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drawings/drawing3.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D:\Documents\SalesAnalysisUsingExcel\"/>
    </mc:Choice>
  </mc:AlternateContent>
  <xr:revisionPtr revIDLastSave="0" documentId="13_ncr:1_{0F23B8AF-8FBD-49C8-94B2-4B90394DB5E8}" xr6:coauthVersionLast="47" xr6:coauthVersionMax="47" xr10:uidLastSave="{00000000-0000-0000-0000-000000000000}"/>
  <bookViews>
    <workbookView xWindow="-120" yWindow="-120" windowWidth="20730" windowHeight="11160" activeTab="3" xr2:uid="{A7D3D57C-4D84-493A-9CA6-98266A0E89CD}"/>
  </bookViews>
  <sheets>
    <sheet name="Data" sheetId="1" r:id="rId1"/>
    <sheet name="Code" sheetId="7" r:id="rId2"/>
    <sheet name="Charts" sheetId="8" r:id="rId3"/>
    <sheet name="Pivot" sheetId="9" r:id="rId4"/>
    <sheet name="Dashboard" sheetId="10" r:id="rId5"/>
  </sheets>
  <externalReferences>
    <externalReference r:id="rId6"/>
  </externalReferences>
  <definedNames>
    <definedName name="GRADES">[1]Sheet1!$H$18:$I$25</definedName>
    <definedName name="GRADES2">[1]Sheet1!#REF!</definedName>
    <definedName name="Order_Month">[1]Orders!#REF!</definedName>
    <definedName name="Order_No">[1]Orders!$A$6:$A$1044</definedName>
    <definedName name="Order_Priority">[1]Orders!$J$6:$J$1044</definedName>
    <definedName name="Ship_Date">[1]Orders!$O$6:$O$1044</definedName>
    <definedName name="Ship_Time">[1]Orders!#REF!</definedName>
    <definedName name="Slicer_Category">#N/A</definedName>
    <definedName name="Slicer_Region">#N/A</definedName>
    <definedName name="Slicer_Segment">#N/A</definedName>
    <definedName name="Slicer_Sub_Category">#N/A</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8" i="8" l="1"/>
  <c r="J7" i="8"/>
  <c r="J6" i="8"/>
  <c r="L5" i="8" a="1"/>
  <c r="M6" i="8" s="1"/>
  <c r="J5" i="8"/>
  <c r="I5" i="8" a="1"/>
  <c r="I5" i="8" s="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1002" i="1"/>
  <c r="N1003" i="1"/>
  <c r="N1004" i="1"/>
  <c r="N1005" i="1"/>
  <c r="N1006" i="1"/>
  <c r="N1007" i="1"/>
  <c r="N1008" i="1"/>
  <c r="N1009" i="1"/>
  <c r="N1010" i="1"/>
  <c r="N1011" i="1"/>
  <c r="N1012" i="1"/>
  <c r="N1013" i="1"/>
  <c r="N1014" i="1"/>
  <c r="N1015" i="1"/>
  <c r="N1016" i="1"/>
  <c r="N1017" i="1"/>
  <c r="N1018" i="1"/>
  <c r="N1019" i="1"/>
  <c r="N1020" i="1"/>
  <c r="N1021" i="1"/>
  <c r="N1022" i="1"/>
  <c r="N1023" i="1"/>
  <c r="N1024" i="1"/>
  <c r="N1025" i="1"/>
  <c r="N1026" i="1"/>
  <c r="N1027" i="1"/>
  <c r="N1028" i="1"/>
  <c r="N1029" i="1"/>
  <c r="N1030" i="1"/>
  <c r="N1031" i="1"/>
  <c r="N1032" i="1"/>
  <c r="N1033" i="1"/>
  <c r="N1034" i="1"/>
  <c r="N1035" i="1"/>
  <c r="N1036" i="1"/>
  <c r="N1037" i="1"/>
  <c r="N1038" i="1"/>
  <c r="N1039" i="1"/>
  <c r="N1040" i="1"/>
  <c r="N1041" i="1"/>
  <c r="N1042" i="1"/>
  <c r="N1043" i="1"/>
  <c r="N1044" i="1"/>
  <c r="N1045" i="1"/>
  <c r="N1046" i="1"/>
  <c r="N1047" i="1"/>
  <c r="N1048" i="1"/>
  <c r="N1049" i="1"/>
  <c r="N1050" i="1"/>
  <c r="N1051" i="1"/>
  <c r="N1052" i="1"/>
  <c r="N1053" i="1"/>
  <c r="N1054" i="1"/>
  <c r="N1055" i="1"/>
  <c r="N1056" i="1"/>
  <c r="N1057" i="1"/>
  <c r="N1058" i="1"/>
  <c r="N1059" i="1"/>
  <c r="N1060" i="1"/>
  <c r="N1061" i="1"/>
  <c r="N1062" i="1"/>
  <c r="N1063" i="1"/>
  <c r="N1064" i="1"/>
  <c r="N1065" i="1"/>
  <c r="N1066" i="1"/>
  <c r="N1067" i="1"/>
  <c r="N1068" i="1"/>
  <c r="N1069" i="1"/>
  <c r="N1070" i="1"/>
  <c r="N1071" i="1"/>
  <c r="N1072" i="1"/>
  <c r="N1073" i="1"/>
  <c r="N1074" i="1"/>
  <c r="N1075" i="1"/>
  <c r="N1076" i="1"/>
  <c r="N1077" i="1"/>
  <c r="N1078" i="1"/>
  <c r="N1079" i="1"/>
  <c r="N1080" i="1"/>
  <c r="N1081" i="1"/>
  <c r="N1082" i="1"/>
  <c r="N1083" i="1"/>
  <c r="N1084" i="1"/>
  <c r="N1085" i="1"/>
  <c r="N1086" i="1"/>
  <c r="N1087" i="1"/>
  <c r="N1088" i="1"/>
  <c r="N1089" i="1"/>
  <c r="N1090" i="1"/>
  <c r="N1091" i="1"/>
  <c r="N1092" i="1"/>
  <c r="N1093" i="1"/>
  <c r="N1094" i="1"/>
  <c r="N1095" i="1"/>
  <c r="N1096" i="1"/>
  <c r="N1097" i="1"/>
  <c r="N1098" i="1"/>
  <c r="N1099" i="1"/>
  <c r="N1100" i="1"/>
  <c r="N1101" i="1"/>
  <c r="N1102" i="1"/>
  <c r="N1103" i="1"/>
  <c r="N1104" i="1"/>
  <c r="N1105" i="1"/>
  <c r="N1106" i="1"/>
  <c r="N1107" i="1"/>
  <c r="N1108" i="1"/>
  <c r="N1109" i="1"/>
  <c r="N1110" i="1"/>
  <c r="N1111" i="1"/>
  <c r="N1112" i="1"/>
  <c r="N1113" i="1"/>
  <c r="N1114" i="1"/>
  <c r="N1115" i="1"/>
  <c r="N1116" i="1"/>
  <c r="N1117" i="1"/>
  <c r="N1118" i="1"/>
  <c r="N1119" i="1"/>
  <c r="N1120" i="1"/>
  <c r="N1121" i="1"/>
  <c r="N1122" i="1"/>
  <c r="N1123" i="1"/>
  <c r="N1124" i="1"/>
  <c r="N1125" i="1"/>
  <c r="N1126" i="1"/>
  <c r="N1127" i="1"/>
  <c r="N1128" i="1"/>
  <c r="N1129" i="1"/>
  <c r="N1130" i="1"/>
  <c r="N1131" i="1"/>
  <c r="N1132" i="1"/>
  <c r="N1133" i="1"/>
  <c r="N1134" i="1"/>
  <c r="N1135" i="1"/>
  <c r="N1136" i="1"/>
  <c r="N1137" i="1"/>
  <c r="N1138" i="1"/>
  <c r="N1139" i="1"/>
  <c r="N1140" i="1"/>
  <c r="N1141" i="1"/>
  <c r="N1142" i="1"/>
  <c r="N1143" i="1"/>
  <c r="N1144" i="1"/>
  <c r="N1145" i="1"/>
  <c r="N1146" i="1"/>
  <c r="N1147" i="1"/>
  <c r="N1148" i="1"/>
  <c r="N1149" i="1"/>
  <c r="N1150" i="1"/>
  <c r="N1151" i="1"/>
  <c r="N1152" i="1"/>
  <c r="N1153" i="1"/>
  <c r="N1154" i="1"/>
  <c r="N1155" i="1"/>
  <c r="N1156" i="1"/>
  <c r="N1157" i="1"/>
  <c r="N1158" i="1"/>
  <c r="N1159" i="1"/>
  <c r="N1160" i="1"/>
  <c r="N1161" i="1"/>
  <c r="N1162" i="1"/>
  <c r="N1163" i="1"/>
  <c r="N1164" i="1"/>
  <c r="N1165" i="1"/>
  <c r="N1166" i="1"/>
  <c r="N1167" i="1"/>
  <c r="N1168" i="1"/>
  <c r="N1169" i="1"/>
  <c r="N1170" i="1"/>
  <c r="N1171" i="1"/>
  <c r="N1172" i="1"/>
  <c r="N1173" i="1"/>
  <c r="N1174" i="1"/>
  <c r="N1175" i="1"/>
  <c r="N1176" i="1"/>
  <c r="N1177" i="1"/>
  <c r="N1178" i="1"/>
  <c r="N1179" i="1"/>
  <c r="N1180" i="1"/>
  <c r="N1181" i="1"/>
  <c r="N1182" i="1"/>
  <c r="N1183" i="1"/>
  <c r="N1184" i="1"/>
  <c r="N1185" i="1"/>
  <c r="N1186" i="1"/>
  <c r="N1187" i="1"/>
  <c r="N1188" i="1"/>
  <c r="N1189" i="1"/>
  <c r="N1190" i="1"/>
  <c r="N1191" i="1"/>
  <c r="N1192" i="1"/>
  <c r="N1193" i="1"/>
  <c r="N1194" i="1"/>
  <c r="N1195" i="1"/>
  <c r="N1196" i="1"/>
  <c r="N1197" i="1"/>
  <c r="N1198" i="1"/>
  <c r="N1199" i="1"/>
  <c r="N1200" i="1"/>
  <c r="N1201" i="1"/>
  <c r="N1202" i="1"/>
  <c r="N1203" i="1"/>
  <c r="N1204" i="1"/>
  <c r="N1205" i="1"/>
  <c r="N1206" i="1"/>
  <c r="N1207" i="1"/>
  <c r="N1208" i="1"/>
  <c r="N1209" i="1"/>
  <c r="N1210" i="1"/>
  <c r="N1211" i="1"/>
  <c r="N1212" i="1"/>
  <c r="N1213" i="1"/>
  <c r="N1214" i="1"/>
  <c r="N1215" i="1"/>
  <c r="N1216" i="1"/>
  <c r="N1217" i="1"/>
  <c r="N1218" i="1"/>
  <c r="N1219" i="1"/>
  <c r="N1220" i="1"/>
  <c r="N1221" i="1"/>
  <c r="N1222" i="1"/>
  <c r="N1223" i="1"/>
  <c r="N1224" i="1"/>
  <c r="N1225" i="1"/>
  <c r="N1226" i="1"/>
  <c r="N1227" i="1"/>
  <c r="N1228" i="1"/>
  <c r="N1229" i="1"/>
  <c r="N1230" i="1"/>
  <c r="N1231" i="1"/>
  <c r="N1232" i="1"/>
  <c r="N1233" i="1"/>
  <c r="N1234" i="1"/>
  <c r="N1235" i="1"/>
  <c r="N1236" i="1"/>
  <c r="N1237" i="1"/>
  <c r="N1238" i="1"/>
  <c r="N1239" i="1"/>
  <c r="N1240" i="1"/>
  <c r="N1241" i="1"/>
  <c r="N1242" i="1"/>
  <c r="N1243" i="1"/>
  <c r="N1244" i="1"/>
  <c r="N1245" i="1"/>
  <c r="N1246" i="1"/>
  <c r="N1247" i="1"/>
  <c r="N1248" i="1"/>
  <c r="N1249" i="1"/>
  <c r="N1250" i="1"/>
  <c r="N1251" i="1"/>
  <c r="N1252" i="1"/>
  <c r="N1253" i="1"/>
  <c r="N1254" i="1"/>
  <c r="N1255" i="1"/>
  <c r="N1256" i="1"/>
  <c r="N1257" i="1"/>
  <c r="N1258" i="1"/>
  <c r="N1259" i="1"/>
  <c r="N1260" i="1"/>
  <c r="N1261" i="1"/>
  <c r="N1262" i="1"/>
  <c r="N1263" i="1"/>
  <c r="N1264" i="1"/>
  <c r="N1265" i="1"/>
  <c r="N1266" i="1"/>
  <c r="N1267" i="1"/>
  <c r="N1268" i="1"/>
  <c r="N1269" i="1"/>
  <c r="N1270" i="1"/>
  <c r="N1271" i="1"/>
  <c r="N1272" i="1"/>
  <c r="N1273" i="1"/>
  <c r="N1274" i="1"/>
  <c r="N1275" i="1"/>
  <c r="N1276" i="1"/>
  <c r="N1277" i="1"/>
  <c r="N1278" i="1"/>
  <c r="N1279" i="1"/>
  <c r="N1280" i="1"/>
  <c r="N1281" i="1"/>
  <c r="N1282" i="1"/>
  <c r="N1283" i="1"/>
  <c r="N1284" i="1"/>
  <c r="N1285" i="1"/>
  <c r="N1286" i="1"/>
  <c r="N1287" i="1"/>
  <c r="N1288" i="1"/>
  <c r="N1289" i="1"/>
  <c r="N1290" i="1"/>
  <c r="N1291" i="1"/>
  <c r="N1292" i="1"/>
  <c r="N1293" i="1"/>
  <c r="N1294" i="1"/>
  <c r="N1295" i="1"/>
  <c r="N1296" i="1"/>
  <c r="N1297" i="1"/>
  <c r="N1298" i="1"/>
  <c r="N1299" i="1"/>
  <c r="N1300" i="1"/>
  <c r="N1301" i="1"/>
  <c r="N1302" i="1"/>
  <c r="N1303" i="1"/>
  <c r="N1304" i="1"/>
  <c r="N1305" i="1"/>
  <c r="N1306" i="1"/>
  <c r="N1307" i="1"/>
  <c r="N1308" i="1"/>
  <c r="N1309" i="1"/>
  <c r="N1310" i="1"/>
  <c r="N1311" i="1"/>
  <c r="N1312" i="1"/>
  <c r="N1313" i="1"/>
  <c r="N1314" i="1"/>
  <c r="N1315" i="1"/>
  <c r="N1316" i="1"/>
  <c r="N1317" i="1"/>
  <c r="N1318" i="1"/>
  <c r="N1319" i="1"/>
  <c r="N1320" i="1"/>
  <c r="N1321" i="1"/>
  <c r="N1322" i="1"/>
  <c r="N1323" i="1"/>
  <c r="N1324" i="1"/>
  <c r="N1325" i="1"/>
  <c r="N1326" i="1"/>
  <c r="N1327" i="1"/>
  <c r="N1328" i="1"/>
  <c r="N1329" i="1"/>
  <c r="N1330" i="1"/>
  <c r="N1331" i="1"/>
  <c r="N1332" i="1"/>
  <c r="N1333" i="1"/>
  <c r="N1334" i="1"/>
  <c r="N1335" i="1"/>
  <c r="N1336" i="1"/>
  <c r="N1337" i="1"/>
  <c r="N1338" i="1"/>
  <c r="N1339" i="1"/>
  <c r="N1340" i="1"/>
  <c r="N1341" i="1"/>
  <c r="N1342" i="1"/>
  <c r="N1343" i="1"/>
  <c r="N1344" i="1"/>
  <c r="N1345" i="1"/>
  <c r="N1346" i="1"/>
  <c r="N1347" i="1"/>
  <c r="N1348" i="1"/>
  <c r="N1349" i="1"/>
  <c r="N1350" i="1"/>
  <c r="N1351" i="1"/>
  <c r="N1352" i="1"/>
  <c r="N1353" i="1"/>
  <c r="N1354" i="1"/>
  <c r="N1355" i="1"/>
  <c r="N1356" i="1"/>
  <c r="N1357" i="1"/>
  <c r="N1358" i="1"/>
  <c r="N1359" i="1"/>
  <c r="N1360" i="1"/>
  <c r="N1361" i="1"/>
  <c r="N1362" i="1"/>
  <c r="N1363" i="1"/>
  <c r="N1364" i="1"/>
  <c r="N1365" i="1"/>
  <c r="N1366" i="1"/>
  <c r="N1367" i="1"/>
  <c r="N1368" i="1"/>
  <c r="N1369" i="1"/>
  <c r="N1370" i="1"/>
  <c r="N1371" i="1"/>
  <c r="N1372" i="1"/>
  <c r="N1373" i="1"/>
  <c r="N1374" i="1"/>
  <c r="N1375" i="1"/>
  <c r="N1376" i="1"/>
  <c r="N1377" i="1"/>
  <c r="N1378" i="1"/>
  <c r="N1379" i="1"/>
  <c r="N1380" i="1"/>
  <c r="N1381" i="1"/>
  <c r="N1382" i="1"/>
  <c r="N1383" i="1"/>
  <c r="N1384" i="1"/>
  <c r="N1385" i="1"/>
  <c r="N1386" i="1"/>
  <c r="N1387" i="1"/>
  <c r="N1388" i="1"/>
  <c r="N1389" i="1"/>
  <c r="N1390" i="1"/>
  <c r="N1391" i="1"/>
  <c r="N1392" i="1"/>
  <c r="N1393" i="1"/>
  <c r="N1394" i="1"/>
  <c r="N1395" i="1"/>
  <c r="N1396" i="1"/>
  <c r="N1397" i="1"/>
  <c r="N1398" i="1"/>
  <c r="N1399" i="1"/>
  <c r="N1400" i="1"/>
  <c r="N1401" i="1"/>
  <c r="N1402" i="1"/>
  <c r="N1403" i="1"/>
  <c r="N1404" i="1"/>
  <c r="N1405" i="1"/>
  <c r="N1406" i="1"/>
  <c r="N1407" i="1"/>
  <c r="N1408" i="1"/>
  <c r="N1409" i="1"/>
  <c r="N1410" i="1"/>
  <c r="N1411" i="1"/>
  <c r="N1412" i="1"/>
  <c r="N1413" i="1"/>
  <c r="N1414" i="1"/>
  <c r="N1415" i="1"/>
  <c r="N1416" i="1"/>
  <c r="N1417" i="1"/>
  <c r="N1418" i="1"/>
  <c r="N1419" i="1"/>
  <c r="N1420" i="1"/>
  <c r="N1421" i="1"/>
  <c r="N1422" i="1"/>
  <c r="N1423" i="1"/>
  <c r="N1424" i="1"/>
  <c r="N1425" i="1"/>
  <c r="N1426" i="1"/>
  <c r="N1427" i="1"/>
  <c r="N1428" i="1"/>
  <c r="N1429" i="1"/>
  <c r="N1430" i="1"/>
  <c r="N1431" i="1"/>
  <c r="N1432" i="1"/>
  <c r="N1433" i="1"/>
  <c r="N1434" i="1"/>
  <c r="N1435" i="1"/>
  <c r="N1436" i="1"/>
  <c r="N1437" i="1"/>
  <c r="N1438" i="1"/>
  <c r="N1439" i="1"/>
  <c r="N1440" i="1"/>
  <c r="N1441" i="1"/>
  <c r="N1442" i="1"/>
  <c r="N1443" i="1"/>
  <c r="N1444" i="1"/>
  <c r="N1445" i="1"/>
  <c r="N1446" i="1"/>
  <c r="N1447" i="1"/>
  <c r="N1448" i="1"/>
  <c r="N1449" i="1"/>
  <c r="N1450" i="1"/>
  <c r="N1451" i="1"/>
  <c r="N1452" i="1"/>
  <c r="N1453" i="1"/>
  <c r="N1454" i="1"/>
  <c r="N1455" i="1"/>
  <c r="N1456" i="1"/>
  <c r="N1457" i="1"/>
  <c r="N1458" i="1"/>
  <c r="N1459" i="1"/>
  <c r="N1460" i="1"/>
  <c r="N1461" i="1"/>
  <c r="N1462" i="1"/>
  <c r="N1463" i="1"/>
  <c r="N1464" i="1"/>
  <c r="N1465" i="1"/>
  <c r="N1466" i="1"/>
  <c r="N1467" i="1"/>
  <c r="N1468" i="1"/>
  <c r="N1469" i="1"/>
  <c r="N1470" i="1"/>
  <c r="N1471" i="1"/>
  <c r="N1472" i="1"/>
  <c r="N1473" i="1"/>
  <c r="N1474" i="1"/>
  <c r="N1475" i="1"/>
  <c r="N1476" i="1"/>
  <c r="N1477" i="1"/>
  <c r="N1478" i="1"/>
  <c r="N1479" i="1"/>
  <c r="N1480" i="1"/>
  <c r="N1481" i="1"/>
  <c r="N1482" i="1"/>
  <c r="N1483" i="1"/>
  <c r="N1484" i="1"/>
  <c r="N1485" i="1"/>
  <c r="N1486" i="1"/>
  <c r="N1487" i="1"/>
  <c r="N1488" i="1"/>
  <c r="N1489" i="1"/>
  <c r="N1490" i="1"/>
  <c r="N1491" i="1"/>
  <c r="N1492" i="1"/>
  <c r="N1493" i="1"/>
  <c r="N1494" i="1"/>
  <c r="N1495" i="1"/>
  <c r="N1496" i="1"/>
  <c r="N1497" i="1"/>
  <c r="N1498" i="1"/>
  <c r="N1499" i="1"/>
  <c r="N1500" i="1"/>
  <c r="N1501" i="1"/>
  <c r="N1502" i="1"/>
  <c r="N1503" i="1"/>
  <c r="N1504" i="1"/>
  <c r="N1505" i="1"/>
  <c r="N1506" i="1"/>
  <c r="N1507" i="1"/>
  <c r="N1508" i="1"/>
  <c r="N1509" i="1"/>
  <c r="N1510" i="1"/>
  <c r="N1511" i="1"/>
  <c r="N1512" i="1"/>
  <c r="N1513" i="1"/>
  <c r="N1514" i="1"/>
  <c r="N1515" i="1"/>
  <c r="N1516" i="1"/>
  <c r="N1517" i="1"/>
  <c r="N1518" i="1"/>
  <c r="N1519" i="1"/>
  <c r="N1520" i="1"/>
  <c r="N1521" i="1"/>
  <c r="N1522" i="1"/>
  <c r="N1523" i="1"/>
  <c r="N1524" i="1"/>
  <c r="N1525" i="1"/>
  <c r="N1526" i="1"/>
  <c r="N1527" i="1"/>
  <c r="N1528" i="1"/>
  <c r="N1529" i="1"/>
  <c r="N1530" i="1"/>
  <c r="N1531" i="1"/>
  <c r="N1532" i="1"/>
  <c r="N1533" i="1"/>
  <c r="N1534" i="1"/>
  <c r="N1535" i="1"/>
  <c r="N1536" i="1"/>
  <c r="N1537" i="1"/>
  <c r="N1538" i="1"/>
  <c r="N1539" i="1"/>
  <c r="N1540" i="1"/>
  <c r="N1541" i="1"/>
  <c r="N1542" i="1"/>
  <c r="N1543" i="1"/>
  <c r="N1544" i="1"/>
  <c r="N1545" i="1"/>
  <c r="N1546" i="1"/>
  <c r="N1547" i="1"/>
  <c r="N1548" i="1"/>
  <c r="N1549" i="1"/>
  <c r="N1550" i="1"/>
  <c r="N1551" i="1"/>
  <c r="N1552" i="1"/>
  <c r="N1553" i="1"/>
  <c r="N1554" i="1"/>
  <c r="N1555" i="1"/>
  <c r="N1556" i="1"/>
  <c r="N1557" i="1"/>
  <c r="N1558" i="1"/>
  <c r="N1559" i="1"/>
  <c r="N1560" i="1"/>
  <c r="N1561" i="1"/>
  <c r="N1562" i="1"/>
  <c r="N1563" i="1"/>
  <c r="N1564" i="1"/>
  <c r="N1565" i="1"/>
  <c r="N1566" i="1"/>
  <c r="N1567" i="1"/>
  <c r="N1568" i="1"/>
  <c r="N1569" i="1"/>
  <c r="N1570" i="1"/>
  <c r="N1571" i="1"/>
  <c r="N1572" i="1"/>
  <c r="N1573" i="1"/>
  <c r="N1574" i="1"/>
  <c r="N1575" i="1"/>
  <c r="N1576" i="1"/>
  <c r="N1577" i="1"/>
  <c r="N1578" i="1"/>
  <c r="N1579" i="1"/>
  <c r="N1580" i="1"/>
  <c r="N1581" i="1"/>
  <c r="N1582" i="1"/>
  <c r="N1583" i="1"/>
  <c r="N1584" i="1"/>
  <c r="N1585" i="1"/>
  <c r="N1586" i="1"/>
  <c r="N1587" i="1"/>
  <c r="N1588" i="1"/>
  <c r="N1589" i="1"/>
  <c r="N1590" i="1"/>
  <c r="N1591" i="1"/>
  <c r="N1592" i="1"/>
  <c r="N1593" i="1"/>
  <c r="N1594" i="1"/>
  <c r="N1595" i="1"/>
  <c r="N1596" i="1"/>
  <c r="N1597" i="1"/>
  <c r="N1598" i="1"/>
  <c r="N1599" i="1"/>
  <c r="N1600" i="1"/>
  <c r="N1601" i="1"/>
  <c r="N1602" i="1"/>
  <c r="N1603" i="1"/>
  <c r="N1604" i="1"/>
  <c r="N1605" i="1"/>
  <c r="N1606" i="1"/>
  <c r="N1607" i="1"/>
  <c r="N1608" i="1"/>
  <c r="N1609" i="1"/>
  <c r="N1610" i="1"/>
  <c r="N1611" i="1"/>
  <c r="N1612" i="1"/>
  <c r="N1613" i="1"/>
  <c r="N1614" i="1"/>
  <c r="N1615" i="1"/>
  <c r="N1616" i="1"/>
  <c r="N1617" i="1"/>
  <c r="N1618" i="1"/>
  <c r="N1619" i="1"/>
  <c r="N1620" i="1"/>
  <c r="N1621" i="1"/>
  <c r="N1622" i="1"/>
  <c r="N1623" i="1"/>
  <c r="N1624" i="1"/>
  <c r="N1625" i="1"/>
  <c r="N1626" i="1"/>
  <c r="N1627" i="1"/>
  <c r="N1628" i="1"/>
  <c r="N1629" i="1"/>
  <c r="N1630" i="1"/>
  <c r="N1631" i="1"/>
  <c r="N1632" i="1"/>
  <c r="N1633" i="1"/>
  <c r="N1634" i="1"/>
  <c r="N1635" i="1"/>
  <c r="N1636" i="1"/>
  <c r="N1637" i="1"/>
  <c r="N1638" i="1"/>
  <c r="N1639" i="1"/>
  <c r="N1640" i="1"/>
  <c r="N1641" i="1"/>
  <c r="N1642" i="1"/>
  <c r="N1643" i="1"/>
  <c r="N1644" i="1"/>
  <c r="N1645" i="1"/>
  <c r="N1646" i="1"/>
  <c r="N1647" i="1"/>
  <c r="N1648" i="1"/>
  <c r="N1649" i="1"/>
  <c r="N1650" i="1"/>
  <c r="N1651" i="1"/>
  <c r="N1652" i="1"/>
  <c r="N1653" i="1"/>
  <c r="N1654" i="1"/>
  <c r="N1655" i="1"/>
  <c r="N1656" i="1"/>
  <c r="N1657" i="1"/>
  <c r="N1658" i="1"/>
  <c r="N1659" i="1"/>
  <c r="N1660" i="1"/>
  <c r="N1661" i="1"/>
  <c r="N1662" i="1"/>
  <c r="N1663" i="1"/>
  <c r="N1664" i="1"/>
  <c r="N1665" i="1"/>
  <c r="N1666" i="1"/>
  <c r="N1667" i="1"/>
  <c r="N1668" i="1"/>
  <c r="N1669" i="1"/>
  <c r="N1670" i="1"/>
  <c r="N1671" i="1"/>
  <c r="N1672" i="1"/>
  <c r="N1673" i="1"/>
  <c r="N1674" i="1"/>
  <c r="N1675" i="1"/>
  <c r="N1676" i="1"/>
  <c r="N1677" i="1"/>
  <c r="N1678" i="1"/>
  <c r="N1679" i="1"/>
  <c r="N1680" i="1"/>
  <c r="N1681" i="1"/>
  <c r="N1682" i="1"/>
  <c r="N1683" i="1"/>
  <c r="N1684" i="1"/>
  <c r="N1685" i="1"/>
  <c r="N1686" i="1"/>
  <c r="N1687" i="1"/>
  <c r="N1688" i="1"/>
  <c r="N1689" i="1"/>
  <c r="N1690" i="1"/>
  <c r="N1691" i="1"/>
  <c r="N1692" i="1"/>
  <c r="N1693" i="1"/>
  <c r="N1694" i="1"/>
  <c r="N1695" i="1"/>
  <c r="N1696" i="1"/>
  <c r="N1697" i="1"/>
  <c r="N1698" i="1"/>
  <c r="N1699" i="1"/>
  <c r="N1700" i="1"/>
  <c r="N1701" i="1"/>
  <c r="N1702" i="1"/>
  <c r="N1703" i="1"/>
  <c r="N1704" i="1"/>
  <c r="N1705" i="1"/>
  <c r="N1706" i="1"/>
  <c r="N1707" i="1"/>
  <c r="N1708" i="1"/>
  <c r="N1709" i="1"/>
  <c r="N1710" i="1"/>
  <c r="N1711" i="1"/>
  <c r="N1712" i="1"/>
  <c r="N1713" i="1"/>
  <c r="N1714" i="1"/>
  <c r="N1715" i="1"/>
  <c r="N1716" i="1"/>
  <c r="N1717" i="1"/>
  <c r="N1718" i="1"/>
  <c r="N1719" i="1"/>
  <c r="N1720" i="1"/>
  <c r="N1721" i="1"/>
  <c r="N1722" i="1"/>
  <c r="N1723" i="1"/>
  <c r="N1724" i="1"/>
  <c r="N1725" i="1"/>
  <c r="N1726" i="1"/>
  <c r="N1727" i="1"/>
  <c r="N1728" i="1"/>
  <c r="N1729" i="1"/>
  <c r="N1730" i="1"/>
  <c r="N1731" i="1"/>
  <c r="N1732" i="1"/>
  <c r="N1733" i="1"/>
  <c r="N1734" i="1"/>
  <c r="N1735" i="1"/>
  <c r="N1736" i="1"/>
  <c r="N1737" i="1"/>
  <c r="N1738" i="1"/>
  <c r="N1739" i="1"/>
  <c r="N1740" i="1"/>
  <c r="N1741" i="1"/>
  <c r="N1742" i="1"/>
  <c r="N1743" i="1"/>
  <c r="N1744" i="1"/>
  <c r="N1745" i="1"/>
  <c r="N1746" i="1"/>
  <c r="N1747" i="1"/>
  <c r="N1748" i="1"/>
  <c r="N1749" i="1"/>
  <c r="N1750" i="1"/>
  <c r="N1751" i="1"/>
  <c r="N1752" i="1"/>
  <c r="N1753" i="1"/>
  <c r="N1754" i="1"/>
  <c r="N1755" i="1"/>
  <c r="N1756" i="1"/>
  <c r="N1757" i="1"/>
  <c r="N1758" i="1"/>
  <c r="N1759" i="1"/>
  <c r="N1760" i="1"/>
  <c r="N1761" i="1"/>
  <c r="N1762" i="1"/>
  <c r="N1763" i="1"/>
  <c r="N1764" i="1"/>
  <c r="N1765" i="1"/>
  <c r="N1766" i="1"/>
  <c r="N1767" i="1"/>
  <c r="N1768" i="1"/>
  <c r="N1769" i="1"/>
  <c r="N1770" i="1"/>
  <c r="N1771" i="1"/>
  <c r="N1772" i="1"/>
  <c r="N1773" i="1"/>
  <c r="N1774" i="1"/>
  <c r="N1775" i="1"/>
  <c r="N1776" i="1"/>
  <c r="N1777" i="1"/>
  <c r="N1778" i="1"/>
  <c r="N1779" i="1"/>
  <c r="N1780" i="1"/>
  <c r="N1781" i="1"/>
  <c r="N1782" i="1"/>
  <c r="N1783" i="1"/>
  <c r="N1784" i="1"/>
  <c r="N1785" i="1"/>
  <c r="N1786" i="1"/>
  <c r="N1787" i="1"/>
  <c r="N1788" i="1"/>
  <c r="N1789" i="1"/>
  <c r="N1790" i="1"/>
  <c r="N1791" i="1"/>
  <c r="N1792" i="1"/>
  <c r="N1793" i="1"/>
  <c r="N1794" i="1"/>
  <c r="N1795" i="1"/>
  <c r="N1796" i="1"/>
  <c r="N1797" i="1"/>
  <c r="N1798" i="1"/>
  <c r="N1799" i="1"/>
  <c r="N1800" i="1"/>
  <c r="N1801" i="1"/>
  <c r="N1802" i="1"/>
  <c r="N1803" i="1"/>
  <c r="N1804" i="1"/>
  <c r="N1805" i="1"/>
  <c r="N1806" i="1"/>
  <c r="N1807" i="1"/>
  <c r="N1808" i="1"/>
  <c r="N1809" i="1"/>
  <c r="N1810" i="1"/>
  <c r="N1811" i="1"/>
  <c r="N1812" i="1"/>
  <c r="N1813" i="1"/>
  <c r="N1814" i="1"/>
  <c r="N1815" i="1"/>
  <c r="N1816" i="1"/>
  <c r="N1817" i="1"/>
  <c r="N1818" i="1"/>
  <c r="N1819" i="1"/>
  <c r="N1820" i="1"/>
  <c r="N1821" i="1"/>
  <c r="N1822" i="1"/>
  <c r="N1823" i="1"/>
  <c r="N1824" i="1"/>
  <c r="N1825" i="1"/>
  <c r="N1826" i="1"/>
  <c r="N1827" i="1"/>
  <c r="N1828" i="1"/>
  <c r="N1829" i="1"/>
  <c r="N1830" i="1"/>
  <c r="N1831" i="1"/>
  <c r="N1832" i="1"/>
  <c r="N1833" i="1"/>
  <c r="N1834" i="1"/>
  <c r="N1835" i="1"/>
  <c r="N1836" i="1"/>
  <c r="N1837" i="1"/>
  <c r="N1838" i="1"/>
  <c r="N1839" i="1"/>
  <c r="N1840" i="1"/>
  <c r="N1841" i="1"/>
  <c r="N1842" i="1"/>
  <c r="N1843" i="1"/>
  <c r="N1844" i="1"/>
  <c r="N1845" i="1"/>
  <c r="N1846" i="1"/>
  <c r="N1847" i="1"/>
  <c r="N1848" i="1"/>
  <c r="N1849" i="1"/>
  <c r="N1850" i="1"/>
  <c r="N1851" i="1"/>
  <c r="N1852" i="1"/>
  <c r="N1853" i="1"/>
  <c r="N1854" i="1"/>
  <c r="N1855" i="1"/>
  <c r="N1856" i="1"/>
  <c r="N1857" i="1"/>
  <c r="N1858" i="1"/>
  <c r="N1859" i="1"/>
  <c r="N1860" i="1"/>
  <c r="N1861" i="1"/>
  <c r="N1862" i="1"/>
  <c r="N1863" i="1"/>
  <c r="N1864" i="1"/>
  <c r="N1865" i="1"/>
  <c r="N1866" i="1"/>
  <c r="N1867" i="1"/>
  <c r="N1868" i="1"/>
  <c r="N1869" i="1"/>
  <c r="N1870" i="1"/>
  <c r="N1871" i="1"/>
  <c r="N1872" i="1"/>
  <c r="N1873" i="1"/>
  <c r="N1874" i="1"/>
  <c r="N1875" i="1"/>
  <c r="N1876" i="1"/>
  <c r="N1877" i="1"/>
  <c r="N1878" i="1"/>
  <c r="N1879" i="1"/>
  <c r="N1880" i="1"/>
  <c r="N1881" i="1"/>
  <c r="N1882" i="1"/>
  <c r="N1883" i="1"/>
  <c r="N1884" i="1"/>
  <c r="N1885" i="1"/>
  <c r="N1886" i="1"/>
  <c r="N1887" i="1"/>
  <c r="N1888" i="1"/>
  <c r="N1889" i="1"/>
  <c r="N1890" i="1"/>
  <c r="N1891" i="1"/>
  <c r="N1892" i="1"/>
  <c r="N1893" i="1"/>
  <c r="N1894" i="1"/>
  <c r="N1895" i="1"/>
  <c r="N1896" i="1"/>
  <c r="N1897" i="1"/>
  <c r="N1898" i="1"/>
  <c r="N1899" i="1"/>
  <c r="N1900" i="1"/>
  <c r="N1901" i="1"/>
  <c r="N1902" i="1"/>
  <c r="N1903" i="1"/>
  <c r="N1904" i="1"/>
  <c r="N1905" i="1"/>
  <c r="N1906" i="1"/>
  <c r="N1907" i="1"/>
  <c r="N1908" i="1"/>
  <c r="N1909" i="1"/>
  <c r="N1910" i="1"/>
  <c r="N1911" i="1"/>
  <c r="N1912" i="1"/>
  <c r="N1913" i="1"/>
  <c r="N1914" i="1"/>
  <c r="N1915" i="1"/>
  <c r="N1916" i="1"/>
  <c r="N1917" i="1"/>
  <c r="N1918" i="1"/>
  <c r="N1919" i="1"/>
  <c r="N1920" i="1"/>
  <c r="N1921" i="1"/>
  <c r="N1922" i="1"/>
  <c r="N1923" i="1"/>
  <c r="N1924" i="1"/>
  <c r="N1925" i="1"/>
  <c r="N1926" i="1"/>
  <c r="N1927" i="1"/>
  <c r="N1928" i="1"/>
  <c r="N1929" i="1"/>
  <c r="N1930" i="1"/>
  <c r="N1931" i="1"/>
  <c r="N1932" i="1"/>
  <c r="N1933" i="1"/>
  <c r="N1934" i="1"/>
  <c r="N1935" i="1"/>
  <c r="N1936" i="1"/>
  <c r="N1937" i="1"/>
  <c r="N1938" i="1"/>
  <c r="N1939" i="1"/>
  <c r="N1940" i="1"/>
  <c r="N1941" i="1"/>
  <c r="N1942" i="1"/>
  <c r="N1943" i="1"/>
  <c r="N1944" i="1"/>
  <c r="N1945" i="1"/>
  <c r="N1946" i="1"/>
  <c r="N1947" i="1"/>
  <c r="N1948" i="1"/>
  <c r="N1949" i="1"/>
  <c r="N1950" i="1"/>
  <c r="N1951" i="1"/>
  <c r="N1952" i="1"/>
  <c r="N1953" i="1"/>
  <c r="N1954" i="1"/>
  <c r="N1955" i="1"/>
  <c r="N1956" i="1"/>
  <c r="N1957" i="1"/>
  <c r="N1958" i="1"/>
  <c r="N1959" i="1"/>
  <c r="N1960" i="1"/>
  <c r="N1961" i="1"/>
  <c r="N1962" i="1"/>
  <c r="N1963" i="1"/>
  <c r="N1964" i="1"/>
  <c r="N1965" i="1"/>
  <c r="N1966" i="1"/>
  <c r="N1967" i="1"/>
  <c r="N1968" i="1"/>
  <c r="N1969" i="1"/>
  <c r="N1970" i="1"/>
  <c r="N1971" i="1"/>
  <c r="N1972" i="1"/>
  <c r="N1973" i="1"/>
  <c r="N1974" i="1"/>
  <c r="N1975" i="1"/>
  <c r="N1976" i="1"/>
  <c r="N1977" i="1"/>
  <c r="N1978" i="1"/>
  <c r="N1979" i="1"/>
  <c r="N1980" i="1"/>
  <c r="N1981" i="1"/>
  <c r="N1982" i="1"/>
  <c r="N1983" i="1"/>
  <c r="N1984" i="1"/>
  <c r="N1985" i="1"/>
  <c r="N1986" i="1"/>
  <c r="N1987" i="1"/>
  <c r="N1988" i="1"/>
  <c r="N1989" i="1"/>
  <c r="N1990" i="1"/>
  <c r="N1991" i="1"/>
  <c r="N1992" i="1"/>
  <c r="N1993" i="1"/>
  <c r="N1994" i="1"/>
  <c r="N1995" i="1"/>
  <c r="N1996" i="1"/>
  <c r="N1997" i="1"/>
  <c r="N1998" i="1"/>
  <c r="N1999" i="1"/>
  <c r="N2000" i="1"/>
  <c r="N3" i="1"/>
  <c r="N4" i="1"/>
  <c r="N2" i="1"/>
  <c r="O37" i="10"/>
  <c r="O30" i="10"/>
  <c r="M7" i="8" l="1"/>
  <c r="L5" i="8"/>
  <c r="M5" i="8"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<sst xmlns="http://schemas.openxmlformats.org/spreadsheetml/2006/main" count="16083" uniqueCount="1571">
  <si>
    <t>Row ID</t>
  </si>
  <si>
    <t>Ship Mode</t>
  </si>
  <si>
    <t>Segment</t>
  </si>
  <si>
    <t>City</t>
  </si>
  <si>
    <t>State</t>
  </si>
  <si>
    <t>Region</t>
  </si>
  <si>
    <t>Category</t>
  </si>
  <si>
    <t>Sub-Category</t>
  </si>
  <si>
    <t>Product Name</t>
  </si>
  <si>
    <t>Sales</t>
  </si>
  <si>
    <t>Quantity</t>
  </si>
  <si>
    <t>Discount</t>
  </si>
  <si>
    <t>Profit</t>
  </si>
  <si>
    <t>Second Class</t>
  </si>
  <si>
    <t>Consumer</t>
  </si>
  <si>
    <t>Henderson</t>
  </si>
  <si>
    <t>Kentucky</t>
  </si>
  <si>
    <t>South</t>
  </si>
  <si>
    <t>Furniture</t>
  </si>
  <si>
    <t>Bookcases</t>
  </si>
  <si>
    <t>Bush Somerset Collection Bookcase</t>
  </si>
  <si>
    <t>Chairs</t>
  </si>
  <si>
    <t>Hon Deluxe Fabric Upholstered Stacking Chairs, Rounded Back</t>
  </si>
  <si>
    <t>Corporate</t>
  </si>
  <si>
    <t>Los Angeles</t>
  </si>
  <si>
    <t>California</t>
  </si>
  <si>
    <t>West</t>
  </si>
  <si>
    <t>Office Supplies</t>
  </si>
  <si>
    <t>Labels</t>
  </si>
  <si>
    <t>Self-Adhesive Address Labels for Typewriters by Universal</t>
  </si>
  <si>
    <t>Standard Class</t>
  </si>
  <si>
    <t>Fort Lauderdale</t>
  </si>
  <si>
    <t>Florida</t>
  </si>
  <si>
    <t>Tables</t>
  </si>
  <si>
    <t>Bretford CR4500 Series Slim Rectangular Table</t>
  </si>
  <si>
    <t>Storage</t>
  </si>
  <si>
    <t>Eldon Fold 'N Roll Cart System</t>
  </si>
  <si>
    <t>Furnishings</t>
  </si>
  <si>
    <t>Eldon Expressions Wood and Plastic Desk Accessories, Cherry Wood</t>
  </si>
  <si>
    <t>Art</t>
  </si>
  <si>
    <t>Newell 322</t>
  </si>
  <si>
    <t>Technology</t>
  </si>
  <si>
    <t>Phones</t>
  </si>
  <si>
    <t>Mitel 5320 IP Phone VoIP phone</t>
  </si>
  <si>
    <t>Binders</t>
  </si>
  <si>
    <t>DXL Angle-View Binders with Locking Rings by Samsill</t>
  </si>
  <si>
    <t>Appliances</t>
  </si>
  <si>
    <t>Belkin F5C206VTEL 6 Outlet Surge</t>
  </si>
  <si>
    <t>Chromcraft Rectangular Conference Tables</t>
  </si>
  <si>
    <t>Konftel 250 Conference phone - Charcoal black</t>
  </si>
  <si>
    <t>Concord</t>
  </si>
  <si>
    <t>North Carolina</t>
  </si>
  <si>
    <t>Paper</t>
  </si>
  <si>
    <t>Xerox 1967</t>
  </si>
  <si>
    <t>Seattle</t>
  </si>
  <si>
    <t>Washington</t>
  </si>
  <si>
    <t>Fellowes PB200 Plastic Comb Binding Machine</t>
  </si>
  <si>
    <t>Home Office</t>
  </si>
  <si>
    <t>Fort Worth</t>
  </si>
  <si>
    <t>Texas</t>
  </si>
  <si>
    <t>Central</t>
  </si>
  <si>
    <t>Holmes Replacement Filter for HEPA Air Cleaner, Very Large Room, HEPA Filter</t>
  </si>
  <si>
    <t>Storex DuraTech Recycled Plastic Frosted Binders</t>
  </si>
  <si>
    <t>Madison</t>
  </si>
  <si>
    <t>Wisconsin</t>
  </si>
  <si>
    <t>Stur-D-Stor Shelving, Vertical 5-Shelf: 72"H x 36"W x 18 1/2"D</t>
  </si>
  <si>
    <t>West Jordan</t>
  </si>
  <si>
    <t>Utah</t>
  </si>
  <si>
    <t>Fellowes Super Stor/Drawer</t>
  </si>
  <si>
    <t>San Francisco</t>
  </si>
  <si>
    <t>Newell 341</t>
  </si>
  <si>
    <t>Cisco SPA 501G IP Phone</t>
  </si>
  <si>
    <t>Wilson Jones Hanging View Binder, White, 1"</t>
  </si>
  <si>
    <t>Fremont</t>
  </si>
  <si>
    <t>Nebraska</t>
  </si>
  <si>
    <t>Newell 318</t>
  </si>
  <si>
    <t>Acco Six-Outlet Power Strip, 4' Cord Length</t>
  </si>
  <si>
    <t>Philadelphia</t>
  </si>
  <si>
    <t>Pennsylvania</t>
  </si>
  <si>
    <t>East</t>
  </si>
  <si>
    <t>Global Deluxe Stacking Chair, Gray</t>
  </si>
  <si>
    <t>Orem</t>
  </si>
  <si>
    <t>Wilson Jones Active Use Binders</t>
  </si>
  <si>
    <t>Accessories</t>
  </si>
  <si>
    <t>Imation 8GB Mini TravelDrive USB 2.0 Flash Drive</t>
  </si>
  <si>
    <t>Riverside Palais Royal Lawyers Bookcase, Royale Cherry Finish</t>
  </si>
  <si>
    <t>Avery Recycled Flexi-View Covers for Binding Systems</t>
  </si>
  <si>
    <t>Howard Miller 13-3/4" Diameter Brushed Chrome Round Wall Clock</t>
  </si>
  <si>
    <t>Envelopes</t>
  </si>
  <si>
    <t>Poly String Tie Envelopes</t>
  </si>
  <si>
    <t>BOSTON Model 1800 Electric Pencil Sharpeners, Putty/Woodgrain</t>
  </si>
  <si>
    <t>Acco Pressboard Covers with Storage Hooks, 14 7/8" x 11", Executive Red</t>
  </si>
  <si>
    <t>Lumber Crayons</t>
  </si>
  <si>
    <t>Houston</t>
  </si>
  <si>
    <t>Easy-staple paper</t>
  </si>
  <si>
    <t>First Class</t>
  </si>
  <si>
    <t>Richardson</t>
  </si>
  <si>
    <t>GE 30524EE4</t>
  </si>
  <si>
    <t>Electrix Architect's Clamp-On Swing Arm Lamp, Black</t>
  </si>
  <si>
    <t>#10-4 1/8" x 9 1/2" Premium Diagonal Seam Envelopes</t>
  </si>
  <si>
    <t>Atlantic Metals Mobile 3-Shelf Bookcases, Custom Colors</t>
  </si>
  <si>
    <t>Global Fabric Manager's Chair, Dark Gray</t>
  </si>
  <si>
    <t>Plantronics HL10 Handset Lifter</t>
  </si>
  <si>
    <t>Naperville</t>
  </si>
  <si>
    <t>Illinois</t>
  </si>
  <si>
    <t>Panasonic Kx-TS550</t>
  </si>
  <si>
    <t>Eldon Base for stackable storage shelf, platinum</t>
  </si>
  <si>
    <t>Melbourne</t>
  </si>
  <si>
    <t>Advantus 10-Drawer Portable Organizer, Chrome Metal Frame, Smoke Drawers</t>
  </si>
  <si>
    <t>Eagan</t>
  </si>
  <si>
    <t>Minnesota</t>
  </si>
  <si>
    <t>Verbatim 25 GB 6x Blu-ray Single Layer Recordable Disc, 25/Pack</t>
  </si>
  <si>
    <t>Wilson Jones Leather-Like Binders with DublLock Round Rings</t>
  </si>
  <si>
    <t>Westland</t>
  </si>
  <si>
    <t>Michigan</t>
  </si>
  <si>
    <t>Gould Plastics 9-Pocket Panel Bin, 18-3/8w x 5-1/4d x 20-1/2h, Black</t>
  </si>
  <si>
    <t>Dover</t>
  </si>
  <si>
    <t>Delaware</t>
  </si>
  <si>
    <t>Imation 8gb Micro Traveldrive Usb 2.0 Flash Drive</t>
  </si>
  <si>
    <t>LF Elite 3D Dazzle Designer Hard Case Cover, Lf Stylus Pen and Wiper For Apple Iphone 5c Mini Lite</t>
  </si>
  <si>
    <t>New Albany</t>
  </si>
  <si>
    <t>Indiana</t>
  </si>
  <si>
    <t>C-Line Peel &amp; Stick Add-On Filing Pockets, 8-3/4 x 5-1/8, 10/Pack</t>
  </si>
  <si>
    <t>Avery 485</t>
  </si>
  <si>
    <t>Longer-Life Soft White Bulbs</t>
  </si>
  <si>
    <t>Global Leather Task Chair, Black</t>
  </si>
  <si>
    <t>New York City</t>
  </si>
  <si>
    <t>New York</t>
  </si>
  <si>
    <t>Fasteners</t>
  </si>
  <si>
    <t>Advantus Push Pins</t>
  </si>
  <si>
    <t>AT&amp;T CL83451 4-Handset Telephone</t>
  </si>
  <si>
    <t>Troy</t>
  </si>
  <si>
    <t>Home/Office Personal File Carts</t>
  </si>
  <si>
    <t>Xerox 232</t>
  </si>
  <si>
    <t>Novimex Turbo Task Chair</t>
  </si>
  <si>
    <t>Array Parchment Paper, Assorted Colors</t>
  </si>
  <si>
    <t>Plastic Binding Combs</t>
  </si>
  <si>
    <t>Prang Dustless Chalk Sticks</t>
  </si>
  <si>
    <t>Verbatim 25 GB 6x Blu-ray Single Layer Recordable Disc, 3/Pack</t>
  </si>
  <si>
    <t>Acco PRESSTEX Data Binder with Storage Hooks, Dark Blue, 14 7/8" X 11"</t>
  </si>
  <si>
    <t>Xerox 1943</t>
  </si>
  <si>
    <t>Luxo Economy Swing Arm Lamp</t>
  </si>
  <si>
    <t>Chicago</t>
  </si>
  <si>
    <t>Global Value Mid-Back Manager's Chair, Gray</t>
  </si>
  <si>
    <t>Gilbert</t>
  </si>
  <si>
    <t>Arizona</t>
  </si>
  <si>
    <t>Hunt BOSTON Model 1606 High-Volume Electric Pencil Sharpener, Beige</t>
  </si>
  <si>
    <t>netTALK DUO VoIP Telephone Service</t>
  </si>
  <si>
    <t>Springfield</t>
  </si>
  <si>
    <t>Virginia</t>
  </si>
  <si>
    <t>Snap-A-Way Black Print Carbonless Ruled Speed Letter, Triplicate</t>
  </si>
  <si>
    <t>Avery Binding System Hidden Tab Executive Style Index Sets</t>
  </si>
  <si>
    <t>Jackson</t>
  </si>
  <si>
    <t>Telephone Message Books with Fax/Mobile Section, 5 1/2" x 3 3/16"</t>
  </si>
  <si>
    <t>Memphis</t>
  </si>
  <si>
    <t>Tennessee</t>
  </si>
  <si>
    <t>High-Back Leather Manager's Chair</t>
  </si>
  <si>
    <t>Tenex Traditional Chairmats for Medium Pile Carpet, Standard Lip, 36" x 48"</t>
  </si>
  <si>
    <t>Safco Industrial Wire Shelving System</t>
  </si>
  <si>
    <t>Economy Binders</t>
  </si>
  <si>
    <t>6" Cubicle Wall Clock, Black</t>
  </si>
  <si>
    <t>SimpliFile Personal File, Black Granite, 15w x 6-15/16d x 11-1/4h</t>
  </si>
  <si>
    <t>Eldon Expressions Desk Accessory, Wood Pencil Holder, Oak</t>
  </si>
  <si>
    <t>Decatur</t>
  </si>
  <si>
    <t>Alabama</t>
  </si>
  <si>
    <t>1.7 Cubic Foot Compact "Cube" Office Refrigerators</t>
  </si>
  <si>
    <t>Avery Heavy-Duty EZD  Binder With Locking Rings</t>
  </si>
  <si>
    <t>Premium Writing Pencils, Soft, #2 by Central Association for the Blind</t>
  </si>
  <si>
    <t>Sortfiler Multipurpose Personal File Organizer, Black</t>
  </si>
  <si>
    <t>Durham</t>
  </si>
  <si>
    <t>Jet-Pak Recycled Peel 'N' Seal Padded Mailers</t>
  </si>
  <si>
    <t>Safco Industrial Wire Shelving</t>
  </si>
  <si>
    <t>Columbia</t>
  </si>
  <si>
    <t>South Carolina</t>
  </si>
  <si>
    <t>Novimex Swivel Fabric Task Chair</t>
  </si>
  <si>
    <t>Rochester</t>
  </si>
  <si>
    <t>Logitech LS21 Speaker System - PC Multimedia - 2.1-CH - Wired</t>
  </si>
  <si>
    <t>Avery 511</t>
  </si>
  <si>
    <t>Eldon Portable Mobile Manager</t>
  </si>
  <si>
    <t>Turquoise Lead Holder with Pocket Clip</t>
  </si>
  <si>
    <t>Xerox 1995</t>
  </si>
  <si>
    <t>Minneapolis</t>
  </si>
  <si>
    <t>Xerox 1999</t>
  </si>
  <si>
    <t>Seth Thomas 13 1/2" Wall Clock</t>
  </si>
  <si>
    <t>Ibico Standard Transparent Covers</t>
  </si>
  <si>
    <t>Portland</t>
  </si>
  <si>
    <t>Oregon</t>
  </si>
  <si>
    <t>Flexible Leather- Look Classic Collection Ring Binder</t>
  </si>
  <si>
    <t>9-3/4 Diameter Round Wall Clock</t>
  </si>
  <si>
    <t>Trimflex Flexible Post Binders</t>
  </si>
  <si>
    <t>Saint Paul</t>
  </si>
  <si>
    <t>Fellowes Basic Home/Office Series Surge Protectors</t>
  </si>
  <si>
    <t>Avery Personal Creations Heavyweight Cards</t>
  </si>
  <si>
    <t>SanDisk Ultra 64 GB MicroSDHC Class 10 Memory Card</t>
  </si>
  <si>
    <t>Avery Hidden Tab Dividers for Binding Systems</t>
  </si>
  <si>
    <t>Universal Premium White Copier/Laser Paper (20Lb. and 87 Bright)</t>
  </si>
  <si>
    <t>Aurora</t>
  </si>
  <si>
    <t>Colorado</t>
  </si>
  <si>
    <t>Logitech K350 2.4Ghz Wireless Keyboard</t>
  </si>
  <si>
    <t>Deflect-o DuraMat Lighweight, Studded, Beveled Mat for Low Pile Carpeting</t>
  </si>
  <si>
    <t>Avery Trapezoid Ring Binder, 3" Capacity, Black, 1040 sheets</t>
  </si>
  <si>
    <t>Charlotte</t>
  </si>
  <si>
    <t>Memorex Mini Travel Drive 8 GB USB 2.0 Flash Drive</t>
  </si>
  <si>
    <t>Speck Products Candyshell Flip Case</t>
  </si>
  <si>
    <t>Newell Chalk Holder</t>
  </si>
  <si>
    <t>Orland Park</t>
  </si>
  <si>
    <t>Logitech Gaming G510s - Keyboard</t>
  </si>
  <si>
    <t>Magnifier Swing Arm Lamp</t>
  </si>
  <si>
    <t>Urbandale</t>
  </si>
  <si>
    <t>Iowa</t>
  </si>
  <si>
    <t>Hunt PowerHouse Electric Pencil Sharpener, Blue</t>
  </si>
  <si>
    <t>Avery Durable Plastic 1" Binders</t>
  </si>
  <si>
    <t>Columbus</t>
  </si>
  <si>
    <t>Ohio</t>
  </si>
  <si>
    <t>OIC Colored Binder Clips, Assorted Sizes</t>
  </si>
  <si>
    <t>Redi-Strip #10 Envelopes, 4 1/8 x 9 1/2</t>
  </si>
  <si>
    <t>Xerox 1921</t>
  </si>
  <si>
    <t>Tyvek  Top-Opening Peel &amp; Seel Envelopes, Plain White</t>
  </si>
  <si>
    <t>Hon Racetrack Conference Tables</t>
  </si>
  <si>
    <t>Bristol</t>
  </si>
  <si>
    <t>GBC DocuBind 300 Electric Binding Machine</t>
  </si>
  <si>
    <t>Wilmington</t>
  </si>
  <si>
    <t>Artistic Insta-Plaque</t>
  </si>
  <si>
    <t>Companion Letter/Legal File, Black</t>
  </si>
  <si>
    <t>Globe Weis Peel &amp; Seel First Class Envelopes</t>
  </si>
  <si>
    <t>KLD Oscar II Style Snap-on Ultra Thin Side Flip Synthetic Leather Cover Case for HTC One HTC M7</t>
  </si>
  <si>
    <t>Global Deluxe High-Back Manager's Chair</t>
  </si>
  <si>
    <t>Bloomington</t>
  </si>
  <si>
    <t>Bevis 44 x 96 Conference Tables</t>
  </si>
  <si>
    <t>Phoenix</t>
  </si>
  <si>
    <t>Avery Durable Slant Ring Binders, No Labels</t>
  </si>
  <si>
    <t>Trav-L-File Heavy-Duty Shuttle II, Black</t>
  </si>
  <si>
    <t>Global Task Chair, Black</t>
  </si>
  <si>
    <t>Eldon Cleatmat Plus Chair Mats for High Pile Carpets</t>
  </si>
  <si>
    <t>Anker 36W 4-Port USB Wall Charger Travel Power Adapter for iPhone 5s 5c 5</t>
  </si>
  <si>
    <t>Xerox 1916</t>
  </si>
  <si>
    <t>Staples</t>
  </si>
  <si>
    <t>Roseville</t>
  </si>
  <si>
    <t>Xerox 195</t>
  </si>
  <si>
    <t>Xerox 1880</t>
  </si>
  <si>
    <t>Sanford Colorific Colored Pencils, 12/Box</t>
  </si>
  <si>
    <t>Ideal Clamps</t>
  </si>
  <si>
    <t>GBC Wire Binding Strips</t>
  </si>
  <si>
    <t>Supplies</t>
  </si>
  <si>
    <t>Fiskars Softgrip Scissors</t>
  </si>
  <si>
    <t>Newell 343</t>
  </si>
  <si>
    <t>Convenience Packs of Business Envelopes</t>
  </si>
  <si>
    <t>Xerox 1911</t>
  </si>
  <si>
    <t>Independence</t>
  </si>
  <si>
    <t>Missouri</t>
  </si>
  <si>
    <t>Sanyo 2.5 Cubic Foot Mid-Size Office Refrigerators</t>
  </si>
  <si>
    <t>Pasadena</t>
  </si>
  <si>
    <t>Newark</t>
  </si>
  <si>
    <t>Seth Thomas 14" Putty-Colored Wall Clock</t>
  </si>
  <si>
    <t>Franklin</t>
  </si>
  <si>
    <t>Plantronics Cordless Phone Headset with In-line Volume - M214C</t>
  </si>
  <si>
    <t>Anker Astro 15000mAh USB Portable Charger</t>
  </si>
  <si>
    <t>GBC Prestige Therm-A-Bind Covers</t>
  </si>
  <si>
    <t>Scottsdale</t>
  </si>
  <si>
    <t>Belkin 7 Outlet SurgeMaster Surge Protector with Phone Protection</t>
  </si>
  <si>
    <t>Jabra BIZ 2300 Duo QD Duo Corded Headset</t>
  </si>
  <si>
    <t>San Jose</t>
  </si>
  <si>
    <t>Southworth 25% Cotton Antique Laid Paper &amp; Envelopes</t>
  </si>
  <si>
    <t>Xerox 1883</t>
  </si>
  <si>
    <t>Tenex Personal Project File with Scoop Front Design, Black</t>
  </si>
  <si>
    <t>Newell 311</t>
  </si>
  <si>
    <t>Edmond</t>
  </si>
  <si>
    <t>Oklahoma</t>
  </si>
  <si>
    <t>Avery 519</t>
  </si>
  <si>
    <t>Avaya 5420 Digital phone</t>
  </si>
  <si>
    <t>Xerox 1920</t>
  </si>
  <si>
    <t>Lenovo 17-Key USB Numeric Keypad</t>
  </si>
  <si>
    <t>Carlsbad</t>
  </si>
  <si>
    <t>New Mexico</t>
  </si>
  <si>
    <t>Staple envelope</t>
  </si>
  <si>
    <t>Wilson Jones International Size A4 Ring Binders</t>
  </si>
  <si>
    <t>San Antonio</t>
  </si>
  <si>
    <t>BIC Brite Liner Highlighters</t>
  </si>
  <si>
    <t>Machines</t>
  </si>
  <si>
    <t>Lexmark MX611dhe Monochrome Laser Printer</t>
  </si>
  <si>
    <t>Space Solutions HD Industrial Steel Shelving.</t>
  </si>
  <si>
    <t>SAFCO Arco Folding Chair</t>
  </si>
  <si>
    <t>Sanford Liquid Accent Highlighters</t>
  </si>
  <si>
    <t>Kensington 7 Outlet MasterPiece Power Center</t>
  </si>
  <si>
    <t>JBL Micro Wireless Portable Bluetooth Speaker</t>
  </si>
  <si>
    <t>Adams Phone Message Book, Professional, 400 Message Capacity, 5 3/6” x 11”</t>
  </si>
  <si>
    <t>Xerox 1913</t>
  </si>
  <si>
    <t>Global Value Steno Chair, Gray</t>
  </si>
  <si>
    <t>Kensington 7 Outlet MasterPiece HOMEOFFICE Power Control Center</t>
  </si>
  <si>
    <t>Avery 51</t>
  </si>
  <si>
    <t>Acco 7-Outlet Masterpiece Power Center, Wihtout Fax/Phone Line Protection</t>
  </si>
  <si>
    <t>Padded Folding Chairs, Black, 4/Carton</t>
  </si>
  <si>
    <t>Acme Rosewood Handle Letter Opener</t>
  </si>
  <si>
    <t>Sanford Colorific Eraseable Coloring Pencils, 12 Count</t>
  </si>
  <si>
    <t>Tenex File Box, Personal Filing Tote with Lid, Black</t>
  </si>
  <si>
    <t>Imation Secure+ Hardware Encrypted USB 2.0 Flash Drive; 16GB</t>
  </si>
  <si>
    <t>Monroe</t>
  </si>
  <si>
    <t>Louisiana</t>
  </si>
  <si>
    <t>AT&amp;T TR1909W</t>
  </si>
  <si>
    <t>Nokia Lumia 521 (T-Mobile)</t>
  </si>
  <si>
    <t>HP Standard 104 key PS/2 Keyboard</t>
  </si>
  <si>
    <t>Fairfield</t>
  </si>
  <si>
    <t>Connecticut</t>
  </si>
  <si>
    <t>Avery Poly Binder Pockets</t>
  </si>
  <si>
    <t>SanDisk Ultra 32 GB MicroSDHC Class 10 Memory Card</t>
  </si>
  <si>
    <t>Grand Prairie</t>
  </si>
  <si>
    <t>Personal Filing Tote with Lid, Black/Gray</t>
  </si>
  <si>
    <t>Atlantic Metals Mobile 4-Shelf Bookcases, Custom Colors</t>
  </si>
  <si>
    <t>I Need's 3d Hello Kitty Hybrid Silicone Case Cover for HTC One X 4g with 3d Hello Kitty Stylus Pen Green/pink</t>
  </si>
  <si>
    <t>Xerox 205</t>
  </si>
  <si>
    <t>4009 Highlighters by Sanford</t>
  </si>
  <si>
    <t>Redlands</t>
  </si>
  <si>
    <t>Hamilton</t>
  </si>
  <si>
    <t>Binney &amp; Smith Crayola Metallic Colored Pencils, 8-Color Set</t>
  </si>
  <si>
    <t>Binney &amp; Smith inkTank Erasable Desk Highlighter, Chisel Tip, Yellow, 12/Box</t>
  </si>
  <si>
    <t>Westfield</t>
  </si>
  <si>
    <t>New Jersey</t>
  </si>
  <si>
    <t>Decoflex Hanging Personal Folder File</t>
  </si>
  <si>
    <t>Pressboard Covers with Storage Hooks, 9 1/2" x 11", Light Blue</t>
  </si>
  <si>
    <t>Wirebound Message Books, 5-1/2 x 4 Forms, 2 or 4 Forms per Page</t>
  </si>
  <si>
    <t>Akron</t>
  </si>
  <si>
    <t>Southworth 25% Cotton Linen-Finish Paper &amp; Envelopes</t>
  </si>
  <si>
    <t>Denver</t>
  </si>
  <si>
    <t>BoxOffice By Design Rectangular and Half-Moon Meeting Room Tables</t>
  </si>
  <si>
    <t>Bravo II Megaboss 12-Amp Hard Body Upright, Replacement Belts, 2 Belts per Pack</t>
  </si>
  <si>
    <t>Dallas</t>
  </si>
  <si>
    <t>Eureka Sanitaire  Commercial Upright</t>
  </si>
  <si>
    <t>Eldon 200 Class Desk Accessories, Burgundy</t>
  </si>
  <si>
    <t>Whittier</t>
  </si>
  <si>
    <t>Nortel Business Series Terminal T7208 Digital phone</t>
  </si>
  <si>
    <t>Saginaw</t>
  </si>
  <si>
    <t>Tennsco Lockers, Gray</t>
  </si>
  <si>
    <t>Panasonic KX-TG6844B Expandable Digital Cordless Telephone</t>
  </si>
  <si>
    <t>Advantus Push Pins, Aluminum Head</t>
  </si>
  <si>
    <t>Gould Plastics 18-Pocket Panel Bin, 34w x 5-1/4d x 20-1/2h</t>
  </si>
  <si>
    <t>Memorex Micro Travel Drive 8 GB</t>
  </si>
  <si>
    <t>Medina</t>
  </si>
  <si>
    <t>Avery 505</t>
  </si>
  <si>
    <t>O'Sullivan 2-Door Barrister Bookcase in Odessa Pine</t>
  </si>
  <si>
    <t>Cisco 9971 IP Video Phone Charcoal</t>
  </si>
  <si>
    <t>Sony Micro Vault Click 16 GB USB 2.0 Flash Drive</t>
  </si>
  <si>
    <t>Adtran 1202752G1</t>
  </si>
  <si>
    <t>Dublin</t>
  </si>
  <si>
    <t>OIC Bulk Pack Metal Binder Clips</t>
  </si>
  <si>
    <t>While You Were Out Pads, 50 per Pad, 4 x 5 1/4, Green Cycle</t>
  </si>
  <si>
    <t>Executive Impressions 14" Two-Color Numerals Wall Clock</t>
  </si>
  <si>
    <t>Swingline SM12-08 MicroCut Jam Free Shredder</t>
  </si>
  <si>
    <t>Stanley Bostitch Contemporary Electric Pencil Sharpeners</t>
  </si>
  <si>
    <t>Detroit</t>
  </si>
  <si>
    <t>Sanford Uni-Blazer View Highlighters, Chisel Tip, Yellow</t>
  </si>
  <si>
    <t>Bevis 36 x 72 Conference Tables</t>
  </si>
  <si>
    <t>Rogers Deluxe File Chest</t>
  </si>
  <si>
    <t>Global Low Back Tilter Chair</t>
  </si>
  <si>
    <t>Global Push Button Manager's Chair, Indigo</t>
  </si>
  <si>
    <t>GBC Instant Index System for Binding Systems</t>
  </si>
  <si>
    <t>Tampa</t>
  </si>
  <si>
    <t>Bush Advantage Collection Round Conference Table</t>
  </si>
  <si>
    <t>Bretford Rectangular Conference Table Tops</t>
  </si>
  <si>
    <t>Tenex Contemporary Contur Chairmats for Low and Medium Pile Carpet, Computer, 39" x 49"</t>
  </si>
  <si>
    <t>Logitech P710e Mobile Speakerphone</t>
  </si>
  <si>
    <t>Santa Clara</t>
  </si>
  <si>
    <t>Xerox 4200 Series MultiUse Premium Copy Paper (20Lb. and 84 Bright)</t>
  </si>
  <si>
    <t>Xerox 1957</t>
  </si>
  <si>
    <t>Luxo Professional Fluorescent Magnifier Lamp with Clamp-Mount Base</t>
  </si>
  <si>
    <t>Staple-based wall hangings</t>
  </si>
  <si>
    <t>PureGear Roll-On Screen Protector</t>
  </si>
  <si>
    <t>KI Conference Tables</t>
  </si>
  <si>
    <t>Eldon 100 Class Desk Accessories</t>
  </si>
  <si>
    <t>Lakeville</t>
  </si>
  <si>
    <t>Safco Steel Mobile File Cart</t>
  </si>
  <si>
    <t>Adams Telephone Message Book w/Frequently-Called Numbers Space, 400 Messages per Book</t>
  </si>
  <si>
    <t>Honeywell Enviracaire Portable HEPA Air Cleaner for 17' x 22' Room</t>
  </si>
  <si>
    <t>Global Leather Highback Executive Chair with Pneumatic Height Adjustment, Black</t>
  </si>
  <si>
    <t>San Diego</t>
  </si>
  <si>
    <t>Wirebound Message Books, Two 4 1/4" x 5" Forms per Page</t>
  </si>
  <si>
    <t>Fellowes Personal Hanging Folder Files, Navy</t>
  </si>
  <si>
    <t>Tyvek Side-Opening Peel &amp; Seel Expanding Envelopes</t>
  </si>
  <si>
    <t>Belkin 19" Vented Equipment Shelf, Black</t>
  </si>
  <si>
    <t>Logitech Mobile Speakerphone P710e - speaker phone</t>
  </si>
  <si>
    <t>Sabrent 4-Port USB 2.0 Hub</t>
  </si>
  <si>
    <t>Safco Industrial Shelving</t>
  </si>
  <si>
    <t>Acco 3-Hole Punch</t>
  </si>
  <si>
    <t>Eureka Disposable Bags for Sanitaire Vibra Groomer I Upright Vac</t>
  </si>
  <si>
    <t>Xerox WorkCentre 6505DN Laser Multifunction Printer</t>
  </si>
  <si>
    <t>Cisco Small Business SPA 502G VoIP phone</t>
  </si>
  <si>
    <t>Brentwood</t>
  </si>
  <si>
    <t>Microsoft Sculpt Comfort Mouse</t>
  </si>
  <si>
    <t>Chapel Hill</t>
  </si>
  <si>
    <t>Quartet Omega Colored Chalk, 12/Pack</t>
  </si>
  <si>
    <t>Morristown</t>
  </si>
  <si>
    <t>Bagged Rubber Bands</t>
  </si>
  <si>
    <t>Cincinnati</t>
  </si>
  <si>
    <t>Safco Commercial Shelving</t>
  </si>
  <si>
    <t>Recycled Interoffice Envelopes with String and Button Closure, 10 x 13</t>
  </si>
  <si>
    <t>Adjustable Depth Letter/Legal Cart</t>
  </si>
  <si>
    <t>Logitech 910-002974 M325 Wireless Mouse for Web Scrolling</t>
  </si>
  <si>
    <t>Regeneration Desk Collection</t>
  </si>
  <si>
    <t>Presstex Flexible Ring Binders</t>
  </si>
  <si>
    <t>Inglewood</t>
  </si>
  <si>
    <t>Ampad Gold Fibre Wirebound Steno Books, 6" x 9", Gregg Ruled</t>
  </si>
  <si>
    <t>Newell 330</t>
  </si>
  <si>
    <t>Post-it “Important Message” Note Pad, Neon Colors, 50 Sheets/Pad</t>
  </si>
  <si>
    <t>Adams Write n' Stick Phone Message Book, 11" X 5 1/4", 200 Messages</t>
  </si>
  <si>
    <t>Eldon Simplefile Box Office</t>
  </si>
  <si>
    <t>Avery 489</t>
  </si>
  <si>
    <t>Round Ring Binders</t>
  </si>
  <si>
    <t>Bose SoundLink Bluetooth Speaker</t>
  </si>
  <si>
    <t>Bevis Round Bullnose 29" High Table Top</t>
  </si>
  <si>
    <t>Microsoft Arc Touch Mouse</t>
  </si>
  <si>
    <t>Xerox 216</t>
  </si>
  <si>
    <t>Tamarac</t>
  </si>
  <si>
    <t>GBC VeloBinder Electric Binding Machine</t>
  </si>
  <si>
    <t>Premier Automatic Letter Opener</t>
  </si>
  <si>
    <t>Advantus SlideClip Paper Clips</t>
  </si>
  <si>
    <t>Avery 512</t>
  </si>
  <si>
    <t>Logitech Wireless Gaming Headset G930</t>
  </si>
  <si>
    <t>Bush Westfield Collection Bookcases, Medium Cherry Finish</t>
  </si>
  <si>
    <t>Colorado Springs</t>
  </si>
  <si>
    <t>Howard Miller 13" Diameter Goldtone Round Wall Clock</t>
  </si>
  <si>
    <t>Global Deluxe Office Fabric Chairs</t>
  </si>
  <si>
    <t>Eldon ClusterMat Chair Mat with Cordless Antistatic Protection</t>
  </si>
  <si>
    <t>Ibico Laser Imprintable Binding System Covers</t>
  </si>
  <si>
    <t>Vinyl Coated Wire Paper Clips in Organizer Box, 800/Box</t>
  </si>
  <si>
    <t>Belleville</t>
  </si>
  <si>
    <t>Xerox 223</t>
  </si>
  <si>
    <t>Tennsco Stur-D-Stor Boltless Shelving, 5 Shelves, 24" Deep, Sand</t>
  </si>
  <si>
    <t>Xerox 1939</t>
  </si>
  <si>
    <t>Floodlight Indoor Halogen Bulbs, 1 Bulb per Pack, 60 Watts</t>
  </si>
  <si>
    <t>Avery Premier Heavy-Duty Binder with Round Locking Rings</t>
  </si>
  <si>
    <t>BPI Conference Tables</t>
  </si>
  <si>
    <t>Electrix 20W Halogen Replacement Bulb for Zoom-In Desk Lamp</t>
  </si>
  <si>
    <t>Taylor</t>
  </si>
  <si>
    <t>Newell 350</t>
  </si>
  <si>
    <t>Lakewood</t>
  </si>
  <si>
    <t>GBC Clear Cover, 8-1/2 x 11, unpunched, 25 covers per pack</t>
  </si>
  <si>
    <t>Boston Heavy-Duty Trimline Electric Pencil Sharpeners</t>
  </si>
  <si>
    <t>Arlington</t>
  </si>
  <si>
    <t>Faber Castell Col-Erase Pencils</t>
  </si>
  <si>
    <t>Arvada</t>
  </si>
  <si>
    <t>C-Line Cubicle Keepers Polyproplyene Holder With Velcro Backings</t>
  </si>
  <si>
    <t>Hon 4070 Series Pagoda Armless Upholstered Stacking Chairs</t>
  </si>
  <si>
    <t>Eldon Expressions Desk Accessory, Wood Photo Frame, Mahogany</t>
  </si>
  <si>
    <t>Avery 509</t>
  </si>
  <si>
    <t>Hackensack</t>
  </si>
  <si>
    <t>Deflect-o SuperTray Unbreakable Stackable Tray, Letter, Black</t>
  </si>
  <si>
    <t>Saint Petersburg</t>
  </si>
  <si>
    <t>AT&amp;T 1070 Corded Phone</t>
  </si>
  <si>
    <t>Xerox 21</t>
  </si>
  <si>
    <t>Boston School Pro Electric Pencil Sharpener, 1670</t>
  </si>
  <si>
    <t>DMI Arturo Collection Mission-style Design Wood Chair</t>
  </si>
  <si>
    <t>Canon imageCLASS MF7460 Monochrome Digital Laser Multifunction Copier</t>
  </si>
  <si>
    <t>NETGEAR N750 Dual Band Wi-Fi Gigabit Router</t>
  </si>
  <si>
    <t>Long Beach</t>
  </si>
  <si>
    <t>OIC Binder Clips</t>
  </si>
  <si>
    <t>Hesperia</t>
  </si>
  <si>
    <t>Logitech Wireless Headset h800</t>
  </si>
  <si>
    <t>Murfreesboro</t>
  </si>
  <si>
    <t>Telescoping Adjustable Floor Lamp</t>
  </si>
  <si>
    <t>Aastra 57i VoIP phone</t>
  </si>
  <si>
    <t>File Shuttle II and Handi-File, Black</t>
  </si>
  <si>
    <t>Hon 2090 “Pillow Soft” Series Mid Back Swivel/Tilt Chairs</t>
  </si>
  <si>
    <t>Round Specialty Laser Printer Labels</t>
  </si>
  <si>
    <t>GBC Premium Transparent Covers with Diagonal Lined Pattern</t>
  </si>
  <si>
    <t>AT&amp;T 841000 Phone</t>
  </si>
  <si>
    <t>Ibico Recycled Grain-Textured Covers</t>
  </si>
  <si>
    <t>Wilson Jones Custom Binder Spines &amp; Labels</t>
  </si>
  <si>
    <t>Storex Dura Pro Binders</t>
  </si>
  <si>
    <t>Copiers</t>
  </si>
  <si>
    <t>Hewlett Packard LaserJet 3310 Copier</t>
  </si>
  <si>
    <t>Avery Non-Stick Binders</t>
  </si>
  <si>
    <t>Tuff Stuff Recycled Round Ring Binders</t>
  </si>
  <si>
    <t>Hon 5100 Series Wood Tables</t>
  </si>
  <si>
    <t>Layton</t>
  </si>
  <si>
    <t>OIC Binder Clips, Mini, 1/4" Capacity, Black</t>
  </si>
  <si>
    <t>Newell 314</t>
  </si>
  <si>
    <t>Square Credit Card Reader, 4 1/2" x 4 1/2" x 1", White</t>
  </si>
  <si>
    <t>Austin</t>
  </si>
  <si>
    <t>Lowell</t>
  </si>
  <si>
    <t>Massachusetts</t>
  </si>
  <si>
    <t>BIC Brite Liner Highlighters, Chisel Tip</t>
  </si>
  <si>
    <t>Xerox 1881</t>
  </si>
  <si>
    <t>Acco Hanging Data Binders</t>
  </si>
  <si>
    <t>GBC DocuBind P400 Electric Binding System</t>
  </si>
  <si>
    <t>Sauder Barrister Bookcases</t>
  </si>
  <si>
    <t>#10 Gummed Flap White Envelopes, 100/Box</t>
  </si>
  <si>
    <t>Dixon Prang Watercolor Pencils, 10-Color Set with Brush</t>
  </si>
  <si>
    <t>Adams Phone Message Book, 200 Message Capacity, 8 1/16” x 11”</t>
  </si>
  <si>
    <t>Georgia</t>
  </si>
  <si>
    <t>Belkin 8 Outlet SurgeMaster II Gold Surge Protector with Phone Protection</t>
  </si>
  <si>
    <t>Avery Address/Shipping Labels for Typewriters, 4" x 2"</t>
  </si>
  <si>
    <t>Global Ergonomic Managers Chair</t>
  </si>
  <si>
    <t>Newell 333</t>
  </si>
  <si>
    <t>Eldon Wave Desk Accessories</t>
  </si>
  <si>
    <t>Same Day</t>
  </si>
  <si>
    <t>Manchester</t>
  </si>
  <si>
    <t>Wilson Jones “Snap” Scratch Pad Binder Tool for Ring Binders</t>
  </si>
  <si>
    <t>Staple remover</t>
  </si>
  <si>
    <t>Pizazz Global Quick File</t>
  </si>
  <si>
    <t>Harlingen</t>
  </si>
  <si>
    <t>Xerox 1930</t>
  </si>
  <si>
    <t>File Shuttle I and Handi-File</t>
  </si>
  <si>
    <t>Tucson</t>
  </si>
  <si>
    <t>NETGEAR AC1750 Dual Band Gigabit Smart WiFi Router</t>
  </si>
  <si>
    <t>Newell 324</t>
  </si>
  <si>
    <t>Microsoft Natural Keyboard Elite</t>
  </si>
  <si>
    <t>Quincy</t>
  </si>
  <si>
    <t>Xerox 1960</t>
  </si>
  <si>
    <t>Office Impressions End Table, 20-1/2"H x 24"W x 20"D</t>
  </si>
  <si>
    <t>Holmes Odor Grabber</t>
  </si>
  <si>
    <t>Akro-Mils 12-Gallon Tote</t>
  </si>
  <si>
    <t>GBC Twin Loop Wire Binding Elements, 9/16" Spine, Black</t>
  </si>
  <si>
    <t>Southworth Structures Collection</t>
  </si>
  <si>
    <t>Square Ring Data Binders, Rigid 75 Pt. Covers, 11" x 14-7/8"</t>
  </si>
  <si>
    <t>Sony 32GB Class 10 Micro SDHC R40 Memory Card</t>
  </si>
  <si>
    <t>Pembroke Pines</t>
  </si>
  <si>
    <t>Hon Practical Foundations 30 x 60 Training Table, Light Gray/Charcoal</t>
  </si>
  <si>
    <t>Logitech Media Keyboard K200</t>
  </si>
  <si>
    <t>Lexmark MarkNet N8150 Wireless Print Server</t>
  </si>
  <si>
    <t>3M Hangers With Command Adhesive</t>
  </si>
  <si>
    <t>Crayola Colored Pencils</t>
  </si>
  <si>
    <t>Angle-D Binders with Locking Rings, Label Holders</t>
  </si>
  <si>
    <t>Des Moines</t>
  </si>
  <si>
    <t>Nortel Meridian M3904 Professional Digital phone</t>
  </si>
  <si>
    <t>Canon PC1080F Personal Copier</t>
  </si>
  <si>
    <t>Peoria</t>
  </si>
  <si>
    <t>Wilson Jones Century Plastic Molded Ring Binders</t>
  </si>
  <si>
    <t>Las Vegas</t>
  </si>
  <si>
    <t>Nevada</t>
  </si>
  <si>
    <t>Tuf-Vin Binders</t>
  </si>
  <si>
    <t>Warwick</t>
  </si>
  <si>
    <t>Rhode Island</t>
  </si>
  <si>
    <t>2300 Heavy-Duty Transfer File Systems by Perma</t>
  </si>
  <si>
    <t>Xerox 1958</t>
  </si>
  <si>
    <t>Acme 10" Easy Grip Assistive Scissors</t>
  </si>
  <si>
    <t>Super Decoflex Portable Personal File</t>
  </si>
  <si>
    <t>Contico 72"H Heavy-Duty Storage System</t>
  </si>
  <si>
    <t>Sony 64GB Class 10 Micro SDHC R40 Memory Card</t>
  </si>
  <si>
    <t>Miami</t>
  </si>
  <si>
    <t>Xerox 1974</t>
  </si>
  <si>
    <t>Avery Hi-Liter EverBold Pen Style Fluorescent Highlighters, 4/Pack</t>
  </si>
  <si>
    <t>Staple holder</t>
  </si>
  <si>
    <t>Sharp AL-1530CS Digital Copier</t>
  </si>
  <si>
    <t>Wirebound Message Book, 4 per Page</t>
  </si>
  <si>
    <t>Bevis Round Conference Table Top, X-Base</t>
  </si>
  <si>
    <t>Wirebound Service Call Books, 5 1/2" x 4"</t>
  </si>
  <si>
    <t>Self-Adhesive Removable Labels</t>
  </si>
  <si>
    <t>Xerox 1908</t>
  </si>
  <si>
    <t>O'Sullivan 4-Shelf Bookcase in Odessa Pine</t>
  </si>
  <si>
    <t>Novimex High-Tech Fabric Mesh Task Chair</t>
  </si>
  <si>
    <t>Xerox 191</t>
  </si>
  <si>
    <t>Huntington Beach</t>
  </si>
  <si>
    <t>Bulldog Vacuum Base Pencil Sharpener</t>
  </si>
  <si>
    <t>Bevis Steel Folding Chairs</t>
  </si>
  <si>
    <t>Richmond</t>
  </si>
  <si>
    <t>Xerox 1987</t>
  </si>
  <si>
    <t>American Pencil</t>
  </si>
  <si>
    <t>White Envelopes, White Envelopes with Clear Poly Window</t>
  </si>
  <si>
    <t>Louisville</t>
  </si>
  <si>
    <t>KeyTronic 6101 Series - Keyboard - Black</t>
  </si>
  <si>
    <t>Lawrence</t>
  </si>
  <si>
    <t>Westinghouse Mesh Shade Clip-On Gooseneck Lamp, Black</t>
  </si>
  <si>
    <t>Crate-A-Files</t>
  </si>
  <si>
    <t>Mississippi</t>
  </si>
  <si>
    <t>Hon Multipurpose Stacking Arm Chairs</t>
  </si>
  <si>
    <t>Canton</t>
  </si>
  <si>
    <t>Coloredge Poster Frame</t>
  </si>
  <si>
    <t>GBC VeloBinder Manual Binding System</t>
  </si>
  <si>
    <t>New Rochelle</t>
  </si>
  <si>
    <t>Epson WorkForce WF-2530 All-in-One Printer, Copier Scanner</t>
  </si>
  <si>
    <t>Design Ebony Sketching Pencil</t>
  </si>
  <si>
    <t>Gastonia</t>
  </si>
  <si>
    <t>GBC ProClick 150 Presentation Binding System</t>
  </si>
  <si>
    <t>Woodgrain Magazine Files by Perma</t>
  </si>
  <si>
    <t>Letter Size Cart</t>
  </si>
  <si>
    <t>Jacksonville</t>
  </si>
  <si>
    <t>Insertable Tab Post Binder Dividers</t>
  </si>
  <si>
    <t>Belkin QODE FastFit Bluetooth Keyboard</t>
  </si>
  <si>
    <t>Canon Color ImageCLASS MF8580Cdw Wireless Laser All-In-One Printer, Copier, Scanner</t>
  </si>
  <si>
    <t>Xerox 1897</t>
  </si>
  <si>
    <t>Global Deluxe Steno Chair</t>
  </si>
  <si>
    <t>Aluminum Document Frame</t>
  </si>
  <si>
    <t>Fellowes Bankers Box Staxonsteel Drawer File/Stacking System</t>
  </si>
  <si>
    <t>Eldon Mobile Mega Data Cart  Mega Stackable  Add-On Trays</t>
  </si>
  <si>
    <t>Xerox Color Copier Paper, 11" x 17", Ream</t>
  </si>
  <si>
    <t>Office Star - Ergonomically Designed Knee Chair</t>
  </si>
  <si>
    <t>Avery 520</t>
  </si>
  <si>
    <t>GE General Purpose, Extra Long Life, Showcase &amp; Floodlight Incandescent Bulbs</t>
  </si>
  <si>
    <t>Auburn</t>
  </si>
  <si>
    <t>Newell 345</t>
  </si>
  <si>
    <t>Fellowes Bankers Box Recycled Super Stor/Drawer</t>
  </si>
  <si>
    <t>Boston 1645 Deluxe Heavier-Duty Electric Pencil Sharpener</t>
  </si>
  <si>
    <t>50 Colored Long Pencils</t>
  </si>
  <si>
    <t>Newell 342</t>
  </si>
  <si>
    <t>Belkin Grip Candy Sheer Case / Cover for iPhone 5 and 5S</t>
  </si>
  <si>
    <t>Deluxe Rollaway Locking File with Drawer</t>
  </si>
  <si>
    <t>Norman</t>
  </si>
  <si>
    <t>Memorex Mini Travel Drive 16 GB USB 2.0 Flash Drive</t>
  </si>
  <si>
    <t>Global Geo Office Task Chair, Gray</t>
  </si>
  <si>
    <t>Hon 4700 Series Mobuis Mid-Back Task Chairs with Adjustable Arms</t>
  </si>
  <si>
    <t>3M Office Air Cleaner</t>
  </si>
  <si>
    <t>Logitech G700s Rechargeable Gaming Mouse</t>
  </si>
  <si>
    <t>Acco D-Ring Binder w/DublLock</t>
  </si>
  <si>
    <t>Bush Advantage Collection Racetrack Conference Table</t>
  </si>
  <si>
    <t>Poly Designer Cover &amp; Back</t>
  </si>
  <si>
    <t>Premier Electric Letter Opener</t>
  </si>
  <si>
    <t>Fellowes Premier Superior Surge Suppressor, 10-Outlet, With Phone and Remote</t>
  </si>
  <si>
    <t>Park Ridge</t>
  </si>
  <si>
    <t>Amarillo</t>
  </si>
  <si>
    <t>Bush Mission Pointe Library</t>
  </si>
  <si>
    <t>Cardinal Hold-It CD Pocket</t>
  </si>
  <si>
    <t>Lindenhurst</t>
  </si>
  <si>
    <t>Eaton Premium Continuous-Feed Paper, 25% Cotton, Letter Size, White, 1000 Shts/Box</t>
  </si>
  <si>
    <t>SAFCO Boltless Steel Shelving</t>
  </si>
  <si>
    <t>Sauder Mission Library with Doors, Fruitwood Finish</t>
  </si>
  <si>
    <t>Samsung Galaxy Note 3</t>
  </si>
  <si>
    <t>Decoflex Hanging Personal Folder File, Blue</t>
  </si>
  <si>
    <t>Recycled Desk Saver Line "While You Were Out" Book, 5 1/2" X 4"</t>
  </si>
  <si>
    <t>Xerox 1912</t>
  </si>
  <si>
    <t>Cisco SPA525G2 IP Phone - Wireless</t>
  </si>
  <si>
    <t>Prang Colored Pencils</t>
  </si>
  <si>
    <t>Fellowes Strictly Business Drawer File, Letter/Legal Size</t>
  </si>
  <si>
    <t>Imation USB 2.0 Swivel Flash Drive USB flash drive - 4 GB - Pink</t>
  </si>
  <si>
    <t>Logitech G602 Wireless Gaming Mouse</t>
  </si>
  <si>
    <t>Alphabetical Labels for Top Tab Filing</t>
  </si>
  <si>
    <t>O'Sullivan Living Dimensions 2-Shelf Bookcases</t>
  </si>
  <si>
    <t>iHome FM Clock Radio with Lightning Dock</t>
  </si>
  <si>
    <t>Apple iPhone 5S</t>
  </si>
  <si>
    <t>Huntsville</t>
  </si>
  <si>
    <t>Square Credit Card Reader</t>
  </si>
  <si>
    <t>Logitech M510 Wireless Mouse</t>
  </si>
  <si>
    <t>Fellowes Officeware Wire Shelving</t>
  </si>
  <si>
    <t>Colored Envelopes</t>
  </si>
  <si>
    <t>Sony Micro Vault Click 8 GB USB 2.0 Flash Drive</t>
  </si>
  <si>
    <t>Balt Solid Wood Rectangular Table</t>
  </si>
  <si>
    <t>Fayetteville</t>
  </si>
  <si>
    <t>Arkansas</t>
  </si>
  <si>
    <t>Strathmore #10 Envelopes, Ultimate White</t>
  </si>
  <si>
    <t>Costa Mesa</t>
  </si>
  <si>
    <t>Clear Mylar Reinforcing Strips</t>
  </si>
  <si>
    <t>Howard Miller 14-1/2" Diameter Chrome Round Wall Clock</t>
  </si>
  <si>
    <t>Deflect-O Glasstique Clear Desk Accessories</t>
  </si>
  <si>
    <t>Parker</t>
  </si>
  <si>
    <t>Vinyl Sectional Post Binders</t>
  </si>
  <si>
    <t>GBC Standard Therm-A-Bind Covers</t>
  </si>
  <si>
    <t>Global Troy Executive Leather Low-Back Tilter</t>
  </si>
  <si>
    <t>Storex Flexible Poly Binders with Double Pockets</t>
  </si>
  <si>
    <t>White Dual Perf Computer Printout Paper, 2700 Sheets, 1 Part, Heavyweight, 20 lbs., 14 7/8 x 11</t>
  </si>
  <si>
    <t>Atlanta</t>
  </si>
  <si>
    <t>Rogers Handheld Barrel Pencil Sharpener</t>
  </si>
  <si>
    <t>Newell 344</t>
  </si>
  <si>
    <t>Personal File Boxes with Fold-Down Carry Handle</t>
  </si>
  <si>
    <t>Fellowes PB500 Electric Punch Plastic Comb Binding Machine with Manual Bind</t>
  </si>
  <si>
    <t>Gladstone</t>
  </si>
  <si>
    <t>Executive Impressions Supervisor Wall Clock</t>
  </si>
  <si>
    <t>SanDisk Cruzer 32 GB USB Flash Drive</t>
  </si>
  <si>
    <t>Newell 327</t>
  </si>
  <si>
    <t>Newell 317</t>
  </si>
  <si>
    <t>Great Falls</t>
  </si>
  <si>
    <t>Montana</t>
  </si>
  <si>
    <t>Canon Image Class D660 Copier</t>
  </si>
  <si>
    <t>Advantus Rolling Storage Box</t>
  </si>
  <si>
    <t>Great White Multi-Use Recycled Paper (20Lb. and 84 Bright)</t>
  </si>
  <si>
    <t>Tennsco Single-Tier Lockers</t>
  </si>
  <si>
    <t>Carina Double Wide Media Storage Towers in Natural &amp; Black</t>
  </si>
  <si>
    <t>XtraLife ClearVue Slant-D Ring Binders by Cardinal</t>
  </si>
  <si>
    <t>Motorola HK250 Universal Bluetooth Headset</t>
  </si>
  <si>
    <t>Imation 16GB Mini TravelDrive USB 2.0 Flash Drive</t>
  </si>
  <si>
    <t>Lakeland</t>
  </si>
  <si>
    <t>Global Commerce Series High-Back Swivel/Tilt Chairs</t>
  </si>
  <si>
    <t>Eldon Gobal File Keepers</t>
  </si>
  <si>
    <t>Martin Yale Chadless Opener Electric Letter Opener</t>
  </si>
  <si>
    <t>White Business Envelopes with Contemporary Seam, Recycled White Business Envelopes</t>
  </si>
  <si>
    <t>Safco Contoured Stacking Chairs</t>
  </si>
  <si>
    <t>Tenex Chairmats For Use With Carpeted Floors</t>
  </si>
  <si>
    <t>Montgomery</t>
  </si>
  <si>
    <t>Panasonic KX-TG9471B</t>
  </si>
  <si>
    <t>Mesa</t>
  </si>
  <si>
    <t>Sterilite Officeware Hinged File Box</t>
  </si>
  <si>
    <t>Premier Elliptical Ring Binder, Black</t>
  </si>
  <si>
    <t>Cardinal Poly Pocket Divider Pockets for Ring Binders</t>
  </si>
  <si>
    <t>Eureka The Boss Cordless Rechargeable Stick Vac</t>
  </si>
  <si>
    <t>Situations Contoured Folding Chairs, 4/Set</t>
  </si>
  <si>
    <t>Green Bay</t>
  </si>
  <si>
    <t>Enermax Aurora Lite Keyboard</t>
  </si>
  <si>
    <t>LG Electronics Tone+ HBS-730 Bluetooth Headset</t>
  </si>
  <si>
    <t>SanDisk Cruzer 64 GB USB Flash Drive</t>
  </si>
  <si>
    <t>Xblue XB-1670-86 X16 Small Office Telephone - Titanium</t>
  </si>
  <si>
    <t>Deflect-o EconoMat Studded, No Bevel Mat for Low Pile Carpeting</t>
  </si>
  <si>
    <t>Avery Printable Repositionable Plastic Tabs</t>
  </si>
  <si>
    <t>Xerox 1898</t>
  </si>
  <si>
    <t>HON 5400 Series Task Chairs for Big and Tall</t>
  </si>
  <si>
    <t>Howard Miller 11-1/2" Diameter Grantwood Wall Clock</t>
  </si>
  <si>
    <t>Advantus T-Pin Paper Clips</t>
  </si>
  <si>
    <t>Anaheim</t>
  </si>
  <si>
    <t>Tennsco 16-Compartment Lockers with Coat Rack</t>
  </si>
  <si>
    <t>Zebra Zazzle Fluorescent Highlighters</t>
  </si>
  <si>
    <t>Avery 473</t>
  </si>
  <si>
    <t>Bretford “Just In Time” Height-Adjustable Multi-Task Work Tables</t>
  </si>
  <si>
    <t>Xerox 226</t>
  </si>
  <si>
    <t>GBC Prepunched Paper, 19-Hole, for Binding Systems, 24-lb</t>
  </si>
  <si>
    <t>Sanitaire Vibra Groomer IR Commercial Upright Vacuum, Replacement Belts</t>
  </si>
  <si>
    <t>Advantus Panel Wall Acrylic Frame</t>
  </si>
  <si>
    <t>Alliance Big Bands Rubber Bands, 12/Pack</t>
  </si>
  <si>
    <t>Cisco SPA301</t>
  </si>
  <si>
    <t>Personal Creations Ink Jet Cards and Labels</t>
  </si>
  <si>
    <t>GBC White Gloss Covers, Plain Front</t>
  </si>
  <si>
    <t>Xerox 222</t>
  </si>
  <si>
    <t>Hon Every-Day Series Multi-Task Chairs</t>
  </si>
  <si>
    <t>Cush Cases Heavy Duty Rugged Cover Case for Samsung Galaxy S5 - Purple</t>
  </si>
  <si>
    <t>Marysville</t>
  </si>
  <si>
    <t>Newell 332</t>
  </si>
  <si>
    <t>Rediform S.O.S. Phone Message Books</t>
  </si>
  <si>
    <t>Acme Value Line Scissors</t>
  </si>
  <si>
    <t>Contract Clock, 14", Brown</t>
  </si>
  <si>
    <t>Martin-Yale Premier Letter Opener</t>
  </si>
  <si>
    <t>AT&amp;T SB67148 SynJ</t>
  </si>
  <si>
    <t>Recycled Pressboard Report Cover with Reinforced Top Hinge</t>
  </si>
  <si>
    <t>Dot Matrix Printer Tape Reel Labels, White, 5000/Box</t>
  </si>
  <si>
    <t>Salem</t>
  </si>
  <si>
    <t>i.Sound Portable Power - 8000 mAh</t>
  </si>
  <si>
    <t>Xerox 225</t>
  </si>
  <si>
    <t>Xerox 1894</t>
  </si>
  <si>
    <t>Laredo</t>
  </si>
  <si>
    <t>Newell 312</t>
  </si>
  <si>
    <t>Fellowes Superior 10 Outlet Split Surge Protector</t>
  </si>
  <si>
    <t>Dana Halogen Swing-Arm Architect Lamp</t>
  </si>
  <si>
    <t>Acme Stainless Steel Office Snips</t>
  </si>
  <si>
    <t>Mophie Juice Pack Helium for iPhone</t>
  </si>
  <si>
    <t>GE 2-Jack Phone Line Splitter</t>
  </si>
  <si>
    <t>Hot File 7-Pocket, Floor Stand</t>
  </si>
  <si>
    <t>Xerox 1889</t>
  </si>
  <si>
    <t>Angle-D Ring Binders</t>
  </si>
  <si>
    <t>Motorola L804</t>
  </si>
  <si>
    <t>Avery 493</t>
  </si>
  <si>
    <t>Xerox 1972</t>
  </si>
  <si>
    <t>Cisco 8x8 Inc. 6753i IP Business Phone System</t>
  </si>
  <si>
    <t>Grove City</t>
  </si>
  <si>
    <t>Prestige Round Ring Binders</t>
  </si>
  <si>
    <t>DAX Metal Frame, Desktop, Stepped-Edge</t>
  </si>
  <si>
    <t>DAX Value U-Channel Document Frames, Easel Back</t>
  </si>
  <si>
    <t>Recycled Easel Ring Binders</t>
  </si>
  <si>
    <t>Grandstream GXP1160 VoIP phone</t>
  </si>
  <si>
    <t>Cardinal Slant-D Ring Binder, Heavy Gauge Vinyl</t>
  </si>
  <si>
    <t>Dearborn</t>
  </si>
  <si>
    <t>Global Manager's Adjustable Task Chair, Storm</t>
  </si>
  <si>
    <t>Honeywell Enviracaire Portable HEPA Air Cleaner for up to 10 x 16 Room</t>
  </si>
  <si>
    <t>Mini 13-1/2 Capacity Data Binder Rack, Pearl</t>
  </si>
  <si>
    <t>Master Caster Door Stop, Brown</t>
  </si>
  <si>
    <t>Belkin Premiere Surge Master II 8-outlet surge protector</t>
  </si>
  <si>
    <t>Acco Pressboard Covers with Storage Hooks, 9 1/2" x 11", Executive Red</t>
  </si>
  <si>
    <t>Tennsco Regal Shelving Units</t>
  </si>
  <si>
    <t>Imation 32GB Pocket Pro USB 3.0 Flash Drive - 32 GB - Black - 1 P ...</t>
  </si>
  <si>
    <t>Jabra SPEAK 410</t>
  </si>
  <si>
    <t>Verbatim 25 GB 6x Blu-ray Single Layer Recordable Disc, 1/Pack</t>
  </si>
  <si>
    <t>Warner Robins</t>
  </si>
  <si>
    <t>Office Star - Mesh Screen back chair with Vinyl seat</t>
  </si>
  <si>
    <t>Premium Transparent Presentation Covers by GBC</t>
  </si>
  <si>
    <t>Tripp Lite TLP810NET Broadband Surge for Modem/Fax</t>
  </si>
  <si>
    <t>Vallejo</t>
  </si>
  <si>
    <t>Wilson Jones Turn Tabs Binder Tool for Ring Binders</t>
  </si>
  <si>
    <t>Eldon 200 Class Desk Accessories</t>
  </si>
  <si>
    <t>Mission Viejo</t>
  </si>
  <si>
    <t>Economy Rollaway Files</t>
  </si>
  <si>
    <t>Avery 480</t>
  </si>
  <si>
    <t>Rochester Hills</t>
  </si>
  <si>
    <t>Plainfield</t>
  </si>
  <si>
    <t>Xerox 1993</t>
  </si>
  <si>
    <t>Eureka The Boss Plus 12-Amp Hard Box Upright Vacuum, Red</t>
  </si>
  <si>
    <t>Sierra Vista</t>
  </si>
  <si>
    <t>Belkin F9H710-06 7 Outlet SurgeMaster Surge Protector</t>
  </si>
  <si>
    <t>Vancouver</t>
  </si>
  <si>
    <t>First Data FD10 PIN Pad</t>
  </si>
  <si>
    <t>Sony 16GB Class 10 Micro SDHC R40 Memory Card</t>
  </si>
  <si>
    <t>Tripp Lite Isotel 8 Ultra 8 Outlet Metal Surge</t>
  </si>
  <si>
    <t>Avery Durable Poly Binders</t>
  </si>
  <si>
    <t>Airmail Envelopes</t>
  </si>
  <si>
    <t>Space Solutions Commercial Steel Shelving</t>
  </si>
  <si>
    <t>Acme Tagit Stainless Steel Antibacterial Scissors</t>
  </si>
  <si>
    <t>ClearOne Communications CHAT 70 OC Speaker Phone</t>
  </si>
  <si>
    <t>Cleveland</t>
  </si>
  <si>
    <t>Master Giant Foot Doorstop, Safety Yellow</t>
  </si>
  <si>
    <t>12-1/2 Diameter Round Wall Clock</t>
  </si>
  <si>
    <t>Chromcraft Bull-Nose Wood Round Conference Table Top, Wood Base</t>
  </si>
  <si>
    <t>Adams Telephone Message Book W/Dividers/Space For Phone Numbers, 5 1/4"X8 1/2", 200/Messages</t>
  </si>
  <si>
    <t>Newell 331</t>
  </si>
  <si>
    <t>Kensington 6 Outlet Guardian Standard Surge Protector</t>
  </si>
  <si>
    <t>Southworth 100% Résumé Paper, 24lb.</t>
  </si>
  <si>
    <t>Tyler</t>
  </si>
  <si>
    <t>Hoover Portapower Portable Vacuum</t>
  </si>
  <si>
    <t>Verbatim 25 GB 6x Blu-ray Single Layer Recordable Disc, 10/Pack</t>
  </si>
  <si>
    <t>Howard Miller 13-1/2" Diameter Rosebrook Wall Clock</t>
  </si>
  <si>
    <t>Ibico Hi-Tech Manual Binding System</t>
  </si>
  <si>
    <t>Avery Hanging File Binders</t>
  </si>
  <si>
    <t>Fellowes Neat Ideas Storage Cubes</t>
  </si>
  <si>
    <t>Burlington</t>
  </si>
  <si>
    <t>Cubify CubeX 3D Printer Triple Head Print</t>
  </si>
  <si>
    <t>Avery 516</t>
  </si>
  <si>
    <t>Bush Andora Bookcase, Maple/Graphite Gray Finish</t>
  </si>
  <si>
    <t>Waynesboro</t>
  </si>
  <si>
    <t>Luxo Professional Magnifying Clamp-On Fluorescent Lamps</t>
  </si>
  <si>
    <t>Recycled Eldon Regeneration Jumbo File</t>
  </si>
  <si>
    <t>Imation Bio 8GB USB Flash Drive Imation Corp</t>
  </si>
  <si>
    <t>Xerox 1977</t>
  </si>
  <si>
    <t>Chester</t>
  </si>
  <si>
    <t>Avery 490</t>
  </si>
  <si>
    <t>Avery 4027 File Folder Labels for Dot Matrix Printers, 5000 Labels per Box, White</t>
  </si>
  <si>
    <t>Binney &amp; Smith Crayola Metallic Crayons, 16-Color Pack</t>
  </si>
  <si>
    <t>GBC Linen Binding Covers</t>
  </si>
  <si>
    <t>Tenex "The Solids" Textured Chair Mats</t>
  </si>
  <si>
    <t>Laminate Occasional Tables</t>
  </si>
  <si>
    <t>Cary</t>
  </si>
  <si>
    <t>Xerox 220</t>
  </si>
  <si>
    <t>Fellowes 8 Outlet Superior Workstation Surge Protector</t>
  </si>
  <si>
    <t>O'Sullivan Living Dimensions 5-Shelf Bookcases</t>
  </si>
  <si>
    <t>Palm Coast</t>
  </si>
  <si>
    <t>#10- 4 1/8" x 9 1/2" Security-Tint Envelopes</t>
  </si>
  <si>
    <t>Mount Vernon</t>
  </si>
  <si>
    <t>Bionaire Personal Warm Mist Humidifier/Vaporizer</t>
  </si>
  <si>
    <t>Logitech Wireless Performance Mouse MX for PC and Mac</t>
  </si>
  <si>
    <t>Cardinal Holdit Business Card Pockets</t>
  </si>
  <si>
    <t>Howard Miller 13" Diameter Pewter Finish Round Wall Clock</t>
  </si>
  <si>
    <t>Tops Green Bar Computer Printout Paper</t>
  </si>
  <si>
    <t>Chromcraft Bull-Nose Wood Oval Conference Tables &amp; Bases</t>
  </si>
  <si>
    <t>Recycled Data-Pak for Archival Bound Computer Printouts, 12-1/2 x 12-1/2 x 16</t>
  </si>
  <si>
    <t>Seth Thomas 16" Steel Case Clock</t>
  </si>
  <si>
    <t>Hialeah</t>
  </si>
  <si>
    <t>Acme Softgrip Scissors</t>
  </si>
  <si>
    <t>Manila Recycled Extra-Heavyweight Clasp Envelopes, 6" x 9"</t>
  </si>
  <si>
    <t>ClearSounds CSC500 Amplified Spirit Phone Corded phone</t>
  </si>
  <si>
    <t>Oceanside</t>
  </si>
  <si>
    <t>Xerox 1964</t>
  </si>
  <si>
    <t>Bevis Traditional Conference Table Top, Plinth Base</t>
  </si>
  <si>
    <t>Personal Folder Holder, Ebony</t>
  </si>
  <si>
    <t>Logitech Illuminated - Keyboard</t>
  </si>
  <si>
    <t>O'Sullivan Cherrywood Estates Traditional Bookcase</t>
  </si>
  <si>
    <t>Acco Translucent Poly Ring Binders</t>
  </si>
  <si>
    <t>Logitech Wireless Touch Keyboard K400</t>
  </si>
  <si>
    <t>Avery 508</t>
  </si>
  <si>
    <t>GBC Standard Plastic Binding Systems Combs</t>
  </si>
  <si>
    <t>Xerox 196</t>
  </si>
  <si>
    <t>Fiskars 8" Scissors, 2/Pack</t>
  </si>
  <si>
    <t>Evanston</t>
  </si>
  <si>
    <t>Belkin iPhone and iPad Lightning Cable</t>
  </si>
  <si>
    <t>Trenton</t>
  </si>
  <si>
    <t>GBC Durable Plastic Covers</t>
  </si>
  <si>
    <t>Nu-Dell Leatherette Frames</t>
  </si>
  <si>
    <t>Avery Durable Binders</t>
  </si>
  <si>
    <t>Hewlett Packard 610 Color Digital Copier / Printer</t>
  </si>
  <si>
    <t>Chromcraft Round Conference Tables</t>
  </si>
  <si>
    <t>Cottage Grove</t>
  </si>
  <si>
    <t>Avery 476</t>
  </si>
  <si>
    <t>Bossier City</t>
  </si>
  <si>
    <t>Brown Kraft Recycled Envelopes</t>
  </si>
  <si>
    <t>Plantronics S12 Corded Telephone Headset System</t>
  </si>
  <si>
    <t>3-ring staple pack</t>
  </si>
  <si>
    <t>Fellowes Stor/Drawer Steel Plus Storage Drawers</t>
  </si>
  <si>
    <t>Electrix Halogen Magnifier Lamp</t>
  </si>
  <si>
    <t>Hon 4070 Series Pagoda Round Back Stacking Chairs</t>
  </si>
  <si>
    <t>Cardinal EasyOpen D-Ring Binders</t>
  </si>
  <si>
    <t>GBC Instant Report Kit</t>
  </si>
  <si>
    <t>Boston 19500 Mighty Mite Electric Pencil Sharpener</t>
  </si>
  <si>
    <t>C-Line Magnetic Cubicle Keepers, Clear Polypropylene</t>
  </si>
  <si>
    <t>Dixon My First Ticonderoga Pencil, #2</t>
  </si>
  <si>
    <t>Hon GuestStacker Chair</t>
  </si>
  <si>
    <t>Xerox 1927</t>
  </si>
  <si>
    <t>Safco Value Mate Series Steel Bookcases, Baked Enamel Finish on Steel, Gray</t>
  </si>
  <si>
    <t>Microsoft Natural Ergonomic Keyboard 4000</t>
  </si>
  <si>
    <t>Cameo Buff Policy Envelopes</t>
  </si>
  <si>
    <t>Lancaster</t>
  </si>
  <si>
    <t>Heavy-Duty E-Z-D Binders</t>
  </si>
  <si>
    <t>Lifetime Advantage Folding Chairs, 4/Carton</t>
  </si>
  <si>
    <t>Acco PRESSTEX Data Binder with Storage Hooks, Dark Blue, 9 1/2" X 11"</t>
  </si>
  <si>
    <t>Office Star - Contemporary Task Swivel Chair</t>
  </si>
  <si>
    <t>Asheville</t>
  </si>
  <si>
    <t>Cisco Unified IP Phone 7945G VoIP phone</t>
  </si>
  <si>
    <t>Avery 499</t>
  </si>
  <si>
    <t>Xerox 1887</t>
  </si>
  <si>
    <t>Smead Alpha-Z Color-Coded Second Alphabetical Labels and Starter Set</t>
  </si>
  <si>
    <t>Lake Elsinore</t>
  </si>
  <si>
    <t>Executive Impressions 14" Contract Wall Clock</t>
  </si>
  <si>
    <t>Belkin 7 Outlet SurgeMaster II</t>
  </si>
  <si>
    <t>Xerox 218</t>
  </si>
  <si>
    <t>Eldon Stackable Tray, Side-Load, Legal, Smoke</t>
  </si>
  <si>
    <t>Model L Table or Wall-Mount Pencil Sharpener</t>
  </si>
  <si>
    <t>ClearOne CHATAttach 160 - speaker phone</t>
  </si>
  <si>
    <t>Omaha</t>
  </si>
  <si>
    <t xml:space="preserve">Kensington SlimBlade Notebook Wireless Mouse with Nano Receiver </t>
  </si>
  <si>
    <t>Edmonds</t>
  </si>
  <si>
    <t>Newell 32</t>
  </si>
  <si>
    <t>Belkin F9G930V10-GRY 9 Outlet Surge</t>
  </si>
  <si>
    <t>Santa Ana</t>
  </si>
  <si>
    <t>Razer Tiamat Over Ear 7.1 Surround Sound PC Gaming Headset</t>
  </si>
  <si>
    <t>Milwaukee</t>
  </si>
  <si>
    <t>Xerox 1968</t>
  </si>
  <si>
    <t>Self-Adhesive Ring Binder Labels</t>
  </si>
  <si>
    <t>Global Leather Executive Chair</t>
  </si>
  <si>
    <t>GBC Recycled Grain Textured Covers</t>
  </si>
  <si>
    <t>Xerox 1941</t>
  </si>
  <si>
    <t>Razer Kraken PRO Over Ear PC and Music Headset</t>
  </si>
  <si>
    <t>Kingston Digital DataTraveler 32GB USB 2.0</t>
  </si>
  <si>
    <t>Advantus Plastic Paper Clips</t>
  </si>
  <si>
    <t>Acme Forged Steel Scissors with Black Enamel Handles</t>
  </si>
  <si>
    <t>Security-Tint Envelopes</t>
  </si>
  <si>
    <t>Florence</t>
  </si>
  <si>
    <t>Global Airflow Leather Mesh Back Chair, Black</t>
  </si>
  <si>
    <t>Fellowes Smart Surge Ten-Outlet Protector, Platinum</t>
  </si>
  <si>
    <t>Pyle PMP37LED</t>
  </si>
  <si>
    <t>Clarity 53712</t>
  </si>
  <si>
    <t>Boston 16801 Nautilus Battery Pencil Sharpener</t>
  </si>
  <si>
    <t>Holmes Replacement Filter for HEPA Air Cleaner, Large Room</t>
  </si>
  <si>
    <t>Zebra GX420t Direct Thermal/Thermal Transfer Printer</t>
  </si>
  <si>
    <t>GBC ProClick Punch Binding System</t>
  </si>
  <si>
    <t>Adams Telephone Message Books, 5 1/4” x 11”</t>
  </si>
  <si>
    <t>Newell 335</t>
  </si>
  <si>
    <t>O'Sullivan 3-Shelf Heavy-Duty Bookcases</t>
  </si>
  <si>
    <t>Fellowes Binding Cases</t>
  </si>
  <si>
    <t>Ibico Plastic and Wire Spiral Binding Combs</t>
  </si>
  <si>
    <t>Acme Preferred Stainless Steel Scissors</t>
  </si>
  <si>
    <t>Avery 486</t>
  </si>
  <si>
    <t>Lorain</t>
  </si>
  <si>
    <t>Linden 10" Round Wall Clock, Black</t>
  </si>
  <si>
    <t>Linden</t>
  </si>
  <si>
    <t>Maxell DVD-RAM Discs</t>
  </si>
  <si>
    <t>Salinas</t>
  </si>
  <si>
    <t>DIXON Oriole Pencils</t>
  </si>
  <si>
    <t>Xerox 202</t>
  </si>
  <si>
    <t>Xerox 1884</t>
  </si>
  <si>
    <t>Acme Box Cutter Scissors</t>
  </si>
  <si>
    <t>Staple magnet</t>
  </si>
  <si>
    <t>New Brunswick</t>
  </si>
  <si>
    <t>Deluxe Chalkboard Eraser Cleaner</t>
  </si>
  <si>
    <t>Logitech MX Performance Wireless Mouse</t>
  </si>
  <si>
    <t>Newell 337</t>
  </si>
  <si>
    <t>Logitech B530 USB Headset - headset - Full size, Binaural</t>
  </si>
  <si>
    <t>Avery 482</t>
  </si>
  <si>
    <t>Howard Miller 11-1/2" Diameter Ridgewood Wall Clock</t>
  </si>
  <si>
    <t>Avery 483</t>
  </si>
  <si>
    <t>Large Capacity Hanging Post Binders</t>
  </si>
  <si>
    <t>GBC Ibimaster 500 Manual ProClick Binding System</t>
  </si>
  <si>
    <t>New Hampshire</t>
  </si>
  <si>
    <t>Southworth 100% Cotton The Best Paper</t>
  </si>
  <si>
    <t>Xerox 1910</t>
  </si>
  <si>
    <t>Logitech G19 Programmable Gaming Keyboard</t>
  </si>
  <si>
    <t>Acco Pressboard Covers with Storage Hooks, 14 7/8" x 11", Light Blue</t>
  </si>
  <si>
    <t>Lock-Up Easel 'Spel-Binder'</t>
  </si>
  <si>
    <t>Dax Clear Box Frame</t>
  </si>
  <si>
    <t>Fellowes Black Plastic Comb Bindings</t>
  </si>
  <si>
    <t>Eldon Shelf Savers Cubes and Bins</t>
  </si>
  <si>
    <t>Maryland</t>
  </si>
  <si>
    <t xml:space="preserve">Anker Ultrathin Bluetooth Wireless Keyboard Aluminum Cover with Stand </t>
  </si>
  <si>
    <t>Ampad Poly Cover Wirebound Steno Book, 6" x 9" Assorted Colors, Gregg Ruled</t>
  </si>
  <si>
    <t>Fluorescent Highlighters by Dixon</t>
  </si>
  <si>
    <t>Nortel Networks T7316 E Nt8 B27</t>
  </si>
  <si>
    <t>Binding Machine Supplies</t>
  </si>
  <si>
    <t>Things To Do Today Pad</t>
  </si>
  <si>
    <t>Wilson Jones Hanging Recycled Pressboard Data Binders</t>
  </si>
  <si>
    <t>Garland</t>
  </si>
  <si>
    <t>Permanent Self-Adhesive File Folder Labels for Typewriters by Universal</t>
  </si>
  <si>
    <t>Deluxe Heavy-Duty Vinyl Round Ring Binder</t>
  </si>
  <si>
    <t>Xerox 1923</t>
  </si>
  <si>
    <t>Xerox 1931</t>
  </si>
  <si>
    <t>Bush Westfield Collection Bookcases, Fully Assembled</t>
  </si>
  <si>
    <t>Gear Head AU3700S Headset</t>
  </si>
  <si>
    <t>Wilson Jones Legal Size Ring Binders</t>
  </si>
  <si>
    <t>Polycom CX600 IP Phone VoIP phone</t>
  </si>
  <si>
    <t>Maxell iVDR EX 500GB Cartridge</t>
  </si>
  <si>
    <t>Fellowes High-Stak Drawer Files</t>
  </si>
  <si>
    <t>Norwich</t>
  </si>
  <si>
    <t>Lesro Sheffield Collection Coffee Table, End Table, Center Table, Corner Table</t>
  </si>
  <si>
    <t>Acco Perma 4000 Stacking Storage Drawers</t>
  </si>
  <si>
    <t>Alexandria</t>
  </si>
  <si>
    <t>Maxell 4.7GB DVD-R</t>
  </si>
  <si>
    <t>OtterBox Commuter Series Case - iPhone 5 &amp; 5s</t>
  </si>
  <si>
    <t>Kensington 4 Outlet MasterPiece Compact Power Control Center</t>
  </si>
  <si>
    <t>Xerox 1985</t>
  </si>
  <si>
    <t>Hypercom P1300 Pinpad</t>
  </si>
  <si>
    <t>Toledo</t>
  </si>
  <si>
    <t>Sanford Prismacolor Professional Thick Lead Art Pencils, 36-Color Set</t>
  </si>
  <si>
    <t>RSVP Cards &amp; Envelopes, Blank White, 8-1/2" X 11", 24 Cards/25 Envelopes/Set</t>
  </si>
  <si>
    <t>Wirebound Message Books, 2 7/8" x 5", 3 Forms per Page</t>
  </si>
  <si>
    <t>JM Magazine Binder</t>
  </si>
  <si>
    <t>Farmington</t>
  </si>
  <si>
    <t>Riverside</t>
  </si>
  <si>
    <t>Xerox 213</t>
  </si>
  <si>
    <t>Fellowes 8 Outlet Superior Workstation Surge Protector w/o Phone/Fax/Modem Protection</t>
  </si>
  <si>
    <t>Message Book, Standard Line "While You Were Out", 5 1/2" X 4", 200 Sets/Book</t>
  </si>
  <si>
    <t>Torrance</t>
  </si>
  <si>
    <t>Acco Pressboard Covers with Storage Hooks, 14 7/8" x 11", Dark Blue</t>
  </si>
  <si>
    <t>Standard Rollaway File with Lock</t>
  </si>
  <si>
    <t>Avery Trapezoid Extra Heavy Duty 4" Binders</t>
  </si>
  <si>
    <t>Bevis Boat-Shaped Conference Table</t>
  </si>
  <si>
    <t>Deflect-o RollaMat Studded, Beveled Mat for Medium Pile Carpeting</t>
  </si>
  <si>
    <t>Riverside Furniture Oval Coffee Table, Oval End Table, End Table with Drawer</t>
  </si>
  <si>
    <t>Xerox 210</t>
  </si>
  <si>
    <t>Round Rock</t>
  </si>
  <si>
    <t>Avery Durable Slant Ring Binders</t>
  </si>
  <si>
    <t>Universal Ultra Bright White Copier/Laser Paper, 8 1/2" x 11", Ream</t>
  </si>
  <si>
    <t>Luxo Professional Combination Clamp-On Lamps</t>
  </si>
  <si>
    <t>Zipper Ring Binder Pockets</t>
  </si>
  <si>
    <t>Boca Raton</t>
  </si>
  <si>
    <t>Avery File Folder Labels</t>
  </si>
  <si>
    <t>Color-Coded Legal Exhibit Labels</t>
  </si>
  <si>
    <t>Xerox 212</t>
  </si>
  <si>
    <t>Computer Printout Paper with Letter-Trim Fine Perforations</t>
  </si>
  <si>
    <t>Office Impressions Heavy Duty Welded Shelving &amp; Multimedia Storage Drawers</t>
  </si>
  <si>
    <t>DAX Black Cherry Wood-Tone Poster Frame</t>
  </si>
  <si>
    <t>Wilson Jones Easy Flow II Sheet Lifters</t>
  </si>
  <si>
    <t>Xerox 188</t>
  </si>
  <si>
    <t>BIC Brite Liner Grip Highlighters, Assorted, 5/Pack</t>
  </si>
  <si>
    <t>Samsung Galaxy S III - 16GB - pebble blue (T-Mobile)</t>
  </si>
  <si>
    <t>#10- 4 1/8" x 9 1/2" Recycled Envelopes</t>
  </si>
  <si>
    <t>Wasp CCD Handheld Bar Code Reader</t>
  </si>
  <si>
    <t>Acco Suede Grain Vinyl Round Ring Binder</t>
  </si>
  <si>
    <t>Bulldog Table or Wall-Mount Pencil Sharpener</t>
  </si>
  <si>
    <t>Xerox 1979</t>
  </si>
  <si>
    <t>Virginia Beach</t>
  </si>
  <si>
    <t>Fellowes PB300 Plastic Comb Binding Machine</t>
  </si>
  <si>
    <t>Plantronics Voyager Pro Legend</t>
  </si>
  <si>
    <t>Laser &amp; Ink Jet Business Envelopes</t>
  </si>
  <si>
    <t>Portable Personal File Box</t>
  </si>
  <si>
    <t>Magna Visual Magnetic Picture Hangers</t>
  </si>
  <si>
    <t>Plantronics CS510 - Over-the-Head monaural Wireless Headset System</t>
  </si>
  <si>
    <t>Murrieta</t>
  </si>
  <si>
    <t>Fellowes Super Stor/Drawer Files</t>
  </si>
  <si>
    <t>UniKeep View Case Binders</t>
  </si>
  <si>
    <t>Eldon Delta Triangular Chair Mat, 52" x 58", Clear</t>
  </si>
  <si>
    <t>Olympia</t>
  </si>
  <si>
    <t>Project Tote Personal File</t>
  </si>
  <si>
    <t>Enermax Acrylux Wireless Keyboard</t>
  </si>
  <si>
    <t>G.E. Halogen Desk Lamp Bulbs</t>
  </si>
  <si>
    <t>OtterBox Commuter Series Case - Samsung Galaxy S4</t>
  </si>
  <si>
    <t xml:space="preserve">Iceberg Mobile Mega Data/Printer Cart </t>
  </si>
  <si>
    <t>District of Columbia</t>
  </si>
  <si>
    <t>Staples in misc. colors</t>
  </si>
  <si>
    <t>Global Comet Stacking Arm Chair</t>
  </si>
  <si>
    <t>Cisco SPA525G2 5-Line IP Phone</t>
  </si>
  <si>
    <t>Peel &amp; Seel Envelopes</t>
  </si>
  <si>
    <t>GBC Plastic Binding Combs</t>
  </si>
  <si>
    <t>Xerox 2</t>
  </si>
  <si>
    <t>Xerox 1935</t>
  </si>
  <si>
    <t>Cyber Acoustics AC-202b Speech Recognition Stereo Headset</t>
  </si>
  <si>
    <t>Cisco SPA508G</t>
  </si>
  <si>
    <t>Avery 514</t>
  </si>
  <si>
    <t>Southworth 25% Cotton Granite Paper &amp; Envelopes</t>
  </si>
  <si>
    <t>Jefferson City</t>
  </si>
  <si>
    <t>Eldon Advantage Chair Mats for Low to Medium Pile Carpets</t>
  </si>
  <si>
    <t>Aluminum Screw Posts</t>
  </si>
  <si>
    <t>Newell 336</t>
  </si>
  <si>
    <t>Saint Peters</t>
  </si>
  <si>
    <t>Maxell 4.7GB DVD+RW 3/Pack</t>
  </si>
  <si>
    <t>Atlantic Metals Mobile 5-Shelf Bookcases, Custom Colors</t>
  </si>
  <si>
    <t>Quartet Alpha White Chalk, 12/Pack</t>
  </si>
  <si>
    <t>Belkin F9S820V06 8 Outlet Surge</t>
  </si>
  <si>
    <t>Rockford</t>
  </si>
  <si>
    <t>Global Stack Chair without Arms, Black</t>
  </si>
  <si>
    <t>Eldon Antistatic Chair Mats for Low to Medium Pile Carpets</t>
  </si>
  <si>
    <t>Important Message Pads, 50 4-1/4 x 5-1/2 Forms per Pad</t>
  </si>
  <si>
    <t>Howard Miller 12" Round Wall Clock</t>
  </si>
  <si>
    <t>DIXON Ticonderoga Erasable Checking Pencils</t>
  </si>
  <si>
    <t>Eldon Advantage Foldable Chair Mats for Low Pile Carpets</t>
  </si>
  <si>
    <t>Avery Round Ring Poly Binders</t>
  </si>
  <si>
    <t>Avery Hole Reinforcements</t>
  </si>
  <si>
    <t>Wilson Jones Ledger-Size, Piano-Hinge Binder, 2", Blue</t>
  </si>
  <si>
    <t>Stockwell Gold Paper Clips</t>
  </si>
  <si>
    <t>Super Bands, 12/Pack</t>
  </si>
  <si>
    <t>Plantronics 81402</t>
  </si>
  <si>
    <t>Assorted Color Push Pins</t>
  </si>
  <si>
    <t>GBC Velobind Prepunched Cover Sets, Regency Series</t>
  </si>
  <si>
    <t>Brownsville</t>
  </si>
  <si>
    <t>3M Organizer Strips</t>
  </si>
  <si>
    <t>Avery Durable Slant Ring Binders With Label Holder</t>
  </si>
  <si>
    <t>Micropad Numeric Keypads</t>
  </si>
  <si>
    <t>Newell 328</t>
  </si>
  <si>
    <t>Belkin 8 Outlet SurgeMaster II Gold Surge Protector</t>
  </si>
  <si>
    <t>Global High-Back Leather Tilter, Burgundy</t>
  </si>
  <si>
    <t>Yonkers</t>
  </si>
  <si>
    <t>Ativa V4110MDD Micro-Cut Shredder</t>
  </si>
  <si>
    <t>Xerox 224</t>
  </si>
  <si>
    <t>Oakland</t>
  </si>
  <si>
    <t>Avery 488</t>
  </si>
  <si>
    <t>Innergie mMini Combo Duo USB Travel Charging Kit</t>
  </si>
  <si>
    <t>Stanley Contemporary Battery Pencil Sharpeners</t>
  </si>
  <si>
    <t>AT&amp;T 1080 Corded phone</t>
  </si>
  <si>
    <t>Clinton</t>
  </si>
  <si>
    <t>Xerox 1950</t>
  </si>
  <si>
    <t>Fellowes Mobile File Cart, Black</t>
  </si>
  <si>
    <t>GBC Recycled VeloBinder Covers</t>
  </si>
  <si>
    <t>Hon 4060 Series Tables</t>
  </si>
  <si>
    <t>Newell 326</t>
  </si>
  <si>
    <t>Logitech ClearChat Comfort/USB Headset H390</t>
  </si>
  <si>
    <t>Newell 346</t>
  </si>
  <si>
    <t>Rediform Wirebound "Phone Memo" Message Book, 11 x 5-3/4</t>
  </si>
  <si>
    <t>GBC Standard Recycled Report Covers, Clear Plastic Sheets</t>
  </si>
  <si>
    <t>Recycled Interoffice Envelopes with Re-Use-A-Seal Closure, 10 x 13</t>
  </si>
  <si>
    <t>invisibleSHIELD by ZAGG Smudge-Free Screen Protector</t>
  </si>
  <si>
    <t>Xerox 1905</t>
  </si>
  <si>
    <t>Encinitas</t>
  </si>
  <si>
    <t>Bush Saratoga Collection 5-Shelf Bookcase, Hanover Cherry, *Special Order</t>
  </si>
  <si>
    <t>Roswell</t>
  </si>
  <si>
    <t>Ampad Evidence Wirebond Steno Books, 6" x 9"</t>
  </si>
  <si>
    <t>Jonesboro</t>
  </si>
  <si>
    <t>Apple iPhone 5C</t>
  </si>
  <si>
    <t>Newell 351</t>
  </si>
  <si>
    <t>KI Adjustable-Height Table</t>
  </si>
  <si>
    <t>Xerox 1945</t>
  </si>
  <si>
    <t>Antioch</t>
  </si>
  <si>
    <t>Avery 502</t>
  </si>
  <si>
    <t>Homestead</t>
  </si>
  <si>
    <t>Steel Personal Filing/Posting Tote</t>
  </si>
  <si>
    <t>La Porte</t>
  </si>
  <si>
    <t>Tyvek  Top-Opening Peel &amp; Seel  Envelopes, Gray</t>
  </si>
  <si>
    <t>Xerox 1896</t>
  </si>
  <si>
    <t>Cardinal Slant-D Ring Binders</t>
  </si>
  <si>
    <t>Stockwell Push Pins</t>
  </si>
  <si>
    <t>Star Micronics TSP800 TSP847IIU Receipt Printer</t>
  </si>
  <si>
    <t>Lansing</t>
  </si>
  <si>
    <t>Hoover Shoulder Vac Commercial Portable Vacuum</t>
  </si>
  <si>
    <t>Acco Expandable Hanging Binders</t>
  </si>
  <si>
    <t>Shocksock Galaxy S4 Armband</t>
  </si>
  <si>
    <t>Brother DCP1000 Digital 3 in 1 Multifunction Machine</t>
  </si>
  <si>
    <t>Cuyahoga Falls</t>
  </si>
  <si>
    <t>Eldon Regeneration Recycled Desk Accessories, Smoke</t>
  </si>
  <si>
    <t>Reno</t>
  </si>
  <si>
    <t>Crayola Anti Dust Chalk, 12/Pack</t>
  </si>
  <si>
    <t>Harrisonburg</t>
  </si>
  <si>
    <t>SAFCO Commercial Wire Shelving, 72h</t>
  </si>
  <si>
    <t>Chromcraft 48" x 96" Racetrack Double Pedestal Table</t>
  </si>
  <si>
    <t>Hon Deluxe Fabric Upholstered Stacking Chairs</t>
  </si>
  <si>
    <t>Belkin 325VA UPS Surge Protector, 6'</t>
  </si>
  <si>
    <t>Escondido</t>
  </si>
  <si>
    <t>PowerGen Dual USB Car Charger</t>
  </si>
  <si>
    <t>Cardinal HOLDit! Binder Insert Strips,Extra Strips</t>
  </si>
  <si>
    <t>C-Line Cubicle Keepers Polyproplyene Holder w/Velcro Back, 8-1/2x11, 25/Bx</t>
  </si>
  <si>
    <t>Xerox 1996</t>
  </si>
  <si>
    <t>Iris Project Case</t>
  </si>
  <si>
    <t>Royal Oak</t>
  </si>
  <si>
    <t>Geographics Note Cards, Blank, White, 8 1/2" x 11"</t>
  </si>
  <si>
    <t>ACCOHIDE Binder by Acco</t>
  </si>
  <si>
    <t>Avery 3 1/2" Diskette Storage Pages, 10/Pack</t>
  </si>
  <si>
    <t>Staple-on labels</t>
  </si>
  <si>
    <t>Rockville</t>
  </si>
  <si>
    <t>Harbour Creations Steel Folding Chair</t>
  </si>
  <si>
    <t>Wireless Extenders zBoost YX545 SOHO Signal Booster</t>
  </si>
  <si>
    <t>OIC #2 Pencils, Medium Soft</t>
  </si>
  <si>
    <t>Sannysis Cute Owl Design Soft Skin Case Cover for Samsung Galaxy S4</t>
  </si>
  <si>
    <t>Peel &amp; Stick Add-On Corner Pockets</t>
  </si>
  <si>
    <t>Carina 42"Hx23 3/4"W Media Storage Unit</t>
  </si>
  <si>
    <t>Toshiba IPT2010-SD IP Telephone</t>
  </si>
  <si>
    <t>GuestStacker Chair with Chrome Finish Legs</t>
  </si>
  <si>
    <t>Xerox 1924</t>
  </si>
  <si>
    <t>Coral Springs</t>
  </si>
  <si>
    <t>Ultra Door Push Plate</t>
  </si>
  <si>
    <t>Kensington Orbit Wireless Mobile Trackball for PC and Mac</t>
  </si>
  <si>
    <t>Global Chrome Stack Chair</t>
  </si>
  <si>
    <t>Sauder Facets Collection Locker/File Cabinet, Sky Alder Finish</t>
  </si>
  <si>
    <t>Newell 315</t>
  </si>
  <si>
    <t>Pressboard Data Binders by Wilson Jones</t>
  </si>
  <si>
    <t>Wilson Jones Standard D-Ring Binders</t>
  </si>
  <si>
    <t>Eldon Expressions Punched Metal &amp; Wood Desk Accessories, Pewter &amp; Cherry</t>
  </si>
  <si>
    <t>Samsung Galaxy Note 2</t>
  </si>
  <si>
    <t>GE DSL Phone Line Filter</t>
  </si>
  <si>
    <t>Carina Media Storage Towers in Natural &amp; Black</t>
  </si>
  <si>
    <t>Fellowes Econo/Stor Drawers</t>
  </si>
  <si>
    <t>SANFORD Liquid Accent Tank-Style Highlighters</t>
  </si>
  <si>
    <t>Buffalo</t>
  </si>
  <si>
    <t>Blue String-Tie &amp; Button Interoffice Envelopes, 10 x 13</t>
  </si>
  <si>
    <t>Canon Imageclass D680 Copier / Fax</t>
  </si>
  <si>
    <t>Boynton Beach</t>
  </si>
  <si>
    <t>24-Hour Round Wall Clock</t>
  </si>
  <si>
    <t>Eldon Radial Chair Mat for Low to Medium Pile Carpets</t>
  </si>
  <si>
    <t>Eldon Image Series Desk Accessories, Ebony</t>
  </si>
  <si>
    <t>Sanford 52201 APSCO Electric Pencil Sharpener</t>
  </si>
  <si>
    <t>Samsung Replacement EH64AVFWE Premium Headset</t>
  </si>
  <si>
    <t>GBC DocuBind P100 Manual Binding Machine</t>
  </si>
  <si>
    <t>Gulfport</t>
  </si>
  <si>
    <t>Fashion Color Clasp Envelopes</t>
  </si>
  <si>
    <t>Fresno</t>
  </si>
  <si>
    <t>Hon Non-Folding Utility Tables</t>
  </si>
  <si>
    <t>Bestar Classic Bookcase</t>
  </si>
  <si>
    <t>Office Star - Contemporary Swivel Chair with Padded Adjustable Arms and Flex Back</t>
  </si>
  <si>
    <t>Sanford Pocket Accent Highlighters</t>
  </si>
  <si>
    <t>Mitel MiVoice 5330e IP Phone</t>
  </si>
  <si>
    <t>Westinghouse Clip-On Gooseneck Lamps</t>
  </si>
  <si>
    <t>Howard Miller Distant Time Traveler Alarm Clock</t>
  </si>
  <si>
    <t>Tennsco Double-Tier Lockers</t>
  </si>
  <si>
    <t>Wilson SignalBoost 841262 DB PRO Amplifier Kit</t>
  </si>
  <si>
    <t>Greenville</t>
  </si>
  <si>
    <t>XtraLife ClearVue Slant-D Ring Binder, White, 3"</t>
  </si>
  <si>
    <t>Pencil and Crayon Sharpener</t>
  </si>
  <si>
    <t>Ampad Phone Message Book, Recycled, 400 Message Capacity, 5 ¾” x 11”</t>
  </si>
  <si>
    <t>Fellowes Bankers Box Stor/Drawer Steel Plus</t>
  </si>
  <si>
    <t>Performers Binder/Pad Holder, Black</t>
  </si>
  <si>
    <t>Office Star Flex Back Scooter Chair with White Frame</t>
  </si>
  <si>
    <t>Logitech G13 Programmable Gameboard with LCD Display</t>
  </si>
  <si>
    <t>Panasonic KP-380BK Classic Electric Pencil Sharpener</t>
  </si>
  <si>
    <t>Macon</t>
  </si>
  <si>
    <t>Memorex Froggy Flash Drive 4 GB</t>
  </si>
  <si>
    <t>Maxell 74 Minute CD-R Spindle, 50/Pack</t>
  </si>
  <si>
    <t>Cedar Rapids</t>
  </si>
  <si>
    <t>Geemarc AmpliPOWER60</t>
  </si>
  <si>
    <t>Avery 48</t>
  </si>
  <si>
    <t>Avery Arch Ring Binders</t>
  </si>
  <si>
    <t>Xerox 1915</t>
  </si>
  <si>
    <t>Avery Reinforcements for Hole-Punch Pages</t>
  </si>
  <si>
    <t>Providence</t>
  </si>
  <si>
    <t>Colorific Watercolor Pencils</t>
  </si>
  <si>
    <t>BIC Liqua Brite Liner</t>
  </si>
  <si>
    <t>ACCOHIDE 3-Ring Binder, Blue, 1"</t>
  </si>
  <si>
    <t>Xerox 1973</t>
  </si>
  <si>
    <t>Pueblo</t>
  </si>
  <si>
    <t>GBC Binding covers</t>
  </si>
  <si>
    <t>Sauder Cornerstone Collection Library</t>
  </si>
  <si>
    <t>Westinghouse Floor Lamp with Metal Mesh Shade, Black</t>
  </si>
  <si>
    <t>Blue Parrot B250XT Professional Grade Wireless Bluetooth Headset with</t>
  </si>
  <si>
    <t>Belkin 6 Outlet Metallic Surge Strip</t>
  </si>
  <si>
    <t>Hon Valutask Swivel Chairs</t>
  </si>
  <si>
    <t>Avery 517</t>
  </si>
  <si>
    <t>Avery 477</t>
  </si>
  <si>
    <t>Eureka Recycled Copy Paper 8 1/2" x 11", Ream</t>
  </si>
  <si>
    <t>Seth Thomas 12" Clock w/ Goldtone Case</t>
  </si>
  <si>
    <t>Memorex Froggy Flash Drive 8 GB</t>
  </si>
  <si>
    <t>Deltona</t>
  </si>
  <si>
    <t>Murray</t>
  </si>
  <si>
    <t>Acco 6 Outlet Guardian Premium Surge Suppressor</t>
  </si>
  <si>
    <t>Avoid Verbal Orders Carbonless Minifold Book</t>
  </si>
  <si>
    <t>Fellowes Presentation Covers for Comb Binding Machines</t>
  </si>
  <si>
    <t>Panasonic KP-310 Heavy-Duty Electric Pencil Sharpener</t>
  </si>
  <si>
    <t>Holmes Cool Mist Humidifier for the Whole House with 8-Gallon Output per Day, Extended Life Filter</t>
  </si>
  <si>
    <t>Middletown</t>
  </si>
  <si>
    <t>SAFCO Commercial Wire Shelving, Black</t>
  </si>
  <si>
    <t>Tensor Computer Mounted Lamp</t>
  </si>
  <si>
    <t>Polycom SoundPoint IP 450 VoIP phone</t>
  </si>
  <si>
    <t>Rediform S.O.S. 1-Up Phone Message Bk, 4-1/4x3-1/16 Bk, 1 Form/Pg, 40 Messages/Bk, 3/Pk</t>
  </si>
  <si>
    <t>Cisco CP-7937G Unified IP Conference Station Phone</t>
  </si>
  <si>
    <t>Freeport</t>
  </si>
  <si>
    <t>Boston 16701 Slimline Battery Pencil Sharpener</t>
  </si>
  <si>
    <t>Avery 494</t>
  </si>
  <si>
    <t>Memo Book, 100 Message Capacity, 5 3/8” x 11”</t>
  </si>
  <si>
    <t>Newell 35</t>
  </si>
  <si>
    <t>Wilson Jones 14 Line Acrylic Coated Pressboard Data Binders</t>
  </si>
  <si>
    <t>Avery Non-Stick Heavy Duty View Round Locking Ring Binders</t>
  </si>
  <si>
    <t>Hanging Personal Folder File</t>
  </si>
  <si>
    <t>Xerox 1909</t>
  </si>
  <si>
    <t>Leather Task Chair, Black</t>
  </si>
  <si>
    <t>It's Hot Message Books with Stickers, 2 3/4" x 5"</t>
  </si>
  <si>
    <t>Digium D40 VoIP phone</t>
  </si>
  <si>
    <t>DYMO CardScan Personal V9 Business Card Scanner</t>
  </si>
  <si>
    <t>Case Logic 2.4GHz Wireless Keyboard</t>
  </si>
  <si>
    <t>Pico Rivera</t>
  </si>
  <si>
    <t>Logitech Desktop MK120 Mouse and keyboard Combo</t>
  </si>
  <si>
    <t>Pressboard Data Binder, Crimson, 12" X 8 1/2"</t>
  </si>
  <si>
    <t>Provo</t>
  </si>
  <si>
    <t>Lesro Round Back Collection Coffee Table, End Table</t>
  </si>
  <si>
    <t>Pleasant Grove</t>
  </si>
  <si>
    <t>Hoover WindTunnel Plus Canister Vacuum</t>
  </si>
  <si>
    <t>Xerox 1934</t>
  </si>
  <si>
    <t>Newell 329</t>
  </si>
  <si>
    <t>Panasonic KX T7731-B Digital phone</t>
  </si>
  <si>
    <t>Safco Wire Cube Shelving System, For Use as 4 or 5 14" Cubes, Black</t>
  </si>
  <si>
    <t>Smyrna</t>
  </si>
  <si>
    <t>White Computer Printout Paper by Universal</t>
  </si>
  <si>
    <t>Revere Boxed Rubber Bands by Revere</t>
  </si>
  <si>
    <t>Eldon 200 Class Desk Accessories, Black</t>
  </si>
  <si>
    <t>Ames Color-File Green Diamond Border X-ray Mailers</t>
  </si>
  <si>
    <t>Bevis Oval Conference Table, Walnut</t>
  </si>
  <si>
    <t>Hon 61000 Series Interactive Training Tables</t>
  </si>
  <si>
    <t>Acco PRESSTEX Data Binder with Storage Hooks, Light Blue, 9 1/2" X 11"</t>
  </si>
  <si>
    <t>Xerox 217</t>
  </si>
  <si>
    <t>Bush Andora Conference Table, Maple/Graphite Gray Finish</t>
  </si>
  <si>
    <t>Xerox 189</t>
  </si>
  <si>
    <t>Panasonic KP-150 Electric Pencil Sharpener</t>
  </si>
  <si>
    <t>GBC Recycled Regency Composition Covers</t>
  </si>
  <si>
    <t>DAX Executive Solid Wood Document Frame, Desktop or Hang, Mahogany, 5 x 7</t>
  </si>
  <si>
    <t>ShoreTel ShorePhone IP 230 VoIP phone</t>
  </si>
  <si>
    <t>Petty Cash Envelope</t>
  </si>
  <si>
    <t>3M Replacement Filter for Office Air Cleaner for 20' x 33' Room</t>
  </si>
  <si>
    <t>Samsung Rugby III</t>
  </si>
  <si>
    <t>Acco Four Pocket Poly Ring Binder with Label Holder, Smoke, 1"</t>
  </si>
  <si>
    <t>Canvas Sectional Post Binders</t>
  </si>
  <si>
    <t>Strathmore Photo Mount Cards</t>
  </si>
  <si>
    <t>Parma</t>
  </si>
  <si>
    <t>Xerox 203</t>
  </si>
  <si>
    <t>Plantronics Audio 995 Wireless Stereo Headset</t>
  </si>
  <si>
    <t>Xerox 1948</t>
  </si>
  <si>
    <t>Global Super Steno Chair</t>
  </si>
  <si>
    <t>OtterBox Defender Series Case - Samsung Galaxy S4</t>
  </si>
  <si>
    <t>Wilson Jones Suede Grain Vinyl Binders</t>
  </si>
  <si>
    <t>OtterBox Defender Series Case - iPhone 5c</t>
  </si>
  <si>
    <t>Wilson Jones DublLock D-Ring Binders</t>
  </si>
  <si>
    <t>Mobile</t>
  </si>
  <si>
    <t>Surelock Post Binders</t>
  </si>
  <si>
    <t>Hewlett-Packard Deskjet 3050a All-in-One Color Inkjet Printer</t>
  </si>
  <si>
    <t>Ibico Plastic Spiral Binding Combs</t>
  </si>
  <si>
    <t>Iceberg OfficeWorks 42" Round Tables</t>
  </si>
  <si>
    <t>New Bedford</t>
  </si>
  <si>
    <t>Irving</t>
  </si>
  <si>
    <t>DAX Wood Document Frame</t>
  </si>
  <si>
    <t>Wilson Jones Heavy-Duty Casebound Ring Binders with Metal Hinges</t>
  </si>
  <si>
    <t>Vineland</t>
  </si>
  <si>
    <t>Glendale</t>
  </si>
  <si>
    <t>Global Executive Mid-Back Manager's Chair</t>
  </si>
  <si>
    <t>Xerox 1946</t>
  </si>
  <si>
    <t>Newell 320</t>
  </si>
  <si>
    <t>Eldon Image Series Desk Accessories, Burgundy</t>
  </si>
  <si>
    <t>Niagara Falls</t>
  </si>
  <si>
    <t>Newell 340</t>
  </si>
  <si>
    <t>Avery 506</t>
  </si>
  <si>
    <t>Thomasville</t>
  </si>
  <si>
    <t>Westminster</t>
  </si>
  <si>
    <t>Xerox 192</t>
  </si>
  <si>
    <t>HP Office Recycled Paper (20Lb. and 87 Bright)</t>
  </si>
  <si>
    <t>X-Rack File for Hanging Folders</t>
  </si>
  <si>
    <t>Xerox 199</t>
  </si>
  <si>
    <t>WD My Passport Ultra 500GB Portable External Hard Drive</t>
  </si>
  <si>
    <t>Cisco IP Phone 7961G-GE VoIP phone</t>
  </si>
  <si>
    <t>Logitech Trackman Marble Mouse</t>
  </si>
  <si>
    <t>Adams Telephone Message Book W/Dividers/Space For Phone Numbers, 5 1/4"X8 1/2", 300/Messages</t>
  </si>
  <si>
    <t>Coppell</t>
  </si>
  <si>
    <t>Acco Perma 3000 Stacking Storage Drawers</t>
  </si>
  <si>
    <t>Xerox 197</t>
  </si>
  <si>
    <t>iKross Bluetooth Portable Keyboard + Cell Phone Stand Holder + Brush for Apple iPhone 5S 5C 5, 4S 4</t>
  </si>
  <si>
    <t>Hon 2111 Invitation Series Corner Table</t>
  </si>
  <si>
    <t>Lexmark X 9575 Professional All-in-One Color Printer</t>
  </si>
  <si>
    <t>Ibico Covers for Plastic or Wire Binding Elements</t>
  </si>
  <si>
    <t>Pomona</t>
  </si>
  <si>
    <t>North Las Vegas</t>
  </si>
  <si>
    <t>Newell 325</t>
  </si>
  <si>
    <t>Xerox 1970</t>
  </si>
  <si>
    <t>Allentown</t>
  </si>
  <si>
    <t>12 Colored Short Pencils</t>
  </si>
  <si>
    <t>Master Caster Door Stop, Large Neon Orange</t>
  </si>
  <si>
    <t>Rubber Band Ball</t>
  </si>
  <si>
    <t>Loose Memo Sheets</t>
  </si>
  <si>
    <t>Xerox 1988</t>
  </si>
  <si>
    <t>Tempe</t>
  </si>
  <si>
    <t>Neat Ideas Personal Hanging Folder Files, Black</t>
  </si>
  <si>
    <t>Belkin OmniView SE Rackmount Kit</t>
  </si>
  <si>
    <t>Laguna Niguel</t>
  </si>
  <si>
    <t>Bridgeton</t>
  </si>
  <si>
    <t>Rogers Jumbo File, Granite</t>
  </si>
  <si>
    <t>Commercial WindTunnel Clean Air Upright Vacuum, Replacement Belts, Filtration Bags</t>
  </si>
  <si>
    <t>Everett</t>
  </si>
  <si>
    <t>Watertown</t>
  </si>
  <si>
    <t>Tenex Personal Self-Stacking Standard File Box, Black/Gray</t>
  </si>
  <si>
    <t>Hoover Commercial Soft Guard Upright Vacuum And Disposable Filtration Bags</t>
  </si>
  <si>
    <t>Appleton</t>
  </si>
  <si>
    <t>Avery 481</t>
  </si>
  <si>
    <t>Bellevue</t>
  </si>
  <si>
    <t>Newell 310</t>
  </si>
  <si>
    <t>Newell 319</t>
  </si>
  <si>
    <t>Avery 518</t>
  </si>
  <si>
    <t>Sensible Storage WireTech Storage Systems</t>
  </si>
  <si>
    <t>Allen</t>
  </si>
  <si>
    <t>Kingston Digital DataTraveler 16GB USB 2.0</t>
  </si>
  <si>
    <t>GBC Imprintable Covers</t>
  </si>
  <si>
    <t>Newell 347</t>
  </si>
  <si>
    <t>Pastel Pink Envelopes</t>
  </si>
  <si>
    <t>Belkin F8E887 USB Wired Ergonomic Keyboard</t>
  </si>
  <si>
    <t>El Paso</t>
  </si>
  <si>
    <t>ARKON Windshield Dashboard Air Vent Car Mount Holder</t>
  </si>
  <si>
    <t>Xerox 1949</t>
  </si>
  <si>
    <t>Conquest 14 Commercial Heavy-Duty Upright Vacuum, Collection System, Accessory Kit</t>
  </si>
  <si>
    <t>Xerox 1886</t>
  </si>
  <si>
    <t>Acco Clips to Go Binder Clips, 24 Clips in Two Sizes</t>
  </si>
  <si>
    <t>Grapevine</t>
  </si>
  <si>
    <t>Dixon Ticonderoga Erasable Colored Pencil Set, 12-Color</t>
  </si>
  <si>
    <t>Pyle PRT45 Retro Home Telephone</t>
  </si>
  <si>
    <t>Spiral Phone Message Books with Labels by Adams</t>
  </si>
  <si>
    <t>Sauder Inglewood Library Bookcases</t>
  </si>
  <si>
    <t>Carrollton</t>
  </si>
  <si>
    <t>Xerox 1901</t>
  </si>
  <si>
    <t>Acme Elite Stainless Steel Scissors</t>
  </si>
  <si>
    <t>Tenex 46" x 60" Computer Anti-Static Chairmat, Rectangular Shaped</t>
  </si>
  <si>
    <t>Prang Drawing Pencil Set</t>
  </si>
  <si>
    <t>BOSTON Ranger #55 Pencil Sharpener, Black</t>
  </si>
  <si>
    <t>Newell 307</t>
  </si>
  <si>
    <t>Panasonic KP-4ABK Battery-Operated Pencil Sharpener</t>
  </si>
  <si>
    <t>Avery Binder Labels</t>
  </si>
  <si>
    <t>VTech DS6151</t>
  </si>
  <si>
    <t>V7 USB Numeric Keypad</t>
  </si>
  <si>
    <t>Peel-Off China Markers</t>
  </si>
  <si>
    <t>Acco Perma 2700 Stacking Storage Drawers</t>
  </si>
  <si>
    <t>Wirebound Message Books, Four 2 3/4 x 5 White Forms per Page</t>
  </si>
  <si>
    <t>Kent</t>
  </si>
  <si>
    <t>GE 48" Fluorescent Tube, Cool White Energy Saver, 34 Watts, 30/Box</t>
  </si>
  <si>
    <t>Micro Innovations USB RF Wireless Keyboard with Mouse</t>
  </si>
  <si>
    <t>Plantronics Savi W720 Multi-Device Wireless Headset System</t>
  </si>
  <si>
    <t>Lafayette</t>
  </si>
  <si>
    <t>Stacking Tray, Side-Loading, Legal, Smoke</t>
  </si>
  <si>
    <t>Smead Adjustable Mobile File Trolley with Lockable Top</t>
  </si>
  <si>
    <t>Tigard</t>
  </si>
  <si>
    <t>Jawbone MINI JAMBOX Wireless Bluetooth Speaker</t>
  </si>
  <si>
    <t>Weyerhaeuser First Choice Laser/Copy Paper (20Lb. and 88 Bright)</t>
  </si>
  <si>
    <t>Skokie</t>
  </si>
  <si>
    <t>Canon PC940 Copier</t>
  </si>
  <si>
    <t>Multicolor Computer Printout Paper</t>
  </si>
  <si>
    <t>Brites Rubber Bands, 1 1/2 oz. Box</t>
  </si>
  <si>
    <t>Catalog Binders with Expanding Posts</t>
  </si>
  <si>
    <t>Grandstream GXP2100 Mainstream Business Phone</t>
  </si>
  <si>
    <t>Xerox 1940</t>
  </si>
  <si>
    <t>Xerox 1986</t>
  </si>
  <si>
    <t>Binder Clips by OIC</t>
  </si>
  <si>
    <t>Wilson Jones 1" Hanging DublLock Ring Binders</t>
  </si>
  <si>
    <t>RCA Visys Integrated PBX 8-Line Router</t>
  </si>
  <si>
    <t>GBC VeloBind Cover Sets</t>
  </si>
  <si>
    <t>Colored Push Pins</t>
  </si>
  <si>
    <t>Logitech G105 Gaming Keyboard</t>
  </si>
  <si>
    <t>Xerox 1925</t>
  </si>
  <si>
    <t>QVS USB Car Charger 2-Port 2.1Amp for iPod/iPhone/iPad/iPad 2/iPad 3</t>
  </si>
  <si>
    <t>Plano</t>
  </si>
  <si>
    <t>Suffolk</t>
  </si>
  <si>
    <t>DAX Natural Wood-Tone Poster Frame</t>
  </si>
  <si>
    <t>StarTech.com 10/100 VDSL2 Ethernet Extender Kit</t>
  </si>
  <si>
    <t>Acco Smartsocket Table Surge Protector, 6 Color-Coded Adapter Outlets</t>
  </si>
  <si>
    <t>GBC ProClick Spines for 32-Hole Punch</t>
  </si>
  <si>
    <t>Indianapolis</t>
  </si>
  <si>
    <t>Memorex Mini Travel Drive 4 GB USB 2.0 Flash Drive</t>
  </si>
  <si>
    <t>Bayonne</t>
  </si>
  <si>
    <t>Memorex Micro Travel Drive 16 GB</t>
  </si>
  <si>
    <t>Avery 497</t>
  </si>
  <si>
    <t>Avery 500</t>
  </si>
  <si>
    <t>"While you Were Out" Message Book, One Form per Page</t>
  </si>
  <si>
    <t>Rediform Voice Mail Log Books</t>
  </si>
  <si>
    <t>O'Sullivan Manor Hill 2-Door Library in Brianna Oak</t>
  </si>
  <si>
    <t>Nu-Dell Float Frame 11 x 14 1/2</t>
  </si>
  <si>
    <t>Logitech G600 MMO Gaming Mouse</t>
  </si>
  <si>
    <t>Sauder Facets Collection Library, Sky Alder Finish</t>
  </si>
  <si>
    <t>Avanti 4.4 Cu. Ft. Refrigerator</t>
  </si>
  <si>
    <t>Hoover Replacement Belt for Commercial Guardsman Heavy-Duty Upright Vacuum</t>
  </si>
  <si>
    <t>Fellowes Advanced 8 Outlet Surge Suppressor with Phone/Fax Protection</t>
  </si>
  <si>
    <t>SAFCO PlanMaster Heigh-Adjustable Drafting Table Base, 43w x 30d x 30-37h, Black</t>
  </si>
  <si>
    <t>White GlueTop Scratch Pads</t>
  </si>
  <si>
    <t>Holmes HEPA Air Purifier</t>
  </si>
  <si>
    <t>TRENDnet 56K USB 2.0 Phone, Internet and Fax Modem</t>
  </si>
  <si>
    <t>Xerox 231</t>
  </si>
  <si>
    <t>Hon 2111 Invitation Series Straight Table</t>
  </si>
  <si>
    <t>Xerox 1962</t>
  </si>
  <si>
    <t>Wilson Electronics DB Pro Signal Booster</t>
  </si>
  <si>
    <t>Sauder Camden County Barrister Bookcase, Planked Cherry Finish</t>
  </si>
  <si>
    <t>DXL Angle-View Binders with Locking Rings, Black</t>
  </si>
  <si>
    <t>Sauder Camden County Collection Libraries, Planked Cherry Finish</t>
  </si>
  <si>
    <t>Advantus Panel Wall Certificate Holder - 8.5x11</t>
  </si>
  <si>
    <t>Avery 478</t>
  </si>
  <si>
    <t>Greensboro</t>
  </si>
  <si>
    <t>Baltimore</t>
  </si>
  <si>
    <t>Acco Data Flex Cable Posts For Top &amp; Bottom Load Binders, 6" Capacity</t>
  </si>
  <si>
    <t>Recycled Steel Personal File for Standard File Folders</t>
  </si>
  <si>
    <t>Blackstonian Pencils</t>
  </si>
  <si>
    <t>Xerox 1919</t>
  </si>
  <si>
    <t>Tops Wirebound Message Log Books</t>
  </si>
  <si>
    <t>AT&amp;T CL82213</t>
  </si>
  <si>
    <t>Kenosha</t>
  </si>
  <si>
    <t>Maxell LTO Ultrium - 800 GB</t>
  </si>
  <si>
    <t>Office Star - Professional Matrix Back Chair with 2-to-1 Synchro Tilt and Mesh Fabric Seat</t>
  </si>
  <si>
    <t>Hunt BOSTON Vista Battery-Operated Pencil Sharpener, Black</t>
  </si>
  <si>
    <t>Olathe</t>
  </si>
  <si>
    <t>Kansas</t>
  </si>
  <si>
    <t>GE 30522EE2</t>
  </si>
  <si>
    <t>Ink Jet Note and Greeting Cards, 8-1/2" x 5-1/2" Card Size</t>
  </si>
  <si>
    <t>Logitech Wireless Marathon Mouse M705</t>
  </si>
  <si>
    <t>Tulsa</t>
  </si>
  <si>
    <t>Mediabridge Sport Armband iPhone 5s</t>
  </si>
  <si>
    <t>DAX Cubicle Frames - 8x10</t>
  </si>
  <si>
    <t>Xerox 1929</t>
  </si>
  <si>
    <t>Avery 501</t>
  </si>
  <si>
    <t>Avery 513</t>
  </si>
  <si>
    <t>Harmony Air Purifier</t>
  </si>
  <si>
    <t>Electrix Incandescent Magnifying Lamp, Black</t>
  </si>
  <si>
    <t>Honeywell Enviracaire Portable Air Cleaner for up to 8 x 10 Room</t>
  </si>
  <si>
    <t>Global Stack Chair with Arms, Black</t>
  </si>
  <si>
    <t>Xerox 206</t>
  </si>
  <si>
    <t>Redmond</t>
  </si>
  <si>
    <t>Seth Thomas 14" Day/Date Wall Clock</t>
  </si>
  <si>
    <t>Raleigh</t>
  </si>
  <si>
    <t>Samsung Galaxy S4 Mini</t>
  </si>
  <si>
    <t>Apple iPhone 5</t>
  </si>
  <si>
    <t>Muskogee</t>
  </si>
  <si>
    <t>Polycom VVX 310 VoIP phone</t>
  </si>
  <si>
    <t>Bady BDG101FRU Card Printer</t>
  </si>
  <si>
    <t>Xerox 1998</t>
  </si>
  <si>
    <t>Meriden</t>
  </si>
  <si>
    <t>Honeywell Quietcare HEPA Air Cleaner</t>
  </si>
  <si>
    <t>Bowling Green</t>
  </si>
  <si>
    <t>Hon Olson Stacker Stools</t>
  </si>
  <si>
    <t>Dana Fluorescent Magnifying Lamp, White, 36"</t>
  </si>
  <si>
    <t>Flat Face Poster Frame</t>
  </si>
  <si>
    <t>South Bend</t>
  </si>
  <si>
    <t>Multi-Use Personal File Cart and Caster Set, Three Stacking Bins</t>
  </si>
  <si>
    <t>Xerox 1981</t>
  </si>
  <si>
    <t>Tops White Computer Printout Paper</t>
  </si>
  <si>
    <t>Wilson Jones Elliptical Ring 3 1/2" Capacity Binders, 800 sheets</t>
  </si>
  <si>
    <t>Classic Ivory Antique Telephone ZL1810</t>
  </si>
  <si>
    <t>Sauder Forest Hills Library with Doors, Woodland Oak Finish</t>
  </si>
  <si>
    <t>Executive Impressions 8-1/2" Career Panel/Partition Cubicle Clock</t>
  </si>
  <si>
    <t>Jabra SPEAK 410 Multidevice Speakerphone</t>
  </si>
  <si>
    <t>Xerox 211</t>
  </si>
  <si>
    <t>Tennsco Industrial Shelving</t>
  </si>
  <si>
    <t>Newell 334</t>
  </si>
  <si>
    <t>Hon 30" x 60" Table with Locking Drawer</t>
  </si>
  <si>
    <t>Spokane</t>
  </si>
  <si>
    <t>Safco Drafting Table</t>
  </si>
  <si>
    <t>Keller</t>
  </si>
  <si>
    <t>Avery 510</t>
  </si>
  <si>
    <t>Ultra Door Pull Handle</t>
  </si>
  <si>
    <t>Avery Hi-Liter Fluorescent Desk Style Markers</t>
  </si>
  <si>
    <t>Port Orange</t>
  </si>
  <si>
    <t>Medford</t>
  </si>
  <si>
    <t>IBM Multi-Purpose Copy Paper, 8 1/2 x 11", Case</t>
  </si>
  <si>
    <t>Charlottesville</t>
  </si>
  <si>
    <t>Newell 309</t>
  </si>
  <si>
    <t>Missoula</t>
  </si>
  <si>
    <t>GBC DocuBind TL300 Electric Binding System</t>
  </si>
  <si>
    <t>Jiffy Padded Mailers with Self-Seal Closure</t>
  </si>
  <si>
    <t>GBC DocuBind 200 Manual Binding Machine</t>
  </si>
  <si>
    <t>SKILCRAFT Telephone Shoulder Rest, 2" x 6.5" x 2.5", Black</t>
  </si>
  <si>
    <t>Global Comet Stacking Armless Chair</t>
  </si>
  <si>
    <t>Apopka</t>
  </si>
  <si>
    <t>Pressboard Hanging Data Binders for Unburst Sheets</t>
  </si>
  <si>
    <t>Hand-Finished Solid Wood Document Frame</t>
  </si>
  <si>
    <t>DAX Charcoal/Nickel-Tone Document Frame, 5 x 7</t>
  </si>
  <si>
    <t>Xerox 1891</t>
  </si>
  <si>
    <t>Hewlett-Packard Deskjet 5550 Printer</t>
  </si>
  <si>
    <t>Avery 474</t>
  </si>
  <si>
    <t>Panasonic KX T7736-B Digital phone</t>
  </si>
  <si>
    <t>GBC DocuBind TL200 Manual Binding Machine</t>
  </si>
  <si>
    <t>Global Commerce Series Low-Back Swivel/Tilt Chairs</t>
  </si>
  <si>
    <t>Reading</t>
  </si>
  <si>
    <t>Cisco SPA 502G IP Phone</t>
  </si>
  <si>
    <t>Avaya 4621SW VoIP phone</t>
  </si>
  <si>
    <t>Xerox 214</t>
  </si>
  <si>
    <t>Motorola Moto X</t>
  </si>
  <si>
    <t>O'Sullivan 2-Shelf Heavy-Duty Bookcases</t>
  </si>
  <si>
    <t>Enermax Briskie RF Wireless Keyboard and Mouse Combo</t>
  </si>
  <si>
    <t>Broomfield</t>
  </si>
  <si>
    <t>GBC Twin Loop Wire Binding Elements</t>
  </si>
  <si>
    <t>Perma STOR-ALL Hanging File Box, 13 1/8"W x 12 1/4"D x 10 1/2"H</t>
  </si>
  <si>
    <t>BIC Brite Liner Grip Highlighters</t>
  </si>
  <si>
    <t>WD My Passport Ultra 2TB Portable External Hard Drive</t>
  </si>
  <si>
    <t>Holmes Replacement Filter for HEPA Air Cleaner, Medium Room</t>
  </si>
  <si>
    <t>Imation Clip USB flash drive - 8 GB</t>
  </si>
  <si>
    <t>Newell 3-Hole Punched Plastic Slotted Magazine Holders for Binders</t>
  </si>
  <si>
    <t>Acco 6 Outlet Guardian Standard Surge Suppressor</t>
  </si>
  <si>
    <t>Paterson</t>
  </si>
  <si>
    <t>Acme Hot Forged Carbon Steel Scissors with Nickel-Plated Handles, 3 7/8" Cut, 8"L</t>
  </si>
  <si>
    <t>Avery Heavy-Duty EZD View Binder with Locking Rings</t>
  </si>
  <si>
    <t>Belkin Standard 104 key USB Keyboard</t>
  </si>
  <si>
    <t>Avaya IP Phone 1140E VoIP phone</t>
  </si>
  <si>
    <t>Global Wood Trimmed Manager's Task Chair, Khaki</t>
  </si>
  <si>
    <t>Newell 321</t>
  </si>
  <si>
    <t>Oklahoma City</t>
  </si>
  <si>
    <t>Jabra Supreme Plus Driver Edition Headset</t>
  </si>
  <si>
    <t>Binder Posts</t>
  </si>
  <si>
    <t>Bevis Round Conference Table Top &amp; Single Column Base</t>
  </si>
  <si>
    <t>Xerox 1978</t>
  </si>
  <si>
    <t>Eldon Spacemaker Box, Quick-Snap Lid, Clear</t>
  </si>
  <si>
    <t>Plymouth Boxed Rubber Bands by Plymouth</t>
  </si>
  <si>
    <t>3.6 Cubic Foot Counter Height Office Refrigerator</t>
  </si>
  <si>
    <t>Chesapeake</t>
  </si>
  <si>
    <t>Code</t>
  </si>
  <si>
    <t>F-101</t>
  </si>
  <si>
    <t>O-102</t>
  </si>
  <si>
    <t>T-103</t>
  </si>
  <si>
    <t>Ship Method</t>
  </si>
  <si>
    <t>Row Labels</t>
  </si>
  <si>
    <t>Grand Total</t>
  </si>
  <si>
    <t>Sum of Profit</t>
  </si>
  <si>
    <t>Regions</t>
  </si>
  <si>
    <t>Column Labels</t>
  </si>
  <si>
    <t>Sum of Profit after 5% discount</t>
  </si>
  <si>
    <t>Sum of Profit After 5% discount</t>
  </si>
  <si>
    <t>Sum of Quantity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</si>
</sst>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20"/>
      <color theme="9"/>
      <name val="Calibri"/>
      <family val="2"/>
      <scheme val="minor"/>
    </font>
    <font>
      <b/>
      <sz val="20"/>
      <color theme="5"/>
      <name val="Calibri"/>
      <family val="2"/>
      <scheme val="minor"/>
    </font>
  </fonts>
  <fills count="5">
    <fill>
      <patternFill patternType="none"/>
    </fill>
    <fill>
      <patternFill patternType="gray125"/>
    </fill>
    <fill>
      <patternFill patternType="solid">
        <fgColor theme="8" tint="0.39997558519241921"/>
        <bgColor indexed="64"/>
      </patternFill>
    </fill>
    <fill>
      <patternFill patternType="solid">
        <fgColor theme="5" tint="0.39997558519241921"/>
        <bgColor indexed="64"/>
      </patternFill>
    </fill>
    <fill>
      <patternFill patternType="solid">
        <fgColor theme="2" tint="-0.749992370372631"/>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center"/>
    </xf>
    <xf numFmtId="2" fontId="0" fillId="0" borderId="0" xfId="0" applyNumberFormat="1" applyAlignment="1">
      <alignment horizontal="center"/>
    </xf>
    <xf numFmtId="0" fontId="0" fillId="0" borderId="0" xfId="0" applyAlignment="1">
      <alignment horizontal="center" vertical="center"/>
    </xf>
    <xf numFmtId="0" fontId="0" fillId="2" borderId="0" xfId="0" applyFill="1" applyAlignment="1">
      <alignment horizontal="center"/>
    </xf>
    <xf numFmtId="0" fontId="0" fillId="3" borderId="0" xfId="0" applyFill="1" applyAlignment="1">
      <alignment horizontal="center"/>
    </xf>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xf numFmtId="2" fontId="0" fillId="0" borderId="0" xfId="0" applyNumberFormat="1"/>
    <xf numFmtId="0" fontId="0" fillId="4" borderId="0" xfId="0" applyFill="1"/>
    <xf numFmtId="0" fontId="2" fillId="4" borderId="0" xfId="0" applyFont="1" applyFill="1" applyAlignment="1">
      <alignment horizontal="center" vertical="center"/>
    </xf>
    <xf numFmtId="0" fontId="0" fillId="4" borderId="0" xfId="0" applyFill="1" applyAlignment="1"/>
    <xf numFmtId="0" fontId="1" fillId="4" borderId="0" xfId="0" applyFont="1" applyFill="1" applyAlignment="1">
      <alignment horizontal="center" vertical="center"/>
    </xf>
    <xf numFmtId="0" fontId="1" fillId="4" borderId="0" xfId="0" applyFont="1" applyFill="1" applyAlignment="1">
      <alignment horizontal="center"/>
    </xf>
  </cellXfs>
  <cellStyles count="1">
    <cellStyle name="Normal" xfId="0" builtinId="0"/>
  </cellStyles>
  <dxfs count="21">
    <dxf>
      <font>
        <color rgb="FF9C0006"/>
      </font>
      <fill>
        <patternFill>
          <bgColor rgb="FFFFC7CE"/>
        </patternFill>
      </fill>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color rgb="FF006100"/>
      </font>
      <fill>
        <patternFill>
          <bgColor rgb="FFC6EFCE"/>
        </patternFill>
      </fill>
    </dxf>
    <dxf>
      <font>
        <color rgb="FF9C0006"/>
      </font>
      <fill>
        <patternFill>
          <bgColor rgb="FFFFC7CE"/>
        </patternFill>
      </fill>
    </dxf>
    <dxf>
      <fill>
        <patternFill>
          <bgColor theme="4" tint="0.39994506668294322"/>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Ship</a:t>
            </a:r>
            <a:r>
              <a:rPr lang="en-US" baseline="0"/>
              <a:t> Methods Sales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Charts!$I$5:$I$8</c:f>
              <c:strCache>
                <c:ptCount val="4"/>
                <c:pt idx="0">
                  <c:v>Second Class</c:v>
                </c:pt>
                <c:pt idx="1">
                  <c:v>Standard Class</c:v>
                </c:pt>
                <c:pt idx="2">
                  <c:v>First Class</c:v>
                </c:pt>
                <c:pt idx="3">
                  <c:v>Same Day</c:v>
                </c:pt>
              </c:strCache>
            </c:strRef>
          </c:cat>
          <c:val>
            <c:numRef>
              <c:f>Charts!$J$5:$J$8</c:f>
              <c:numCache>
                <c:formatCode>General</c:formatCode>
                <c:ptCount val="4"/>
                <c:pt idx="0">
                  <c:v>176164.95780000006</c:v>
                </c:pt>
                <c:pt idx="1">
                  <c:v>181563.82110000012</c:v>
                </c:pt>
                <c:pt idx="2">
                  <c:v>68083.959000000003</c:v>
                </c:pt>
                <c:pt idx="3">
                  <c:v>31925.755999999994</c:v>
                </c:pt>
              </c:numCache>
            </c:numRef>
          </c:val>
          <c:extLst>
            <c:ext xmlns:c16="http://schemas.microsoft.com/office/drawing/2014/chart" uri="{C3380CC4-5D6E-409C-BE32-E72D297353CC}">
              <c16:uniqueId val="{00000000-CCF9-435E-8F54-DAC5607E69BF}"/>
            </c:ext>
          </c:extLst>
        </c:ser>
        <c:dLbls>
          <c:showLegendKey val="0"/>
          <c:showVal val="0"/>
          <c:showCatName val="0"/>
          <c:showSerName val="0"/>
          <c:showPercent val="0"/>
          <c:showBubbleSize val="0"/>
        </c:dLbls>
        <c:gapWidth val="150"/>
        <c:shape val="box"/>
        <c:axId val="1805127136"/>
        <c:axId val="1805127968"/>
        <c:axId val="0"/>
      </c:bar3DChart>
      <c:catAx>
        <c:axId val="180512713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05127968"/>
        <c:crosses val="autoZero"/>
        <c:auto val="1"/>
        <c:lblAlgn val="ctr"/>
        <c:lblOffset val="100"/>
        <c:noMultiLvlLbl val="0"/>
      </c:catAx>
      <c:valAx>
        <c:axId val="1805127968"/>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05127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Category</a:t>
            </a:r>
            <a:r>
              <a:rPr lang="en-US" baseline="0"/>
              <a:t> Sold Quantity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D2D8-42AC-B256-6A65B57D8F0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D2D8-42AC-B256-6A65B57D8F0A}"/>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D2D8-42AC-B256-6A65B57D8F0A}"/>
              </c:ext>
            </c:extLst>
          </c:dPt>
          <c:dLbls>
            <c:dLbl>
              <c:idx val="0"/>
              <c:tx>
                <c:rich>
                  <a:bodyPr/>
                  <a:lstStyle/>
                  <a:p>
                    <a:fld id="{DFB9E8B1-EFAD-49CF-B1A6-665014D1FA94}" type="VALUE">
                      <a:rPr lang="en-US" b="1"/>
                      <a:pPr/>
                      <a:t>[VALUE]</a:t>
                    </a:fld>
                    <a:endParaRPr lang="en-US"/>
                  </a:p>
                </c:rich>
              </c:tx>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D2D8-42AC-B256-6A65B57D8F0A}"/>
                </c:ext>
              </c:extLst>
            </c:dLbl>
            <c:dLbl>
              <c:idx val="1"/>
              <c:layout>
                <c:manualLayout>
                  <c:x val="2.9820710872107643E-2"/>
                  <c:y val="-0.20835872593058785"/>
                </c:manualLayout>
              </c:layout>
              <c:tx>
                <c:rich>
                  <a:bodyPr/>
                  <a:lstStyle/>
                  <a:p>
                    <a:fld id="{87D86DF7-DA29-4BDF-9023-FD737E435B03}" type="VALUE">
                      <a:rPr lang="en-US" sz="1000" b="1"/>
                      <a:pPr/>
                      <a:t>[VALUE]</a:t>
                    </a:fld>
                    <a:endParaRPr lang="en-US"/>
                  </a:p>
                </c:rich>
              </c:tx>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D2D8-42AC-B256-6A65B57D8F0A}"/>
                </c:ext>
              </c:extLst>
            </c:dLbl>
            <c:dLbl>
              <c:idx val="2"/>
              <c:layout>
                <c:manualLayout>
                  <c:x val="7.7736181196956827E-2"/>
                  <c:y val="7.2433168530760317E-2"/>
                </c:manualLayout>
              </c:layout>
              <c:tx>
                <c:rich>
                  <a:bodyPr/>
                  <a:lstStyle/>
                  <a:p>
                    <a:fld id="{5C9130BD-95BB-4C0E-9296-3577A25AA6E5}" type="VALUE">
                      <a:rPr lang="en-US" b="1"/>
                      <a:pPr/>
                      <a:t>[VALUE]</a:t>
                    </a:fld>
                    <a:endParaRPr lang="en-US"/>
                  </a:p>
                </c:rich>
              </c:tx>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D2D8-42AC-B256-6A65B57D8F0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s>
          <c:cat>
            <c:strRef>
              <c:f>Charts!$L$5:$L$7</c:f>
              <c:strCache>
                <c:ptCount val="3"/>
                <c:pt idx="0">
                  <c:v>Furniture</c:v>
                </c:pt>
                <c:pt idx="1">
                  <c:v>Office Supplies</c:v>
                </c:pt>
                <c:pt idx="2">
                  <c:v>Technology</c:v>
                </c:pt>
              </c:strCache>
            </c:strRef>
          </c:cat>
          <c:val>
            <c:numRef>
              <c:f>Charts!$M$5:$M$7</c:f>
              <c:numCache>
                <c:formatCode>General</c:formatCode>
                <c:ptCount val="3"/>
                <c:pt idx="0">
                  <c:v>1583</c:v>
                </c:pt>
                <c:pt idx="1">
                  <c:v>4567</c:v>
                </c:pt>
                <c:pt idx="2">
                  <c:v>1421</c:v>
                </c:pt>
              </c:numCache>
            </c:numRef>
          </c:val>
          <c:extLst>
            <c:ext xmlns:c16="http://schemas.microsoft.com/office/drawing/2014/chart" uri="{C3380CC4-5D6E-409C-BE32-E72D297353CC}">
              <c16:uniqueId val="{00000006-D2D8-42AC-B256-6A65B57D8F0A}"/>
            </c:ext>
          </c:extLst>
        </c:ser>
        <c:dLbls>
          <c:showLegendKey val="0"/>
          <c:showVal val="0"/>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[SalesAnalysis.xlsx]Pivot!RegionProfit</c:name>
    <c:fmtId val="4"/>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37866514511772986"/>
          <c:y val="0.31251239428404781"/>
          <c:w val="0.49029632165544523"/>
          <c:h val="0.58733413531641876"/>
        </c:manualLayout>
      </c:layout>
      <c:pieChart>
        <c:varyColors val="1"/>
        <c:ser>
          <c:idx val="0"/>
          <c:order val="0"/>
          <c:tx>
            <c:strRef>
              <c:f>Pivot!$B$3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7660-4CCA-BFFC-E330AE6CB7D2}"/>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7660-4CCA-BFFC-E330AE6CB7D2}"/>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7660-4CCA-BFFC-E330AE6CB7D2}"/>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7660-4CCA-BFFC-E330AE6CB7D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Pivot!$A$4:$A$8</c:f>
              <c:strCache>
                <c:ptCount val="4"/>
                <c:pt idx="0">
                  <c:v>Central</c:v>
                </c:pt>
                <c:pt idx="1">
                  <c:v>East</c:v>
                </c:pt>
                <c:pt idx="2">
                  <c:v>South</c:v>
                </c:pt>
                <c:pt idx="3">
                  <c:v>West</c:v>
                </c:pt>
              </c:strCache>
            </c:strRef>
          </c:cat>
          <c:val>
            <c:numRef>
              <c:f>Pivot!$B$4:$B$8</c:f>
              <c:numCache>
                <c:formatCode>General</c:formatCode>
                <c:ptCount val="4"/>
                <c:pt idx="0">
                  <c:v>2994.6816999999924</c:v>
                </c:pt>
                <c:pt idx="1">
                  <c:v>10886.681900000009</c:v>
                </c:pt>
                <c:pt idx="2">
                  <c:v>9274.7929999999978</c:v>
                </c:pt>
                <c:pt idx="3">
                  <c:v>20051.990499999967</c:v>
                </c:pt>
              </c:numCache>
            </c:numRef>
          </c:val>
          <c:extLst>
            <c:ext xmlns:c16="http://schemas.microsoft.com/office/drawing/2014/chart" uri="{C3380CC4-5D6E-409C-BE32-E72D297353CC}">
              <c16:uniqueId val="{00000008-7660-4CCA-BFFC-E330AE6CB7D2}"/>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5.0203849518810115E-2"/>
          <c:y val="0.18481372120151648"/>
          <c:w val="0.23796051580508959"/>
          <c:h val="0.3797685185185185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[SalesAnalysis.xlsx]Pivot!RegionSegment</c:name>
    <c:fmtId val="3"/>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Pivot!$E$3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Pivot!$D$4:$D$20</c:f>
              <c:multiLvlStrCache>
                <c:ptCount val="12"/>
                <c:lvl>
                  <c:pt idx="0">
                    <c:v>Consumer</c:v>
                  </c:pt>
                  <c:pt idx="1">
                    <c:v>Corporate</c:v>
                  </c:pt>
                  <c:pt idx="2">
                    <c:v>Home Office</c:v>
                  </c:pt>
                  <c:pt idx="3">
                    <c:v>Consumer</c:v>
                  </c:pt>
                  <c:pt idx="4">
                    <c:v>Corporate</c:v>
                  </c:pt>
                  <c:pt idx="5">
                    <c:v>Home Office</c:v>
                  </c:pt>
                  <c:pt idx="6">
                    <c:v>Consumer</c:v>
                  </c:pt>
                  <c:pt idx="7">
                    <c:v>Corporate</c:v>
                  </c:pt>
                  <c:pt idx="8">
                    <c:v>Home Office</c:v>
                  </c:pt>
                  <c:pt idx="9">
                    <c:v>Consumer</c:v>
                  </c:pt>
                  <c:pt idx="10">
                    <c:v>Corporate</c:v>
                  </c:pt>
                  <c:pt idx="11">
                    <c:v>Home Office</c:v>
                  </c:pt>
                </c:lvl>
                <c:lvl>
                  <c:pt idx="0">
                    <c:v>Central</c:v>
                  </c:pt>
                  <c:pt idx="3">
                    <c:v>East</c:v>
                  </c:pt>
                  <c:pt idx="6">
                    <c:v>South</c:v>
                  </c:pt>
                  <c:pt idx="9">
                    <c:v>West</c:v>
                  </c:pt>
                </c:lvl>
              </c:multiLvlStrCache>
            </c:multiLvlStrRef>
          </c:cat>
          <c:val>
            <c:numRef>
              <c:f>Pivot!$E$4:$E$20</c:f>
              <c:numCache>
                <c:formatCode>General</c:formatCode>
                <c:ptCount val="12"/>
                <c:pt idx="0">
                  <c:v>-2428.0607000000059</c:v>
                </c:pt>
                <c:pt idx="1">
                  <c:v>2284.9302999999973</c:v>
                </c:pt>
                <c:pt idx="2">
                  <c:v>3137.8121000000001</c:v>
                </c:pt>
                <c:pt idx="3">
                  <c:v>5313.7342999999964</c:v>
                </c:pt>
                <c:pt idx="4">
                  <c:v>982.27680000000043</c:v>
                </c:pt>
                <c:pt idx="5">
                  <c:v>4590.6707999999962</c:v>
                </c:pt>
                <c:pt idx="6">
                  <c:v>7310.0602000000035</c:v>
                </c:pt>
                <c:pt idx="7">
                  <c:v>485.89069999999941</c:v>
                </c:pt>
                <c:pt idx="8">
                  <c:v>1478.8420999999994</c:v>
                </c:pt>
                <c:pt idx="9">
                  <c:v>11863.356199999973</c:v>
                </c:pt>
                <c:pt idx="10">
                  <c:v>5993.9413000000004</c:v>
                </c:pt>
                <c:pt idx="11">
                  <c:v>2194.6930000000011</c:v>
                </c:pt>
              </c:numCache>
            </c:numRef>
          </c:val>
          <c:extLst>
            <c:ext xmlns:c16="http://schemas.microsoft.com/office/drawing/2014/chart" uri="{C3380CC4-5D6E-409C-BE32-E72D297353CC}">
              <c16:uniqueId val="{00000000-987C-4D03-B222-03A4E889AAC6}"/>
            </c:ext>
          </c:extLst>
        </c:ser>
        <c:dLbls>
          <c:showLegendKey val="0"/>
          <c:showVal val="1"/>
          <c:showCatName val="0"/>
          <c:showSerName val="0"/>
          <c:showPercent val="0"/>
          <c:showBubbleSize val="0"/>
        </c:dLbls>
        <c:gapWidth val="150"/>
        <c:shape val="box"/>
        <c:axId val="1805671648"/>
        <c:axId val="1805674144"/>
        <c:axId val="0"/>
      </c:bar3DChart>
      <c:catAx>
        <c:axId val="180567164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05674144"/>
        <c:crosses val="autoZero"/>
        <c:auto val="1"/>
        <c:lblAlgn val="ctr"/>
        <c:lblOffset val="100"/>
        <c:noMultiLvlLbl val="0"/>
      </c:catAx>
      <c:valAx>
        <c:axId val="1805674144"/>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05671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[SalesAnalysis.xlsx]Pivot!CatSubSeg</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Profit</a:t>
            </a:r>
            <a:r>
              <a:rPr lang="en-US" baseline="0"/>
              <a:t> By Catrgory , SubCategory , Segment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674689389038834"/>
          <c:y val="0.24332113870381586"/>
          <c:w val="0.68392957254280895"/>
          <c:h val="0.66150648092065412"/>
        </c:manualLayout>
      </c:layout>
      <c:barChart>
        <c:barDir val="bar"/>
        <c:grouping val="clustered"/>
        <c:varyColors val="0"/>
        <c:ser>
          <c:idx val="0"/>
          <c:order val="0"/>
          <c:tx>
            <c:strRef>
              <c:f>Pivot!$H$3:$H$4</c:f>
              <c:strCache>
                <c:ptCount val="1"/>
                <c:pt idx="0">
                  <c:v>Consumer</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Pivot!$G$5:$G$25</c:f>
              <c:multiLvlStrCache>
                <c:ptCount val="17"/>
                <c:lvl>
                  <c:pt idx="0">
                    <c:v>Bookcases</c:v>
                  </c:pt>
                  <c:pt idx="1">
                    <c:v>Chairs</c:v>
                  </c:pt>
                  <c:pt idx="2">
                    <c:v>Furnishings</c:v>
                  </c:pt>
                  <c:pt idx="3">
                    <c:v>Tables</c:v>
                  </c:pt>
                  <c:pt idx="4">
                    <c:v>Appliances</c:v>
                  </c:pt>
                  <c:pt idx="5">
                    <c:v>Art</c:v>
                  </c:pt>
                  <c:pt idx="6">
                    <c:v>Binders</c:v>
                  </c:pt>
                  <c:pt idx="7">
                    <c:v>Envelopes</c:v>
                  </c:pt>
                  <c:pt idx="8">
                    <c:v>Fasteners</c:v>
                  </c:pt>
                  <c:pt idx="9">
                    <c:v>Labels</c:v>
                  </c:pt>
                  <c:pt idx="10">
                    <c:v>Paper</c:v>
                  </c:pt>
                  <c:pt idx="11">
                    <c:v>Storage</c:v>
                  </c:pt>
                  <c:pt idx="12">
                    <c:v>Supplies</c:v>
                  </c:pt>
                  <c:pt idx="13">
                    <c:v>Accessories</c:v>
                  </c:pt>
                  <c:pt idx="14">
                    <c:v>Copiers</c:v>
                  </c:pt>
                  <c:pt idx="15">
                    <c:v>Machines</c:v>
                  </c:pt>
                  <c:pt idx="16">
                    <c:v>Phones</c:v>
                  </c:pt>
                </c:lvl>
                <c:lvl>
                  <c:pt idx="0">
                    <c:v>Furniture</c:v>
                  </c:pt>
                  <c:pt idx="4">
                    <c:v>Office Supplies</c:v>
                  </c:pt>
                  <c:pt idx="13">
                    <c:v>Technology</c:v>
                  </c:pt>
                </c:lvl>
              </c:multiLvlStrCache>
            </c:multiLvlStrRef>
          </c:cat>
          <c:val>
            <c:numRef>
              <c:f>Pivot!$H$5:$H$25</c:f>
              <c:numCache>
                <c:formatCode>General</c:formatCode>
                <c:ptCount val="17"/>
                <c:pt idx="0">
                  <c:v>-2657.1579999999999</c:v>
                </c:pt>
                <c:pt idx="1">
                  <c:v>2686.5900999999985</c:v>
                </c:pt>
                <c:pt idx="2">
                  <c:v>1161.4841999999999</c:v>
                </c:pt>
                <c:pt idx="3">
                  <c:v>-2526.3010000000017</c:v>
                </c:pt>
                <c:pt idx="4">
                  <c:v>759.31869999999958</c:v>
                </c:pt>
                <c:pt idx="5">
                  <c:v>717.43100000000027</c:v>
                </c:pt>
                <c:pt idx="6">
                  <c:v>2707.449799999998</c:v>
                </c:pt>
                <c:pt idx="7">
                  <c:v>680.55819999999994</c:v>
                </c:pt>
                <c:pt idx="8">
                  <c:v>142.45609999999999</c:v>
                </c:pt>
                <c:pt idx="9">
                  <c:v>1101.2841999999998</c:v>
                </c:pt>
                <c:pt idx="10">
                  <c:v>3070.2721000000006</c:v>
                </c:pt>
                <c:pt idx="11">
                  <c:v>958.48699999999974</c:v>
                </c:pt>
                <c:pt idx="12">
                  <c:v>-1108.9268999999999</c:v>
                </c:pt>
                <c:pt idx="13">
                  <c:v>5435.1367</c:v>
                </c:pt>
                <c:pt idx="14">
                  <c:v>2484.9526000000001</c:v>
                </c:pt>
                <c:pt idx="15">
                  <c:v>1718.6796999999974</c:v>
                </c:pt>
                <c:pt idx="16">
                  <c:v>4727.3754999999992</c:v>
                </c:pt>
              </c:numCache>
            </c:numRef>
          </c:val>
          <c:extLst>
            <c:ext xmlns:c16="http://schemas.microsoft.com/office/drawing/2014/chart" uri="{C3380CC4-5D6E-409C-BE32-E72D297353CC}">
              <c16:uniqueId val="{00000000-9E66-4CF4-816D-A4925F379B41}"/>
            </c:ext>
          </c:extLst>
        </c:ser>
        <c:ser>
          <c:idx val="1"/>
          <c:order val="1"/>
          <c:tx>
            <c:strRef>
              <c:f>Pivot!$I$3:$I$4</c:f>
              <c:strCache>
                <c:ptCount val="1"/>
                <c:pt idx="0">
                  <c:v>Corporate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Pivot!$G$5:$G$25</c:f>
              <c:multiLvlStrCache>
                <c:ptCount val="17"/>
                <c:lvl>
                  <c:pt idx="0">
                    <c:v>Bookcases</c:v>
                  </c:pt>
                  <c:pt idx="1">
                    <c:v>Chairs</c:v>
                  </c:pt>
                  <c:pt idx="2">
                    <c:v>Furnishings</c:v>
                  </c:pt>
                  <c:pt idx="3">
                    <c:v>Tables</c:v>
                  </c:pt>
                  <c:pt idx="4">
                    <c:v>Appliances</c:v>
                  </c:pt>
                  <c:pt idx="5">
                    <c:v>Art</c:v>
                  </c:pt>
                  <c:pt idx="6">
                    <c:v>Binders</c:v>
                  </c:pt>
                  <c:pt idx="7">
                    <c:v>Envelopes</c:v>
                  </c:pt>
                  <c:pt idx="8">
                    <c:v>Fasteners</c:v>
                  </c:pt>
                  <c:pt idx="9">
                    <c:v>Labels</c:v>
                  </c:pt>
                  <c:pt idx="10">
                    <c:v>Paper</c:v>
                  </c:pt>
                  <c:pt idx="11">
                    <c:v>Storage</c:v>
                  </c:pt>
                  <c:pt idx="12">
                    <c:v>Supplies</c:v>
                  </c:pt>
                  <c:pt idx="13">
                    <c:v>Accessories</c:v>
                  </c:pt>
                  <c:pt idx="14">
                    <c:v>Copiers</c:v>
                  </c:pt>
                  <c:pt idx="15">
                    <c:v>Machines</c:v>
                  </c:pt>
                  <c:pt idx="16">
                    <c:v>Phones</c:v>
                  </c:pt>
                </c:lvl>
                <c:lvl>
                  <c:pt idx="0">
                    <c:v>Furniture</c:v>
                  </c:pt>
                  <c:pt idx="4">
                    <c:v>Office Supplies</c:v>
                  </c:pt>
                  <c:pt idx="13">
                    <c:v>Technology</c:v>
                  </c:pt>
                </c:lvl>
              </c:multiLvlStrCache>
            </c:multiLvlStrRef>
          </c:cat>
          <c:val>
            <c:numRef>
              <c:f>Pivot!$I$5:$I$25</c:f>
              <c:numCache>
                <c:formatCode>General</c:formatCode>
                <c:ptCount val="17"/>
                <c:pt idx="0">
                  <c:v>245.9237999999998</c:v>
                </c:pt>
                <c:pt idx="1">
                  <c:v>2095.5742999999998</c:v>
                </c:pt>
                <c:pt idx="2">
                  <c:v>871.92920000000015</c:v>
                </c:pt>
                <c:pt idx="3">
                  <c:v>-1234.7669000000001</c:v>
                </c:pt>
                <c:pt idx="4">
                  <c:v>692.92039999999974</c:v>
                </c:pt>
                <c:pt idx="5">
                  <c:v>477.80689999999976</c:v>
                </c:pt>
                <c:pt idx="6">
                  <c:v>1337.9829999999997</c:v>
                </c:pt>
                <c:pt idx="7">
                  <c:v>447.92509999999987</c:v>
                </c:pt>
                <c:pt idx="8">
                  <c:v>61.977199999999989</c:v>
                </c:pt>
                <c:pt idx="9">
                  <c:v>350.57869999999997</c:v>
                </c:pt>
                <c:pt idx="10">
                  <c:v>1884.8654000000004</c:v>
                </c:pt>
                <c:pt idx="11">
                  <c:v>2160.2924999999991</c:v>
                </c:pt>
                <c:pt idx="12">
                  <c:v>-167.8399</c:v>
                </c:pt>
                <c:pt idx="13">
                  <c:v>1484.0399999999997</c:v>
                </c:pt>
                <c:pt idx="14">
                  <c:v>1925.4585999999997</c:v>
                </c:pt>
                <c:pt idx="15">
                  <c:v>-4727.7404000000006</c:v>
                </c:pt>
                <c:pt idx="16">
                  <c:v>1840.1112000000007</c:v>
                </c:pt>
              </c:numCache>
            </c:numRef>
          </c:val>
          <c:extLst>
            <c:ext xmlns:c16="http://schemas.microsoft.com/office/drawing/2014/chart" uri="{C3380CC4-5D6E-409C-BE32-E72D297353CC}">
              <c16:uniqueId val="{00000006-9E66-4CF4-816D-A4925F379B41}"/>
            </c:ext>
          </c:extLst>
        </c:ser>
        <c:ser>
          <c:idx val="2"/>
          <c:order val="2"/>
          <c:tx>
            <c:strRef>
              <c:f>Pivot!$J$3:$J$4</c:f>
              <c:strCache>
                <c:ptCount val="1"/>
                <c:pt idx="0">
                  <c:v>Home Office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Pivot!$G$5:$G$25</c:f>
              <c:multiLvlStrCache>
                <c:ptCount val="17"/>
                <c:lvl>
                  <c:pt idx="0">
                    <c:v>Bookcases</c:v>
                  </c:pt>
                  <c:pt idx="1">
                    <c:v>Chairs</c:v>
                  </c:pt>
                  <c:pt idx="2">
                    <c:v>Furnishings</c:v>
                  </c:pt>
                  <c:pt idx="3">
                    <c:v>Tables</c:v>
                  </c:pt>
                  <c:pt idx="4">
                    <c:v>Appliances</c:v>
                  </c:pt>
                  <c:pt idx="5">
                    <c:v>Art</c:v>
                  </c:pt>
                  <c:pt idx="6">
                    <c:v>Binders</c:v>
                  </c:pt>
                  <c:pt idx="7">
                    <c:v>Envelopes</c:v>
                  </c:pt>
                  <c:pt idx="8">
                    <c:v>Fasteners</c:v>
                  </c:pt>
                  <c:pt idx="9">
                    <c:v>Labels</c:v>
                  </c:pt>
                  <c:pt idx="10">
                    <c:v>Paper</c:v>
                  </c:pt>
                  <c:pt idx="11">
                    <c:v>Storage</c:v>
                  </c:pt>
                  <c:pt idx="12">
                    <c:v>Supplies</c:v>
                  </c:pt>
                  <c:pt idx="13">
                    <c:v>Accessories</c:v>
                  </c:pt>
                  <c:pt idx="14">
                    <c:v>Copiers</c:v>
                  </c:pt>
                  <c:pt idx="15">
                    <c:v>Machines</c:v>
                  </c:pt>
                  <c:pt idx="16">
                    <c:v>Phones</c:v>
                  </c:pt>
                </c:lvl>
                <c:lvl>
                  <c:pt idx="0">
                    <c:v>Furniture</c:v>
                  </c:pt>
                  <c:pt idx="4">
                    <c:v>Office Supplies</c:v>
                  </c:pt>
                  <c:pt idx="13">
                    <c:v>Technology</c:v>
                  </c:pt>
                </c:lvl>
              </c:multiLvlStrCache>
            </c:multiLvlStrRef>
          </c:cat>
          <c:val>
            <c:numRef>
              <c:f>Pivot!$J$5:$J$25</c:f>
              <c:numCache>
                <c:formatCode>General</c:formatCode>
                <c:ptCount val="17"/>
                <c:pt idx="0">
                  <c:v>90.164999999999878</c:v>
                </c:pt>
                <c:pt idx="1">
                  <c:v>967.39979999999935</c:v>
                </c:pt>
                <c:pt idx="2">
                  <c:v>372.88119999999986</c:v>
                </c:pt>
                <c:pt idx="3">
                  <c:v>-1287.7430999999999</c:v>
                </c:pt>
                <c:pt idx="4">
                  <c:v>737.37199999999962</c:v>
                </c:pt>
                <c:pt idx="5">
                  <c:v>273.57129999999995</c:v>
                </c:pt>
                <c:pt idx="6">
                  <c:v>455.30479999999909</c:v>
                </c:pt>
                <c:pt idx="7">
                  <c:v>355.88419999999996</c:v>
                </c:pt>
                <c:pt idx="8">
                  <c:v>17.423200000000001</c:v>
                </c:pt>
                <c:pt idx="9">
                  <c:v>206.32210000000003</c:v>
                </c:pt>
                <c:pt idx="10">
                  <c:v>1744.6572000000003</c:v>
                </c:pt>
                <c:pt idx="11">
                  <c:v>110.50239999999997</c:v>
                </c:pt>
                <c:pt idx="12">
                  <c:v>2.7060999999999726</c:v>
                </c:pt>
                <c:pt idx="13">
                  <c:v>1761.0298</c:v>
                </c:pt>
                <c:pt idx="14">
                  <c:v>1379.9769999999999</c:v>
                </c:pt>
                <c:pt idx="15">
                  <c:v>2114.1528000000003</c:v>
                </c:pt>
                <c:pt idx="16">
                  <c:v>2100.4122000000002</c:v>
                </c:pt>
              </c:numCache>
            </c:numRef>
          </c:val>
          <c:extLst>
            <c:ext xmlns:c16="http://schemas.microsoft.com/office/drawing/2014/chart" uri="{C3380CC4-5D6E-409C-BE32-E72D297353CC}">
              <c16:uniqueId val="{00000007-9E66-4CF4-816D-A4925F379B41}"/>
            </c:ext>
          </c:extLst>
        </c:ser>
        <c:dLbls>
          <c:showLegendKey val="0"/>
          <c:showVal val="0"/>
          <c:showCatName val="0"/>
          <c:showSerName val="0"/>
          <c:showPercent val="0"/>
          <c:showBubbleSize val="0"/>
        </c:dLbls>
        <c:gapWidth val="115"/>
        <c:overlap val="-20"/>
        <c:axId val="1803842608"/>
        <c:axId val="1803830544"/>
      </c:barChart>
      <c:catAx>
        <c:axId val="1803842608"/>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03830544"/>
        <c:crosses val="autoZero"/>
        <c:auto val="1"/>
        <c:lblAlgn val="ctr"/>
        <c:lblOffset val="100"/>
        <c:noMultiLvlLbl val="0"/>
      </c:catAx>
      <c:valAx>
        <c:axId val="1803830544"/>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038426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[SalesAnalysis.xlsx]Pivot!PivotTable1</c:name>
    <c:fmtId val="9"/>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Pivot!$H$28</c:f>
              <c:strCache>
                <c:ptCount val="1"/>
                <c:pt idx="0">
                  <c:v>Sum of Quantity</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Pivot!$G$29:$G$32</c:f>
              <c:strCache>
                <c:ptCount val="3"/>
                <c:pt idx="0">
                  <c:v>Furniture</c:v>
                </c:pt>
                <c:pt idx="1">
                  <c:v>Office Supplies</c:v>
                </c:pt>
                <c:pt idx="2">
                  <c:v>Technology</c:v>
                </c:pt>
              </c:strCache>
            </c:strRef>
          </c:cat>
          <c:val>
            <c:numRef>
              <c:f>Pivot!$H$29:$H$32</c:f>
              <c:numCache>
                <c:formatCode>General</c:formatCode>
                <c:ptCount val="3"/>
                <c:pt idx="0">
                  <c:v>1583</c:v>
                </c:pt>
                <c:pt idx="1">
                  <c:v>4567</c:v>
                </c:pt>
                <c:pt idx="2">
                  <c:v>1421</c:v>
                </c:pt>
              </c:numCache>
            </c:numRef>
          </c:val>
          <c:extLst>
            <c:ext xmlns:c16="http://schemas.microsoft.com/office/drawing/2014/chart" uri="{C3380CC4-5D6E-409C-BE32-E72D297353CC}">
              <c16:uniqueId val="{00000000-0C7D-4FD2-A415-DEE412DE73D0}"/>
            </c:ext>
          </c:extLst>
        </c:ser>
        <c:dLbls>
          <c:showLegendKey val="0"/>
          <c:showVal val="0"/>
          <c:showCatName val="0"/>
          <c:showSerName val="0"/>
          <c:showPercent val="0"/>
          <c:showBubbleSize val="0"/>
        </c:dLbls>
        <c:gapWidth val="219"/>
        <c:overlap val="-27"/>
        <c:axId val="1517405472"/>
        <c:axId val="1517406304"/>
      </c:barChart>
      <c:lineChart>
        <c:grouping val="standard"/>
        <c:varyColors val="0"/>
        <c:ser>
          <c:idx val="1"/>
          <c:order val="1"/>
          <c:tx>
            <c:strRef>
              <c:f>Pivot!$I$28</c:f>
              <c:strCache>
                <c:ptCount val="1"/>
                <c:pt idx="0">
                  <c:v>Sum of Profit</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Pivot!$G$29:$G$32</c:f>
              <c:strCache>
                <c:ptCount val="3"/>
                <c:pt idx="0">
                  <c:v>Furniture</c:v>
                </c:pt>
                <c:pt idx="1">
                  <c:v>Office Supplies</c:v>
                </c:pt>
                <c:pt idx="2">
                  <c:v>Technology</c:v>
                </c:pt>
              </c:strCache>
            </c:strRef>
          </c:cat>
          <c:val>
            <c:numRef>
              <c:f>Pivot!$I$29:$I$32</c:f>
              <c:numCache>
                <c:formatCode>General</c:formatCode>
                <c:ptCount val="3"/>
                <c:pt idx="0">
                  <c:v>785.97859999999719</c:v>
                </c:pt>
                <c:pt idx="1">
                  <c:v>20178.582799999942</c:v>
                </c:pt>
                <c:pt idx="2">
                  <c:v>22243.585699999985</c:v>
                </c:pt>
              </c:numCache>
            </c:numRef>
          </c:val>
          <c:smooth val="0"/>
          <c:extLst>
            <c:ext xmlns:c16="http://schemas.microsoft.com/office/drawing/2014/chart" uri="{C3380CC4-5D6E-409C-BE32-E72D297353CC}">
              <c16:uniqueId val="{00000001-0C7D-4FD2-A415-DEE412DE73D0}"/>
            </c:ext>
          </c:extLst>
        </c:ser>
        <c:dLbls>
          <c:showLegendKey val="0"/>
          <c:showVal val="0"/>
          <c:showCatName val="0"/>
          <c:showSerName val="0"/>
          <c:showPercent val="0"/>
          <c:showBubbleSize val="0"/>
        </c:dLbls>
        <c:marker val="1"/>
        <c:smooth val="0"/>
        <c:axId val="1517405472"/>
        <c:axId val="1517406304"/>
      </c:lineChart>
      <c:catAx>
        <c:axId val="151740547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17406304"/>
        <c:crosses val="autoZero"/>
        <c:auto val="1"/>
        <c:lblAlgn val="ctr"/>
        <c:lblOffset val="100"/>
        <c:noMultiLvlLbl val="0"/>
      </c:catAx>
      <c:valAx>
        <c:axId val="151740630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174054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1</xdr:col>
      <xdr:colOff>33337</xdr:colOff>
      <xdr:row>2</xdr:row>
      <xdr:rowOff>176212</xdr:rowOff>
    </xdr:from>
    <xdr:to>
      <xdr:col>7</xdr:col>
      <xdr:colOff>52387</xdr:colOff>
      <xdr:row>17</xdr:row>
      <xdr:rowOff>61912</xdr:rowOff>
    </xdr:to>
    <xdr:graphicFrame macro="">
      <xdr:nvGraphicFramePr>
        <xdr:cNvPr id="2" name="Chart 1">
          <a:extLst>
            <a:ext uri="{FF2B5EF4-FFF2-40B4-BE49-F238E27FC236}">
              <a16:creationId xmlns:a16="http://schemas.microsoft.com/office/drawing/2014/main" id="{0CDBF61A-82EE-4A1E-8F7E-265072E038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604837</xdr:colOff>
      <xdr:row>4</xdr:row>
      <xdr:rowOff>4762</xdr:rowOff>
    </xdr:from>
    <xdr:to>
      <xdr:col>18</xdr:col>
      <xdr:colOff>428625</xdr:colOff>
      <xdr:row>13</xdr:row>
      <xdr:rowOff>95250</xdr:rowOff>
    </xdr:to>
    <xdr:graphicFrame macro="">
      <xdr:nvGraphicFramePr>
        <xdr:cNvPr id="3" name="Chart 2">
          <a:extLst>
            <a:ext uri="{FF2B5EF4-FFF2-40B4-BE49-F238E27FC236}">
              <a16:creationId xmlns:a16="http://schemas.microsoft.com/office/drawing/2014/main" id="{42348738-2D39-4B4F-B451-E433FF079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133350</xdr:colOff>
      <xdr:row>2</xdr:row>
      <xdr:rowOff>28575</xdr:rowOff>
    </xdr:from>
    <xdr:to>
      <xdr:col>14</xdr:col>
      <xdr:colOff>133350</xdr:colOff>
      <xdr:row>9</xdr:row>
      <xdr:rowOff>152400</xdr:rowOff>
    </xdr:to>
    <mc:AlternateContent xmlns:mc="http://schemas.openxmlformats.org/markup-compatibility/2006" xmlns:a14="http://schemas.microsoft.com/office/drawing/2010/main">
      <mc:Choice Requires="a14">
        <xdr:graphicFrame macro="">
          <xdr:nvGraphicFramePr>
            <xdr:cNvPr id="2" name="Region">
              <a:extLst>
                <a:ext uri="{FF2B5EF4-FFF2-40B4-BE49-F238E27FC236}">
                  <a16:creationId xmlns:a16="http://schemas.microsoft.com/office/drawing/2014/main" id="{A0052F1C-6C1F-4F2F-9DF1-97145800F614}"/>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0620375" y="409575"/>
              <a:ext cx="1828800" cy="14573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123825</xdr:colOff>
      <xdr:row>11</xdr:row>
      <xdr:rowOff>0</xdr:rowOff>
    </xdr:from>
    <xdr:to>
      <xdr:col>14</xdr:col>
      <xdr:colOff>123825</xdr:colOff>
      <xdr:row>17</xdr:row>
      <xdr:rowOff>28575</xdr:rowOff>
    </xdr:to>
    <mc:AlternateContent xmlns:mc="http://schemas.openxmlformats.org/markup-compatibility/2006" xmlns:a14="http://schemas.microsoft.com/office/drawing/2010/main">
      <mc:Choice Requires="a14">
        <xdr:graphicFrame macro="">
          <xdr:nvGraphicFramePr>
            <xdr:cNvPr id="3" name="Category">
              <a:extLst>
                <a:ext uri="{FF2B5EF4-FFF2-40B4-BE49-F238E27FC236}">
                  <a16:creationId xmlns:a16="http://schemas.microsoft.com/office/drawing/2014/main" id="{415418DD-587E-410F-999D-AD4CA5E1C1D6}"/>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10610850" y="2095500"/>
              <a:ext cx="1828800" cy="1171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19050</xdr:colOff>
      <xdr:row>0</xdr:row>
      <xdr:rowOff>57151</xdr:rowOff>
    </xdr:from>
    <xdr:to>
      <xdr:col>2</xdr:col>
      <xdr:colOff>1847850</xdr:colOff>
      <xdr:row>26</xdr:row>
      <xdr:rowOff>0</xdr:rowOff>
    </xdr:to>
    <mc:AlternateContent xmlns:mc="http://schemas.openxmlformats.org/markup-compatibility/2006" xmlns:a14="http://schemas.microsoft.com/office/drawing/2010/main">
      <mc:Choice Requires="a14">
        <xdr:graphicFrame macro="">
          <xdr:nvGraphicFramePr>
            <xdr:cNvPr id="4" name="Sub-Category">
              <a:extLst>
                <a:ext uri="{FF2B5EF4-FFF2-40B4-BE49-F238E27FC236}">
                  <a16:creationId xmlns:a16="http://schemas.microsoft.com/office/drawing/2014/main" id="{8FCE2C40-8877-414C-BB09-73F27ED23F65}"/>
                </a:ext>
              </a:extLst>
            </xdr:cNvPr>
            <xdr:cNvGraphicFramePr/>
          </xdr:nvGraphicFramePr>
          <xdr:xfrm>
            <a:off x="0" y="0"/>
            <a:ext cx="0" cy="0"/>
          </xdr:xfrm>
          <a:graphic>
            <a:graphicData uri="http://schemas.microsoft.com/office/drawing/2010/slicer">
              <sle:slicer xmlns:sle="http://schemas.microsoft.com/office/drawing/2010/slicer" name="Sub-Category"/>
            </a:graphicData>
          </a:graphic>
        </xdr:graphicFrame>
      </mc:Choice>
      <mc:Fallback xmlns="">
        <xdr:sp macro="" textlink="">
          <xdr:nvSpPr>
            <xdr:cNvPr id="0" name=""/>
            <xdr:cNvSpPr>
              <a:spLocks noTextEdit="1"/>
            </xdr:cNvSpPr>
          </xdr:nvSpPr>
          <xdr:spPr>
            <a:xfrm>
              <a:off x="1609725" y="57151"/>
              <a:ext cx="1828800" cy="48958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133350</xdr:colOff>
      <xdr:row>21</xdr:row>
      <xdr:rowOff>161926</xdr:rowOff>
    </xdr:from>
    <xdr:to>
      <xdr:col>5</xdr:col>
      <xdr:colOff>57150</xdr:colOff>
      <xdr:row>27</xdr:row>
      <xdr:rowOff>142876</xdr:rowOff>
    </xdr:to>
    <mc:AlternateContent xmlns:mc="http://schemas.openxmlformats.org/markup-compatibility/2006" xmlns:a14="http://schemas.microsoft.com/office/drawing/2010/main">
      <mc:Choice Requires="a14">
        <xdr:graphicFrame macro="">
          <xdr:nvGraphicFramePr>
            <xdr:cNvPr id="5" name="Segment">
              <a:extLst>
                <a:ext uri="{FF2B5EF4-FFF2-40B4-BE49-F238E27FC236}">
                  <a16:creationId xmlns:a16="http://schemas.microsoft.com/office/drawing/2014/main" id="{2D1FC13C-911C-4B95-837C-4BA36485D63E}"/>
                </a:ext>
              </a:extLst>
            </xdr:cNvPr>
            <xdr:cNvGraphicFramePr/>
          </xdr:nvGraphicFramePr>
          <xdr:xfrm>
            <a:off x="0" y="0"/>
            <a:ext cx="0" cy="0"/>
          </xdr:xfrm>
          <a:graphic>
            <a:graphicData uri="http://schemas.microsoft.com/office/drawing/2010/slicer">
              <sle:slicer xmlns:sle="http://schemas.microsoft.com/office/drawing/2010/slicer" name="Segment"/>
            </a:graphicData>
          </a:graphic>
        </xdr:graphicFrame>
      </mc:Choice>
      <mc:Fallback xmlns="">
        <xdr:sp macro="" textlink="">
          <xdr:nvSpPr>
            <xdr:cNvPr id="0" name=""/>
            <xdr:cNvSpPr>
              <a:spLocks noTextEdit="1"/>
            </xdr:cNvSpPr>
          </xdr:nvSpPr>
          <xdr:spPr>
            <a:xfrm>
              <a:off x="3648075" y="4162426"/>
              <a:ext cx="1828800" cy="11239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114298</xdr:colOff>
      <xdr:row>5</xdr:row>
      <xdr:rowOff>19050</xdr:rowOff>
    </xdr:to>
    <mc:AlternateContent xmlns:mc="http://schemas.openxmlformats.org/markup-compatibility/2006" xmlns:a14="http://schemas.microsoft.com/office/drawing/2010/main">
      <mc:Choice Requires="a14">
        <xdr:graphicFrame macro="">
          <xdr:nvGraphicFramePr>
            <xdr:cNvPr id="3" name="Sub-Category 1">
              <a:extLst>
                <a:ext uri="{FF2B5EF4-FFF2-40B4-BE49-F238E27FC236}">
                  <a16:creationId xmlns:a16="http://schemas.microsoft.com/office/drawing/2014/main" id="{AC66500F-5AB7-43D1-A705-5936A4F41C7D}"/>
                </a:ext>
              </a:extLst>
            </xdr:cNvPr>
            <xdr:cNvGraphicFramePr/>
          </xdr:nvGraphicFramePr>
          <xdr:xfrm>
            <a:off x="0" y="0"/>
            <a:ext cx="0" cy="0"/>
          </xdr:xfrm>
          <a:graphic>
            <a:graphicData uri="http://schemas.microsoft.com/office/drawing/2010/slicer">
              <sle:slicer xmlns:sle="http://schemas.microsoft.com/office/drawing/2010/slicer" name="Sub-Category 1"/>
            </a:graphicData>
          </a:graphic>
        </xdr:graphicFrame>
      </mc:Choice>
      <mc:Fallback xmlns="">
        <xdr:sp macro="" textlink="">
          <xdr:nvSpPr>
            <xdr:cNvPr id="0" name=""/>
            <xdr:cNvSpPr>
              <a:spLocks noTextEdit="1"/>
            </xdr:cNvSpPr>
          </xdr:nvSpPr>
          <xdr:spPr>
            <a:xfrm>
              <a:off x="0" y="0"/>
              <a:ext cx="8534398" cy="9715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381000</xdr:colOff>
      <xdr:row>5</xdr:row>
      <xdr:rowOff>95250</xdr:rowOff>
    </xdr:from>
    <xdr:to>
      <xdr:col>14</xdr:col>
      <xdr:colOff>1104900</xdr:colOff>
      <xdr:row>10</xdr:row>
      <xdr:rowOff>85725</xdr:rowOff>
    </xdr:to>
    <mc:AlternateContent xmlns:mc="http://schemas.openxmlformats.org/markup-compatibility/2006" xmlns:a14="http://schemas.microsoft.com/office/drawing/2010/main">
      <mc:Choice Requires="a14">
        <xdr:graphicFrame macro="">
          <xdr:nvGraphicFramePr>
            <xdr:cNvPr id="5" name="Region 1">
              <a:extLst>
                <a:ext uri="{FF2B5EF4-FFF2-40B4-BE49-F238E27FC236}">
                  <a16:creationId xmlns:a16="http://schemas.microsoft.com/office/drawing/2014/main" id="{1A8235C7-61AD-4921-87F1-EBC1826A8F84}"/>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7696200" y="1047750"/>
              <a:ext cx="1828800" cy="942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6</xdr:row>
      <xdr:rowOff>1</xdr:rowOff>
    </xdr:from>
    <xdr:to>
      <xdr:col>6</xdr:col>
      <xdr:colOff>9524</xdr:colOff>
      <xdr:row>9</xdr:row>
      <xdr:rowOff>66675</xdr:rowOff>
    </xdr:to>
    <mc:AlternateContent xmlns:mc="http://schemas.openxmlformats.org/markup-compatibility/2006" xmlns:a14="http://schemas.microsoft.com/office/drawing/2010/main">
      <mc:Choice Requires="a14">
        <xdr:graphicFrame macro="">
          <xdr:nvGraphicFramePr>
            <xdr:cNvPr id="7" name="Category 1">
              <a:extLst>
                <a:ext uri="{FF2B5EF4-FFF2-40B4-BE49-F238E27FC236}">
                  <a16:creationId xmlns:a16="http://schemas.microsoft.com/office/drawing/2014/main" id="{A723A0C4-6D9E-4D8D-B11B-F62C850CA8E3}"/>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mlns="">
        <xdr:sp macro="" textlink="">
          <xdr:nvSpPr>
            <xdr:cNvPr id="0" name=""/>
            <xdr:cNvSpPr>
              <a:spLocks noTextEdit="1"/>
            </xdr:cNvSpPr>
          </xdr:nvSpPr>
          <xdr:spPr>
            <a:xfrm>
              <a:off x="0" y="1143001"/>
              <a:ext cx="3667124" cy="6381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0</xdr:colOff>
      <xdr:row>6</xdr:row>
      <xdr:rowOff>0</xdr:rowOff>
    </xdr:from>
    <xdr:to>
      <xdr:col>11</xdr:col>
      <xdr:colOff>590550</xdr:colOff>
      <xdr:row>9</xdr:row>
      <xdr:rowOff>85725</xdr:rowOff>
    </xdr:to>
    <mc:AlternateContent xmlns:mc="http://schemas.openxmlformats.org/markup-compatibility/2006" xmlns:a14="http://schemas.microsoft.com/office/drawing/2010/main">
      <mc:Choice Requires="a14">
        <xdr:graphicFrame macro="">
          <xdr:nvGraphicFramePr>
            <xdr:cNvPr id="8" name="Segment 1">
              <a:extLst>
                <a:ext uri="{FF2B5EF4-FFF2-40B4-BE49-F238E27FC236}">
                  <a16:creationId xmlns:a16="http://schemas.microsoft.com/office/drawing/2014/main" id="{A61E1461-EA33-4784-B335-BA1F89F74FE5}"/>
                </a:ext>
              </a:extLst>
            </xdr:cNvPr>
            <xdr:cNvGraphicFramePr/>
          </xdr:nvGraphicFramePr>
          <xdr:xfrm>
            <a:off x="0" y="0"/>
            <a:ext cx="0" cy="0"/>
          </xdr:xfrm>
          <a:graphic>
            <a:graphicData uri="http://schemas.microsoft.com/office/drawing/2010/slicer">
              <sle:slicer xmlns:sle="http://schemas.microsoft.com/office/drawing/2010/slicer" name="Segment 1"/>
            </a:graphicData>
          </a:graphic>
        </xdr:graphicFrame>
      </mc:Choice>
      <mc:Fallback xmlns="">
        <xdr:sp macro="" textlink="">
          <xdr:nvSpPr>
            <xdr:cNvPr id="0" name=""/>
            <xdr:cNvSpPr>
              <a:spLocks noTextEdit="1"/>
            </xdr:cNvSpPr>
          </xdr:nvSpPr>
          <xdr:spPr>
            <a:xfrm>
              <a:off x="4267200" y="1143000"/>
              <a:ext cx="3028950" cy="6572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11</xdr:row>
      <xdr:rowOff>0</xdr:rowOff>
    </xdr:from>
    <xdr:to>
      <xdr:col>5</xdr:col>
      <xdr:colOff>238125</xdr:colOff>
      <xdr:row>25</xdr:row>
      <xdr:rowOff>76200</xdr:rowOff>
    </xdr:to>
    <xdr:graphicFrame macro="">
      <xdr:nvGraphicFramePr>
        <xdr:cNvPr id="11" name="Chart 10">
          <a:extLst>
            <a:ext uri="{FF2B5EF4-FFF2-40B4-BE49-F238E27FC236}">
              <a16:creationId xmlns:a16="http://schemas.microsoft.com/office/drawing/2014/main" id="{41F4278B-F97B-43EB-B0A6-BF43E68E6F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0</xdr:colOff>
      <xdr:row>11</xdr:row>
      <xdr:rowOff>0</xdr:rowOff>
    </xdr:from>
    <xdr:to>
      <xdr:col>13</xdr:col>
      <xdr:colOff>571500</xdr:colOff>
      <xdr:row>25</xdr:row>
      <xdr:rowOff>76200</xdr:rowOff>
    </xdr:to>
    <xdr:graphicFrame macro="">
      <xdr:nvGraphicFramePr>
        <xdr:cNvPr id="13" name="Chart 12">
          <a:extLst>
            <a:ext uri="{FF2B5EF4-FFF2-40B4-BE49-F238E27FC236}">
              <a16:creationId xmlns:a16="http://schemas.microsoft.com/office/drawing/2014/main" id="{B332747B-87BC-4B0B-8833-EF1C509741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542924</xdr:colOff>
      <xdr:row>42</xdr:row>
      <xdr:rowOff>9524</xdr:rowOff>
    </xdr:from>
    <xdr:to>
      <xdr:col>14</xdr:col>
      <xdr:colOff>590549</xdr:colOff>
      <xdr:row>61</xdr:row>
      <xdr:rowOff>57149</xdr:rowOff>
    </xdr:to>
    <xdr:graphicFrame macro="">
      <xdr:nvGraphicFramePr>
        <xdr:cNvPr id="15" name="Chart 14">
          <a:extLst>
            <a:ext uri="{FF2B5EF4-FFF2-40B4-BE49-F238E27FC236}">
              <a16:creationId xmlns:a16="http://schemas.microsoft.com/office/drawing/2014/main" id="{03449610-C30F-4862-9B67-4BE2462ED0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514350</xdr:colOff>
      <xdr:row>33</xdr:row>
      <xdr:rowOff>180975</xdr:rowOff>
    </xdr:from>
    <xdr:to>
      <xdr:col>15</xdr:col>
      <xdr:colOff>561975</xdr:colOff>
      <xdr:row>39</xdr:row>
      <xdr:rowOff>19050</xdr:rowOff>
    </xdr:to>
    <xdr:sp macro="" textlink="">
      <xdr:nvSpPr>
        <xdr:cNvPr id="21" name="Rectangle: Rounded Corners 20">
          <a:extLst>
            <a:ext uri="{FF2B5EF4-FFF2-40B4-BE49-F238E27FC236}">
              <a16:creationId xmlns:a16="http://schemas.microsoft.com/office/drawing/2014/main" id="{4F364F04-4F20-4FC7-BAB0-D5808FECFD27}"/>
            </a:ext>
          </a:extLst>
        </xdr:cNvPr>
        <xdr:cNvSpPr/>
      </xdr:nvSpPr>
      <xdr:spPr>
        <a:xfrm>
          <a:off x="7829550" y="6753225"/>
          <a:ext cx="2790825" cy="1266825"/>
        </a:xfrm>
        <a:prstGeom prst="roundRect">
          <a:avLst/>
        </a:prstGeom>
        <a:noFill/>
        <a:ln>
          <a:headEnd type="none" w="med" len="med"/>
          <a:tailEnd type="none" w="med" len="med"/>
        </a:ln>
      </xdr:spPr>
      <xdr:style>
        <a:lnRef idx="0">
          <a:schemeClr val="accent3"/>
        </a:lnRef>
        <a:fillRef idx="3">
          <a:schemeClr val="accent3"/>
        </a:fillRef>
        <a:effectRef idx="3">
          <a:schemeClr val="accent3"/>
        </a:effectRef>
        <a:fontRef idx="minor">
          <a:schemeClr val="lt1"/>
        </a:fontRef>
      </xdr:style>
      <xdr:txBody>
        <a:bodyPr vertOverflow="clip" horzOverflow="clip" rtlCol="0" anchor="t"/>
        <a:lstStyle/>
        <a:p>
          <a:pPr algn="l"/>
          <a:endParaRPr lang="en-US" sz="1100" b="1" cap="none" spc="50">
            <a:ln w="0"/>
            <a:solidFill>
              <a:schemeClr val="bg2"/>
            </a:solidFill>
            <a:effectLst>
              <a:innerShdw blurRad="63500" dist="50800" dir="13500000">
                <a:srgbClr val="000000">
                  <a:alpha val="50000"/>
                </a:srgbClr>
              </a:innerShdw>
            </a:effectLst>
          </a:endParaRPr>
        </a:p>
      </xdr:txBody>
    </xdr:sp>
    <xdr:clientData/>
  </xdr:twoCellAnchor>
  <xdr:twoCellAnchor>
    <xdr:from>
      <xdr:col>12</xdr:col>
      <xdr:colOff>552450</xdr:colOff>
      <xdr:row>27</xdr:row>
      <xdr:rowOff>19050</xdr:rowOff>
    </xdr:from>
    <xdr:to>
      <xdr:col>15</xdr:col>
      <xdr:colOff>552450</xdr:colOff>
      <xdr:row>31</xdr:row>
      <xdr:rowOff>19050</xdr:rowOff>
    </xdr:to>
    <xdr:sp macro="" textlink="">
      <xdr:nvSpPr>
        <xdr:cNvPr id="22" name="Rectangle: Rounded Corners 21">
          <a:extLst>
            <a:ext uri="{FF2B5EF4-FFF2-40B4-BE49-F238E27FC236}">
              <a16:creationId xmlns:a16="http://schemas.microsoft.com/office/drawing/2014/main" id="{7C80FC21-F832-418C-8A56-E5CA2EF8F799}"/>
            </a:ext>
          </a:extLst>
        </xdr:cNvPr>
        <xdr:cNvSpPr/>
      </xdr:nvSpPr>
      <xdr:spPr>
        <a:xfrm>
          <a:off x="7867650" y="5162550"/>
          <a:ext cx="2743200" cy="1047750"/>
        </a:xfrm>
        <a:prstGeom prst="roundRect">
          <a:avLst/>
        </a:prstGeom>
        <a:noFill/>
        <a:ln>
          <a:solidFill>
            <a:schemeClr val="accent2"/>
          </a:solidFill>
        </a:ln>
        <a:scene3d>
          <a:camera prst="isometricOffAxis2Left"/>
          <a:lightRig rig="threePt" dir="t"/>
        </a:scene3d>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571500</xdr:colOff>
      <xdr:row>32</xdr:row>
      <xdr:rowOff>9524</xdr:rowOff>
    </xdr:from>
    <xdr:to>
      <xdr:col>16</xdr:col>
      <xdr:colOff>590549</xdr:colOff>
      <xdr:row>39</xdr:row>
      <xdr:rowOff>190499</xdr:rowOff>
    </xdr:to>
    <xdr:sp macro="" textlink="">
      <xdr:nvSpPr>
        <xdr:cNvPr id="23" name="Rectangle: Rounded Corners 22">
          <a:extLst>
            <a:ext uri="{FF2B5EF4-FFF2-40B4-BE49-F238E27FC236}">
              <a16:creationId xmlns:a16="http://schemas.microsoft.com/office/drawing/2014/main" id="{DB33F396-22B1-4327-A3CF-4E07509FC3B7}"/>
            </a:ext>
          </a:extLst>
        </xdr:cNvPr>
        <xdr:cNvSpPr/>
      </xdr:nvSpPr>
      <xdr:spPr>
        <a:xfrm>
          <a:off x="7277100" y="6391274"/>
          <a:ext cx="3981449" cy="1800225"/>
        </a:xfrm>
        <a:prstGeom prst="roundRect">
          <a:avLst/>
        </a:prstGeom>
        <a:noFill/>
        <a:ln>
          <a:solidFill>
            <a:schemeClr val="accent6"/>
          </a:solidFill>
        </a:ln>
        <a:effectLst>
          <a:outerShdw blurRad="50800" dist="38100" dir="2700000" algn="tl" rotWithShape="0">
            <a:prstClr val="black">
              <a:alpha val="40000"/>
            </a:prstClr>
          </a:outerShdw>
        </a:effectLst>
        <a:scene3d>
          <a:camera prst="isometricOffAxis2Left"/>
          <a:lightRig rig="threePt" dir="t"/>
        </a:scene3d>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381000</xdr:colOff>
      <xdr:row>27</xdr:row>
      <xdr:rowOff>133350</xdr:rowOff>
    </xdr:from>
    <xdr:to>
      <xdr:col>10</xdr:col>
      <xdr:colOff>76200</xdr:colOff>
      <xdr:row>39</xdr:row>
      <xdr:rowOff>19050</xdr:rowOff>
    </xdr:to>
    <xdr:graphicFrame macro="">
      <xdr:nvGraphicFramePr>
        <xdr:cNvPr id="16" name="Chart 15">
          <a:extLst>
            <a:ext uri="{FF2B5EF4-FFF2-40B4-BE49-F238E27FC236}">
              <a16:creationId xmlns:a16="http://schemas.microsoft.com/office/drawing/2014/main" id="{AD8FFB43-86A4-4CF8-A7D2-4B193A3392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AHIsmail\Desktop\Book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rders"/>
      <sheetName val="Sheet1"/>
      <sheetName val="yes and no (2)"/>
      <sheetName val="yes and no"/>
      <sheetName val="Sheet3"/>
      <sheetName val="Sheet2"/>
      <sheetName val="Sheet4"/>
      <sheetName val="piviot"/>
    </sheetNames>
    <sheetDataSet>
      <sheetData sheetId="0">
        <row r="6">
          <cell r="A6" t="str">
            <v>5014-1</v>
          </cell>
          <cell r="J6" t="str">
            <v>High</v>
          </cell>
          <cell r="O6">
            <v>41317</v>
          </cell>
        </row>
        <row r="7">
          <cell r="A7" t="str">
            <v>5016-1</v>
          </cell>
          <cell r="J7" t="str">
            <v>High</v>
          </cell>
          <cell r="O7">
            <v>41317</v>
          </cell>
        </row>
        <row r="8">
          <cell r="A8" t="str">
            <v>5018-1</v>
          </cell>
          <cell r="J8" t="str">
            <v>Critical</v>
          </cell>
          <cell r="O8">
            <v>41319</v>
          </cell>
        </row>
        <row r="9">
          <cell r="A9" t="str">
            <v>5019-1</v>
          </cell>
          <cell r="J9" t="str">
            <v>High</v>
          </cell>
          <cell r="O9">
            <v>41320</v>
          </cell>
        </row>
        <row r="10">
          <cell r="A10" t="str">
            <v>5020-1</v>
          </cell>
          <cell r="J10" t="str">
            <v>Critical</v>
          </cell>
          <cell r="O10">
            <v>41320</v>
          </cell>
        </row>
        <row r="11">
          <cell r="A11" t="str">
            <v>5023-1</v>
          </cell>
          <cell r="J11" t="str">
            <v>Low</v>
          </cell>
          <cell r="O11">
            <v>41327</v>
          </cell>
        </row>
        <row r="12">
          <cell r="A12" t="str">
            <v>5024-1</v>
          </cell>
          <cell r="J12" t="str">
            <v>Critical</v>
          </cell>
          <cell r="O12">
            <v>41325</v>
          </cell>
        </row>
        <row r="13">
          <cell r="A13" t="str">
            <v>5025-1</v>
          </cell>
          <cell r="J13" t="str">
            <v>Critical</v>
          </cell>
          <cell r="O13">
            <v>41327</v>
          </cell>
        </row>
        <row r="14">
          <cell r="A14" t="str">
            <v>5027-1</v>
          </cell>
          <cell r="J14" t="str">
            <v>Not Specified</v>
          </cell>
          <cell r="O14">
            <v>41328</v>
          </cell>
        </row>
        <row r="15">
          <cell r="A15" t="str">
            <v>5029-1</v>
          </cell>
          <cell r="J15" t="str">
            <v>Not Specified</v>
          </cell>
          <cell r="O15">
            <v>41328</v>
          </cell>
        </row>
        <row r="16">
          <cell r="A16" t="str">
            <v>5031-1</v>
          </cell>
          <cell r="J16" t="str">
            <v>Medium</v>
          </cell>
          <cell r="O16">
            <v>41332</v>
          </cell>
        </row>
        <row r="17">
          <cell r="A17" t="str">
            <v>5033-1</v>
          </cell>
          <cell r="J17" t="str">
            <v>Medium</v>
          </cell>
          <cell r="O17">
            <v>41332</v>
          </cell>
        </row>
        <row r="18">
          <cell r="A18" t="str">
            <v>5034-1</v>
          </cell>
          <cell r="J18" t="str">
            <v>High</v>
          </cell>
          <cell r="O18">
            <v>41331</v>
          </cell>
        </row>
        <row r="19">
          <cell r="A19" t="str">
            <v>5036-1</v>
          </cell>
          <cell r="J19" t="str">
            <v>Critical</v>
          </cell>
          <cell r="O19">
            <v>41343</v>
          </cell>
        </row>
        <row r="20">
          <cell r="A20" t="str">
            <v>5037-1</v>
          </cell>
          <cell r="J20" t="str">
            <v>Critical</v>
          </cell>
          <cell r="O20">
            <v>41346</v>
          </cell>
        </row>
        <row r="21">
          <cell r="A21" t="str">
            <v>5038-1</v>
          </cell>
          <cell r="J21" t="str">
            <v>Low</v>
          </cell>
          <cell r="O21">
            <v>41346</v>
          </cell>
        </row>
        <row r="22">
          <cell r="A22" t="str">
            <v>5039-1</v>
          </cell>
          <cell r="J22" t="str">
            <v>Medium</v>
          </cell>
          <cell r="O22">
            <v>41349</v>
          </cell>
        </row>
        <row r="23">
          <cell r="A23" t="str">
            <v>5040-1</v>
          </cell>
          <cell r="J23" t="str">
            <v>Low</v>
          </cell>
          <cell r="O23">
            <v>41353</v>
          </cell>
        </row>
        <row r="24">
          <cell r="A24" t="str">
            <v>5043-1</v>
          </cell>
          <cell r="J24" t="str">
            <v>High</v>
          </cell>
          <cell r="O24">
            <v>41359</v>
          </cell>
        </row>
        <row r="25">
          <cell r="A25" t="str">
            <v>5045-1</v>
          </cell>
          <cell r="J25" t="str">
            <v>Not Specified</v>
          </cell>
          <cell r="O25">
            <v>41361</v>
          </cell>
        </row>
        <row r="26">
          <cell r="A26" t="str">
            <v>5047-1</v>
          </cell>
          <cell r="J26" t="str">
            <v>Low</v>
          </cell>
          <cell r="O26">
            <v>41367</v>
          </cell>
        </row>
        <row r="27">
          <cell r="A27" t="str">
            <v>5048-1</v>
          </cell>
          <cell r="J27" t="str">
            <v>Medium</v>
          </cell>
          <cell r="O27">
            <v>41360</v>
          </cell>
        </row>
        <row r="28">
          <cell r="A28" t="str">
            <v>5049-1</v>
          </cell>
          <cell r="J28" t="str">
            <v>Not Specified</v>
          </cell>
          <cell r="O28">
            <v>41364</v>
          </cell>
        </row>
        <row r="29">
          <cell r="A29" t="str">
            <v>5050-1</v>
          </cell>
          <cell r="J29" t="str">
            <v>Not Specified</v>
          </cell>
          <cell r="O29">
            <v>41384</v>
          </cell>
        </row>
        <row r="30">
          <cell r="A30" t="str">
            <v>5052-1</v>
          </cell>
          <cell r="J30" t="str">
            <v>Not Specified</v>
          </cell>
          <cell r="O30">
            <v>41386</v>
          </cell>
        </row>
        <row r="31">
          <cell r="A31" t="str">
            <v>5055-1</v>
          </cell>
          <cell r="J31" t="str">
            <v>High</v>
          </cell>
          <cell r="O31">
            <v>41392</v>
          </cell>
        </row>
        <row r="32">
          <cell r="A32" t="str">
            <v>5057-1</v>
          </cell>
          <cell r="J32" t="str">
            <v>Medium</v>
          </cell>
          <cell r="O32">
            <v>41394</v>
          </cell>
        </row>
        <row r="33">
          <cell r="A33" t="str">
            <v>5059-1</v>
          </cell>
          <cell r="J33" t="str">
            <v>Medium</v>
          </cell>
          <cell r="O33">
            <v>41392</v>
          </cell>
        </row>
        <row r="34">
          <cell r="A34" t="str">
            <v>5060-1</v>
          </cell>
          <cell r="J34" t="str">
            <v>Medium</v>
          </cell>
          <cell r="O34">
            <v>41395</v>
          </cell>
        </row>
        <row r="35">
          <cell r="A35" t="str">
            <v>5061-1</v>
          </cell>
          <cell r="J35" t="str">
            <v>Not Specified</v>
          </cell>
          <cell r="O35">
            <v>41396</v>
          </cell>
        </row>
        <row r="36">
          <cell r="A36" t="str">
            <v>5062-1</v>
          </cell>
          <cell r="J36" t="str">
            <v>Not Specified</v>
          </cell>
          <cell r="O36">
            <v>41396</v>
          </cell>
        </row>
        <row r="37">
          <cell r="A37" t="str">
            <v>5063-1</v>
          </cell>
          <cell r="J37" t="str">
            <v>Not Specified</v>
          </cell>
          <cell r="O37">
            <v>41397</v>
          </cell>
        </row>
        <row r="38">
          <cell r="A38" t="str">
            <v>5064-1</v>
          </cell>
          <cell r="J38" t="str">
            <v>Not Specified</v>
          </cell>
          <cell r="O38">
            <v>41397</v>
          </cell>
        </row>
        <row r="39">
          <cell r="A39" t="str">
            <v>5066-1</v>
          </cell>
          <cell r="J39" t="str">
            <v>Critical</v>
          </cell>
          <cell r="O39">
            <v>41397</v>
          </cell>
        </row>
        <row r="40">
          <cell r="A40" t="str">
            <v>5068-1</v>
          </cell>
          <cell r="J40" t="str">
            <v>Critical</v>
          </cell>
          <cell r="O40">
            <v>41399</v>
          </cell>
        </row>
        <row r="41">
          <cell r="A41" t="str">
            <v>5070-1</v>
          </cell>
          <cell r="J41" t="str">
            <v>Critical</v>
          </cell>
          <cell r="O41">
            <v>41400</v>
          </cell>
        </row>
        <row r="42">
          <cell r="A42" t="str">
            <v>5071-1</v>
          </cell>
          <cell r="J42" t="str">
            <v>Medium</v>
          </cell>
          <cell r="O42">
            <v>41400</v>
          </cell>
        </row>
        <row r="43">
          <cell r="A43" t="str">
            <v>5071-2</v>
          </cell>
          <cell r="J43" t="str">
            <v>Medium</v>
          </cell>
          <cell r="O43">
            <v>41400</v>
          </cell>
        </row>
        <row r="44">
          <cell r="A44" t="str">
            <v>5075-1</v>
          </cell>
          <cell r="J44" t="str">
            <v>Low</v>
          </cell>
          <cell r="O44">
            <v>41404</v>
          </cell>
        </row>
        <row r="45">
          <cell r="A45" t="str">
            <v>5077-1</v>
          </cell>
          <cell r="J45" t="str">
            <v>Not Specified</v>
          </cell>
          <cell r="O45">
            <v>41403</v>
          </cell>
        </row>
        <row r="46">
          <cell r="A46" t="str">
            <v>5079-1</v>
          </cell>
          <cell r="J46" t="str">
            <v>Critical</v>
          </cell>
          <cell r="O46">
            <v>41404</v>
          </cell>
        </row>
        <row r="47">
          <cell r="A47" t="str">
            <v>5081-1</v>
          </cell>
          <cell r="J47" t="str">
            <v>Critical</v>
          </cell>
          <cell r="O47">
            <v>41405</v>
          </cell>
        </row>
        <row r="48">
          <cell r="A48" t="str">
            <v>5084-1</v>
          </cell>
          <cell r="J48" t="str">
            <v>Medium</v>
          </cell>
          <cell r="O48">
            <v>41409</v>
          </cell>
        </row>
        <row r="49">
          <cell r="A49" t="str">
            <v>5086-1</v>
          </cell>
          <cell r="J49" t="str">
            <v>High</v>
          </cell>
          <cell r="O49">
            <v>41409</v>
          </cell>
        </row>
        <row r="50">
          <cell r="A50" t="str">
            <v>5087-1</v>
          </cell>
          <cell r="J50" t="str">
            <v>Not Specified</v>
          </cell>
          <cell r="O50">
            <v>41410</v>
          </cell>
        </row>
        <row r="51">
          <cell r="A51" t="str">
            <v>5089-1</v>
          </cell>
          <cell r="J51" t="str">
            <v>High</v>
          </cell>
          <cell r="O51">
            <v>41410</v>
          </cell>
        </row>
        <row r="52">
          <cell r="A52" t="str">
            <v>5091-1</v>
          </cell>
          <cell r="J52" t="str">
            <v>High</v>
          </cell>
          <cell r="O52">
            <v>41414</v>
          </cell>
        </row>
        <row r="53">
          <cell r="A53" t="str">
            <v>5093-1</v>
          </cell>
          <cell r="J53" t="str">
            <v>Not Specified</v>
          </cell>
          <cell r="O53">
            <v>41414</v>
          </cell>
        </row>
        <row r="54">
          <cell r="A54" t="str">
            <v>5095-1</v>
          </cell>
          <cell r="J54" t="str">
            <v>High</v>
          </cell>
          <cell r="O54">
            <v>41415</v>
          </cell>
        </row>
        <row r="55">
          <cell r="A55" t="str">
            <v>5097-1</v>
          </cell>
          <cell r="J55" t="str">
            <v>Not Specified</v>
          </cell>
          <cell r="O55">
            <v>41416</v>
          </cell>
        </row>
        <row r="56">
          <cell r="A56" t="str">
            <v>5099-1</v>
          </cell>
          <cell r="J56" t="str">
            <v>High</v>
          </cell>
          <cell r="O56">
            <v>41415</v>
          </cell>
        </row>
        <row r="57">
          <cell r="A57" t="str">
            <v>5101-1</v>
          </cell>
          <cell r="J57" t="str">
            <v>Critical</v>
          </cell>
          <cell r="O57">
            <v>41417</v>
          </cell>
        </row>
        <row r="58">
          <cell r="A58" t="str">
            <v>5103-1</v>
          </cell>
          <cell r="J58" t="str">
            <v>Critical</v>
          </cell>
          <cell r="O58">
            <v>41418</v>
          </cell>
        </row>
        <row r="59">
          <cell r="A59" t="str">
            <v>5104-1</v>
          </cell>
          <cell r="J59" t="str">
            <v>Medium</v>
          </cell>
          <cell r="O59">
            <v>41419</v>
          </cell>
        </row>
        <row r="60">
          <cell r="A60" t="str">
            <v>5106-1</v>
          </cell>
          <cell r="J60" t="str">
            <v>Critical</v>
          </cell>
          <cell r="O60">
            <v>41420</v>
          </cell>
        </row>
        <row r="61">
          <cell r="A61" t="str">
            <v>5108-1</v>
          </cell>
          <cell r="J61" t="str">
            <v>Medium</v>
          </cell>
          <cell r="O61">
            <v>41422</v>
          </cell>
        </row>
        <row r="62">
          <cell r="A62" t="str">
            <v>5109-1</v>
          </cell>
          <cell r="J62" t="str">
            <v>Low</v>
          </cell>
          <cell r="O62">
            <v>41426</v>
          </cell>
        </row>
        <row r="63">
          <cell r="A63" t="str">
            <v>5111-1</v>
          </cell>
          <cell r="J63" t="str">
            <v>High</v>
          </cell>
          <cell r="O63">
            <v>41423</v>
          </cell>
        </row>
        <row r="64">
          <cell r="A64" t="str">
            <v>5112-1</v>
          </cell>
          <cell r="J64" t="str">
            <v>Medium</v>
          </cell>
          <cell r="O64">
            <v>41423</v>
          </cell>
        </row>
        <row r="65">
          <cell r="A65" t="str">
            <v>5113-1</v>
          </cell>
          <cell r="J65" t="str">
            <v>Medium</v>
          </cell>
          <cell r="O65">
            <v>41425</v>
          </cell>
        </row>
        <row r="66">
          <cell r="A66" t="str">
            <v>5114-1</v>
          </cell>
          <cell r="J66" t="str">
            <v>Not Specified</v>
          </cell>
          <cell r="O66">
            <v>41427</v>
          </cell>
        </row>
        <row r="67">
          <cell r="A67" t="str">
            <v>5115-1</v>
          </cell>
          <cell r="J67" t="str">
            <v>Low</v>
          </cell>
          <cell r="O67">
            <v>41429</v>
          </cell>
        </row>
        <row r="68">
          <cell r="A68" t="str">
            <v>5117-1</v>
          </cell>
          <cell r="J68" t="str">
            <v>Low</v>
          </cell>
          <cell r="O68">
            <v>41429</v>
          </cell>
        </row>
        <row r="69">
          <cell r="A69" t="str">
            <v>5119-1</v>
          </cell>
          <cell r="J69" t="str">
            <v>Not Specified</v>
          </cell>
          <cell r="O69">
            <v>41431</v>
          </cell>
        </row>
        <row r="70">
          <cell r="A70" t="str">
            <v>5120-1</v>
          </cell>
          <cell r="J70" t="str">
            <v>Critical</v>
          </cell>
          <cell r="O70">
            <v>41432</v>
          </cell>
        </row>
        <row r="71">
          <cell r="A71" t="str">
            <v>5122-1</v>
          </cell>
          <cell r="J71" t="str">
            <v>Low</v>
          </cell>
          <cell r="O71">
            <v>41430</v>
          </cell>
        </row>
        <row r="72">
          <cell r="A72" t="str">
            <v>5124-1</v>
          </cell>
          <cell r="J72" t="str">
            <v>Medium</v>
          </cell>
          <cell r="O72">
            <v>41433</v>
          </cell>
        </row>
        <row r="73">
          <cell r="A73" t="str">
            <v>5125-1</v>
          </cell>
          <cell r="J73" t="str">
            <v>Not Specified</v>
          </cell>
          <cell r="O73">
            <v>41433</v>
          </cell>
        </row>
        <row r="74">
          <cell r="A74" t="str">
            <v>5127-1</v>
          </cell>
          <cell r="J74" t="str">
            <v>Not Specified</v>
          </cell>
          <cell r="O74">
            <v>41434</v>
          </cell>
        </row>
        <row r="75">
          <cell r="A75" t="str">
            <v>5128-1</v>
          </cell>
          <cell r="J75" t="str">
            <v>Medium</v>
          </cell>
          <cell r="O75">
            <v>41437</v>
          </cell>
        </row>
        <row r="76">
          <cell r="A76" t="str">
            <v>5129-1</v>
          </cell>
          <cell r="J76" t="str">
            <v>Low</v>
          </cell>
          <cell r="O76">
            <v>41438</v>
          </cell>
        </row>
        <row r="77">
          <cell r="A77" t="str">
            <v>5131-1</v>
          </cell>
          <cell r="J77" t="str">
            <v>Medium</v>
          </cell>
          <cell r="O77">
            <v>41442</v>
          </cell>
        </row>
        <row r="78">
          <cell r="A78" t="str">
            <v>5133-1</v>
          </cell>
          <cell r="J78" t="str">
            <v>High</v>
          </cell>
          <cell r="O78">
            <v>41442</v>
          </cell>
        </row>
        <row r="79">
          <cell r="A79" t="str">
            <v>5134-1</v>
          </cell>
          <cell r="J79" t="str">
            <v>Low</v>
          </cell>
          <cell r="O79">
            <v>41441</v>
          </cell>
        </row>
        <row r="80">
          <cell r="A80" t="str">
            <v>5135-1</v>
          </cell>
          <cell r="J80" t="str">
            <v>Medium</v>
          </cell>
          <cell r="O80">
            <v>41446</v>
          </cell>
        </row>
        <row r="81">
          <cell r="A81" t="str">
            <v>5137-1</v>
          </cell>
          <cell r="J81" t="str">
            <v>Medium</v>
          </cell>
          <cell r="O81">
            <v>41447</v>
          </cell>
        </row>
        <row r="82">
          <cell r="A82" t="str">
            <v>5138-1</v>
          </cell>
          <cell r="J82" t="str">
            <v>High</v>
          </cell>
          <cell r="O82">
            <v>41448</v>
          </cell>
        </row>
        <row r="83">
          <cell r="A83" t="str">
            <v>5140-1</v>
          </cell>
          <cell r="J83" t="str">
            <v>High</v>
          </cell>
          <cell r="O83">
            <v>41450</v>
          </cell>
        </row>
        <row r="84">
          <cell r="A84" t="str">
            <v>5142-1</v>
          </cell>
          <cell r="J84" t="str">
            <v>High</v>
          </cell>
          <cell r="O84">
            <v>41451</v>
          </cell>
        </row>
        <row r="85">
          <cell r="A85" t="str">
            <v>5144-1</v>
          </cell>
          <cell r="J85" t="str">
            <v>Critical</v>
          </cell>
          <cell r="O85">
            <v>41452</v>
          </cell>
        </row>
        <row r="86">
          <cell r="A86" t="str">
            <v>5148-1</v>
          </cell>
          <cell r="J86" t="str">
            <v>Medium</v>
          </cell>
          <cell r="O86">
            <v>41456</v>
          </cell>
        </row>
        <row r="87">
          <cell r="A87" t="str">
            <v>5150-1</v>
          </cell>
          <cell r="J87" t="str">
            <v>Not Specified</v>
          </cell>
          <cell r="O87">
            <v>41456</v>
          </cell>
        </row>
        <row r="88">
          <cell r="A88" t="str">
            <v>5152-1</v>
          </cell>
          <cell r="J88" t="str">
            <v>Low</v>
          </cell>
          <cell r="O88">
            <v>41459</v>
          </cell>
        </row>
        <row r="89">
          <cell r="A89" t="str">
            <v>5154-1</v>
          </cell>
          <cell r="J89" t="str">
            <v>High</v>
          </cell>
          <cell r="O89">
            <v>41458</v>
          </cell>
        </row>
        <row r="90">
          <cell r="A90" t="str">
            <v>5156-1</v>
          </cell>
          <cell r="J90" t="str">
            <v>High</v>
          </cell>
          <cell r="O90">
            <v>41460</v>
          </cell>
        </row>
        <row r="91">
          <cell r="A91" t="str">
            <v>5158-1</v>
          </cell>
          <cell r="J91" t="str">
            <v>Not Specified</v>
          </cell>
          <cell r="O91">
            <v>41460</v>
          </cell>
        </row>
        <row r="92">
          <cell r="A92" t="str">
            <v>5159-1</v>
          </cell>
          <cell r="J92" t="str">
            <v>Critical</v>
          </cell>
          <cell r="O92">
            <v>41460</v>
          </cell>
        </row>
        <row r="93">
          <cell r="A93" t="str">
            <v>5160-1</v>
          </cell>
          <cell r="J93" t="str">
            <v>Not Specified</v>
          </cell>
          <cell r="O93">
            <v>41462</v>
          </cell>
        </row>
        <row r="94">
          <cell r="A94" t="str">
            <v>5160-2</v>
          </cell>
          <cell r="J94" t="str">
            <v>Not Specified</v>
          </cell>
          <cell r="O94">
            <v>41462</v>
          </cell>
        </row>
        <row r="95">
          <cell r="A95" t="str">
            <v>5163-1</v>
          </cell>
          <cell r="J95" t="str">
            <v>Medium</v>
          </cell>
          <cell r="O95">
            <v>41461</v>
          </cell>
        </row>
        <row r="96">
          <cell r="A96" t="str">
            <v>5165-1</v>
          </cell>
          <cell r="J96" t="str">
            <v>Critical</v>
          </cell>
          <cell r="O96">
            <v>41465</v>
          </cell>
        </row>
        <row r="97">
          <cell r="A97" t="str">
            <v>5166-1</v>
          </cell>
          <cell r="J97" t="str">
            <v>Not Specified</v>
          </cell>
          <cell r="O97">
            <v>41468</v>
          </cell>
        </row>
        <row r="98">
          <cell r="A98" t="str">
            <v>5168-1</v>
          </cell>
          <cell r="J98" t="str">
            <v>Critical</v>
          </cell>
          <cell r="O98">
            <v>41471</v>
          </cell>
        </row>
        <row r="99">
          <cell r="A99" t="str">
            <v>5168-2</v>
          </cell>
          <cell r="J99" t="str">
            <v>Critical</v>
          </cell>
          <cell r="O99">
            <v>41472</v>
          </cell>
        </row>
        <row r="100">
          <cell r="A100" t="str">
            <v>5171-1</v>
          </cell>
          <cell r="J100" t="str">
            <v>Critical</v>
          </cell>
          <cell r="O100">
            <v>41472</v>
          </cell>
        </row>
        <row r="101">
          <cell r="A101" t="str">
            <v>5173-1</v>
          </cell>
          <cell r="J101" t="str">
            <v>High</v>
          </cell>
          <cell r="O101">
            <v>41471</v>
          </cell>
        </row>
        <row r="102">
          <cell r="A102" t="str">
            <v>5174-1</v>
          </cell>
          <cell r="J102" t="str">
            <v>Low</v>
          </cell>
          <cell r="O102">
            <v>41472</v>
          </cell>
        </row>
        <row r="103">
          <cell r="A103" t="str">
            <v>5175-1</v>
          </cell>
          <cell r="J103" t="str">
            <v>Critical</v>
          </cell>
          <cell r="O103">
            <v>41475</v>
          </cell>
        </row>
        <row r="104">
          <cell r="A104" t="str">
            <v>5177-1</v>
          </cell>
          <cell r="J104" t="str">
            <v>Critical</v>
          </cell>
          <cell r="O104">
            <v>41477</v>
          </cell>
        </row>
        <row r="105">
          <cell r="A105" t="str">
            <v>5178-1</v>
          </cell>
          <cell r="J105" t="str">
            <v>High</v>
          </cell>
          <cell r="O105">
            <v>41478</v>
          </cell>
        </row>
        <row r="106">
          <cell r="A106" t="str">
            <v>5180-1</v>
          </cell>
          <cell r="J106" t="str">
            <v>High</v>
          </cell>
          <cell r="O106">
            <v>41478</v>
          </cell>
        </row>
        <row r="107">
          <cell r="A107" t="str">
            <v>5181-1</v>
          </cell>
          <cell r="J107" t="str">
            <v>Low</v>
          </cell>
          <cell r="O107">
            <v>41481</v>
          </cell>
        </row>
        <row r="108">
          <cell r="A108" t="str">
            <v>5183-1</v>
          </cell>
          <cell r="J108" t="str">
            <v>Not Specified</v>
          </cell>
          <cell r="O108">
            <v>41480</v>
          </cell>
        </row>
        <row r="109">
          <cell r="A109" t="str">
            <v>5185-1</v>
          </cell>
          <cell r="J109" t="str">
            <v>Critical</v>
          </cell>
          <cell r="O109">
            <v>41481</v>
          </cell>
        </row>
        <row r="110">
          <cell r="A110" t="str">
            <v>5186-1</v>
          </cell>
          <cell r="J110" t="str">
            <v>Low</v>
          </cell>
          <cell r="O110">
            <v>41486</v>
          </cell>
        </row>
        <row r="111">
          <cell r="A111" t="str">
            <v>5188-1</v>
          </cell>
          <cell r="J111" t="str">
            <v>Low</v>
          </cell>
          <cell r="O111">
            <v>41483</v>
          </cell>
        </row>
        <row r="112">
          <cell r="A112" t="str">
            <v>5189-1</v>
          </cell>
          <cell r="J112" t="str">
            <v>Low</v>
          </cell>
          <cell r="O112">
            <v>41484</v>
          </cell>
        </row>
        <row r="113">
          <cell r="A113" t="str">
            <v>5191-1</v>
          </cell>
          <cell r="J113" t="str">
            <v>Not Specified</v>
          </cell>
          <cell r="O113">
            <v>41485</v>
          </cell>
        </row>
        <row r="114">
          <cell r="A114" t="str">
            <v>5193-1</v>
          </cell>
          <cell r="J114" t="str">
            <v>Not Specified</v>
          </cell>
          <cell r="O114">
            <v>41485</v>
          </cell>
        </row>
        <row r="115">
          <cell r="A115" t="str">
            <v>5194-1</v>
          </cell>
          <cell r="J115" t="str">
            <v>Not Specified</v>
          </cell>
          <cell r="O115">
            <v>41486</v>
          </cell>
        </row>
        <row r="116">
          <cell r="A116" t="str">
            <v>5195-1</v>
          </cell>
          <cell r="J116" t="str">
            <v>Medium</v>
          </cell>
          <cell r="O116">
            <v>41487</v>
          </cell>
        </row>
        <row r="117">
          <cell r="A117" t="str">
            <v>5195-2</v>
          </cell>
          <cell r="J117" t="str">
            <v>Medium</v>
          </cell>
          <cell r="O117">
            <v>41488</v>
          </cell>
        </row>
        <row r="118">
          <cell r="A118" t="str">
            <v>5198-1</v>
          </cell>
          <cell r="J118" t="str">
            <v>Not Specified</v>
          </cell>
          <cell r="O118">
            <v>41490</v>
          </cell>
        </row>
        <row r="119">
          <cell r="A119" t="str">
            <v>5200-1</v>
          </cell>
          <cell r="J119" t="str">
            <v>Critical</v>
          </cell>
          <cell r="O119">
            <v>41494</v>
          </cell>
        </row>
        <row r="120">
          <cell r="A120" t="str">
            <v>5201-1</v>
          </cell>
          <cell r="J120" t="str">
            <v>High</v>
          </cell>
          <cell r="O120">
            <v>41495</v>
          </cell>
        </row>
        <row r="121">
          <cell r="A121" t="str">
            <v>5202-1</v>
          </cell>
          <cell r="J121" t="str">
            <v>Not Specified</v>
          </cell>
          <cell r="O121">
            <v>41495</v>
          </cell>
        </row>
        <row r="122">
          <cell r="A122" t="str">
            <v>5204-1</v>
          </cell>
          <cell r="J122" t="str">
            <v>Not Specified</v>
          </cell>
          <cell r="O122">
            <v>41496</v>
          </cell>
        </row>
        <row r="123">
          <cell r="A123" t="str">
            <v>5206-1</v>
          </cell>
          <cell r="J123" t="str">
            <v>Low</v>
          </cell>
          <cell r="O123">
            <v>41499</v>
          </cell>
        </row>
        <row r="124">
          <cell r="A124" t="str">
            <v>5207-1</v>
          </cell>
          <cell r="J124" t="str">
            <v>Low</v>
          </cell>
          <cell r="O124">
            <v>41502</v>
          </cell>
        </row>
        <row r="125">
          <cell r="A125" t="str">
            <v>5208-1</v>
          </cell>
          <cell r="J125" t="str">
            <v>High</v>
          </cell>
          <cell r="O125">
            <v>41498</v>
          </cell>
        </row>
        <row r="126">
          <cell r="A126" t="str">
            <v>5209-1</v>
          </cell>
          <cell r="J126" t="str">
            <v>Low</v>
          </cell>
          <cell r="O126">
            <v>41499</v>
          </cell>
        </row>
        <row r="127">
          <cell r="A127" t="str">
            <v>5211-1</v>
          </cell>
          <cell r="J127" t="str">
            <v>High</v>
          </cell>
          <cell r="O127">
            <v>41500</v>
          </cell>
        </row>
        <row r="128">
          <cell r="A128" t="str">
            <v>5212-1</v>
          </cell>
          <cell r="J128" t="str">
            <v>Low</v>
          </cell>
          <cell r="O128">
            <v>41509</v>
          </cell>
        </row>
        <row r="129">
          <cell r="A129" t="str">
            <v>5213-1</v>
          </cell>
          <cell r="J129" t="str">
            <v>High</v>
          </cell>
          <cell r="O129">
            <v>41502</v>
          </cell>
        </row>
        <row r="130">
          <cell r="A130" t="str">
            <v>5214-1</v>
          </cell>
          <cell r="J130" t="str">
            <v>Not Specified</v>
          </cell>
          <cell r="O130">
            <v>41503</v>
          </cell>
        </row>
        <row r="131">
          <cell r="A131" t="str">
            <v>5215-1</v>
          </cell>
          <cell r="J131" t="str">
            <v>High</v>
          </cell>
          <cell r="O131">
            <v>41508</v>
          </cell>
        </row>
        <row r="132">
          <cell r="A132" t="str">
            <v>5216-1</v>
          </cell>
          <cell r="J132" t="str">
            <v>Low</v>
          </cell>
          <cell r="O132">
            <v>41508</v>
          </cell>
        </row>
        <row r="133">
          <cell r="A133" t="str">
            <v>5218-1</v>
          </cell>
          <cell r="J133" t="str">
            <v>Low</v>
          </cell>
          <cell r="O133">
            <v>41510</v>
          </cell>
        </row>
        <row r="134">
          <cell r="A134" t="str">
            <v>5220-1</v>
          </cell>
          <cell r="J134" t="str">
            <v>Not Specified</v>
          </cell>
          <cell r="O134">
            <v>41513</v>
          </cell>
        </row>
        <row r="135">
          <cell r="A135" t="str">
            <v>5221-1</v>
          </cell>
          <cell r="J135" t="str">
            <v>Not Specified</v>
          </cell>
          <cell r="O135">
            <v>41512</v>
          </cell>
        </row>
        <row r="136">
          <cell r="A136" t="str">
            <v>5222-1</v>
          </cell>
          <cell r="J136" t="str">
            <v>Medium</v>
          </cell>
          <cell r="O136">
            <v>41512</v>
          </cell>
        </row>
        <row r="137">
          <cell r="A137" t="str">
            <v>5224-1</v>
          </cell>
          <cell r="J137" t="str">
            <v>Not Specified</v>
          </cell>
          <cell r="O137">
            <v>41515</v>
          </cell>
        </row>
        <row r="138">
          <cell r="A138" t="str">
            <v>5225-1</v>
          </cell>
          <cell r="J138" t="str">
            <v>Not Specified</v>
          </cell>
          <cell r="O138">
            <v>41516</v>
          </cell>
        </row>
        <row r="139">
          <cell r="A139" t="str">
            <v>5226-1</v>
          </cell>
          <cell r="J139" t="str">
            <v>Low</v>
          </cell>
          <cell r="O139">
            <v>41520</v>
          </cell>
        </row>
        <row r="140">
          <cell r="A140" t="str">
            <v>5227-1</v>
          </cell>
          <cell r="J140" t="str">
            <v>Medium</v>
          </cell>
          <cell r="O140">
            <v>41518</v>
          </cell>
        </row>
        <row r="141">
          <cell r="A141" t="str">
            <v>5229-1</v>
          </cell>
          <cell r="J141" t="str">
            <v>Critical</v>
          </cell>
          <cell r="O141">
            <v>41519</v>
          </cell>
        </row>
        <row r="142">
          <cell r="A142" t="str">
            <v>5231-1</v>
          </cell>
          <cell r="J142" t="str">
            <v>High</v>
          </cell>
          <cell r="O142">
            <v>41520</v>
          </cell>
        </row>
        <row r="143">
          <cell r="A143" t="str">
            <v>5232-1</v>
          </cell>
          <cell r="J143" t="str">
            <v>Low</v>
          </cell>
          <cell r="O143">
            <v>41522</v>
          </cell>
        </row>
        <row r="144">
          <cell r="A144" t="str">
            <v>5234-1</v>
          </cell>
          <cell r="J144" t="str">
            <v>Not Specified</v>
          </cell>
          <cell r="O144">
            <v>41523</v>
          </cell>
        </row>
        <row r="145">
          <cell r="A145" t="str">
            <v>5235-1</v>
          </cell>
          <cell r="J145" t="str">
            <v>Low</v>
          </cell>
          <cell r="O145">
            <v>41526</v>
          </cell>
        </row>
        <row r="146">
          <cell r="A146" t="str">
            <v>5236-1</v>
          </cell>
          <cell r="J146" t="str">
            <v>Not Specified</v>
          </cell>
          <cell r="O146">
            <v>41527</v>
          </cell>
        </row>
        <row r="147">
          <cell r="A147" t="str">
            <v>5238-1</v>
          </cell>
          <cell r="J147" t="str">
            <v>Not Specified</v>
          </cell>
          <cell r="O147">
            <v>41529</v>
          </cell>
        </row>
        <row r="148">
          <cell r="A148" t="str">
            <v>5239-1</v>
          </cell>
          <cell r="J148" t="str">
            <v>Critical</v>
          </cell>
          <cell r="O148">
            <v>41531</v>
          </cell>
        </row>
        <row r="149">
          <cell r="A149" t="str">
            <v>5240-1</v>
          </cell>
          <cell r="J149" t="str">
            <v>Not Specified</v>
          </cell>
          <cell r="O149">
            <v>41532</v>
          </cell>
        </row>
        <row r="150">
          <cell r="A150" t="str">
            <v>5241-1</v>
          </cell>
          <cell r="J150" t="str">
            <v>Medium</v>
          </cell>
          <cell r="O150">
            <v>41531</v>
          </cell>
        </row>
        <row r="151">
          <cell r="A151" t="str">
            <v>5242-1</v>
          </cell>
          <cell r="J151" t="str">
            <v>Low</v>
          </cell>
          <cell r="O151">
            <v>41535</v>
          </cell>
        </row>
        <row r="152">
          <cell r="A152" t="str">
            <v>5244-1</v>
          </cell>
          <cell r="J152" t="str">
            <v>High</v>
          </cell>
          <cell r="O152">
            <v>41536</v>
          </cell>
        </row>
        <row r="153">
          <cell r="A153" t="str">
            <v>5246-1</v>
          </cell>
          <cell r="J153" t="str">
            <v>Low</v>
          </cell>
          <cell r="O153">
            <v>41542</v>
          </cell>
        </row>
        <row r="154">
          <cell r="A154" t="str">
            <v>5247-1</v>
          </cell>
          <cell r="J154" t="str">
            <v>High</v>
          </cell>
          <cell r="O154">
            <v>41538</v>
          </cell>
        </row>
        <row r="155">
          <cell r="A155" t="str">
            <v>5248-1</v>
          </cell>
          <cell r="J155" t="str">
            <v>Critical</v>
          </cell>
          <cell r="O155">
            <v>41541</v>
          </cell>
        </row>
        <row r="156">
          <cell r="A156" t="str">
            <v>5250-1</v>
          </cell>
          <cell r="J156" t="str">
            <v>Low</v>
          </cell>
          <cell r="O156">
            <v>41547</v>
          </cell>
        </row>
        <row r="157">
          <cell r="A157" t="str">
            <v>5251-1</v>
          </cell>
          <cell r="J157" t="str">
            <v>Medium</v>
          </cell>
          <cell r="O157">
            <v>41545</v>
          </cell>
        </row>
        <row r="158">
          <cell r="A158" t="str">
            <v>5253-1</v>
          </cell>
          <cell r="J158" t="str">
            <v>High</v>
          </cell>
          <cell r="O158">
            <v>41545</v>
          </cell>
        </row>
        <row r="159">
          <cell r="A159" t="str">
            <v>5254-1</v>
          </cell>
          <cell r="J159" t="str">
            <v>Low</v>
          </cell>
          <cell r="O159">
            <v>41549</v>
          </cell>
        </row>
        <row r="160">
          <cell r="A160" t="str">
            <v>5256-1</v>
          </cell>
          <cell r="J160" t="str">
            <v>Not Specified</v>
          </cell>
          <cell r="O160">
            <v>41549</v>
          </cell>
        </row>
        <row r="161">
          <cell r="A161" t="str">
            <v>5257-1</v>
          </cell>
          <cell r="J161" t="str">
            <v>Medium</v>
          </cell>
          <cell r="O161">
            <v>41549</v>
          </cell>
        </row>
        <row r="162">
          <cell r="A162" t="str">
            <v>5259-1</v>
          </cell>
          <cell r="J162" t="str">
            <v>High</v>
          </cell>
          <cell r="O162">
            <v>41551</v>
          </cell>
        </row>
        <row r="163">
          <cell r="A163" t="str">
            <v>5260-1</v>
          </cell>
          <cell r="J163" t="str">
            <v>High</v>
          </cell>
          <cell r="O163">
            <v>41552</v>
          </cell>
        </row>
        <row r="164">
          <cell r="A164" t="str">
            <v>5261-1</v>
          </cell>
          <cell r="J164" t="str">
            <v>Low</v>
          </cell>
          <cell r="O164">
            <v>41559</v>
          </cell>
        </row>
        <row r="165">
          <cell r="A165" t="str">
            <v>5263-1</v>
          </cell>
          <cell r="J165" t="str">
            <v>Medium</v>
          </cell>
          <cell r="O165">
            <v>41554</v>
          </cell>
        </row>
        <row r="166">
          <cell r="A166" t="str">
            <v>5265-1</v>
          </cell>
          <cell r="J166" t="str">
            <v>Medium</v>
          </cell>
          <cell r="O166">
            <v>41554</v>
          </cell>
        </row>
        <row r="167">
          <cell r="A167" t="str">
            <v>5267-1</v>
          </cell>
          <cell r="J167" t="str">
            <v>Medium</v>
          </cell>
          <cell r="O167">
            <v>41558</v>
          </cell>
        </row>
        <row r="168">
          <cell r="A168" t="str">
            <v>5268-1</v>
          </cell>
          <cell r="J168" t="str">
            <v>Not Specified</v>
          </cell>
          <cell r="O168">
            <v>41560</v>
          </cell>
        </row>
        <row r="169">
          <cell r="A169" t="str">
            <v>5268-2</v>
          </cell>
          <cell r="J169" t="str">
            <v>Not Specified</v>
          </cell>
          <cell r="O169">
            <v>41559</v>
          </cell>
        </row>
        <row r="170">
          <cell r="A170" t="str">
            <v>5272-1</v>
          </cell>
          <cell r="J170" t="str">
            <v>Critical</v>
          </cell>
          <cell r="O170">
            <v>41559</v>
          </cell>
        </row>
        <row r="171">
          <cell r="A171" t="str">
            <v>5274-1</v>
          </cell>
          <cell r="J171" t="str">
            <v>Critical</v>
          </cell>
          <cell r="O171">
            <v>41561</v>
          </cell>
        </row>
        <row r="172">
          <cell r="A172" t="str">
            <v>5274-2</v>
          </cell>
          <cell r="J172" t="str">
            <v>Critical</v>
          </cell>
          <cell r="O172">
            <v>41560</v>
          </cell>
        </row>
        <row r="173">
          <cell r="A173" t="str">
            <v>5277-1</v>
          </cell>
          <cell r="J173" t="str">
            <v>Critical</v>
          </cell>
          <cell r="O173">
            <v>41569</v>
          </cell>
        </row>
        <row r="174">
          <cell r="A174" t="str">
            <v>5278-1</v>
          </cell>
          <cell r="J174" t="str">
            <v>Critical</v>
          </cell>
          <cell r="O174">
            <v>41567</v>
          </cell>
        </row>
        <row r="175">
          <cell r="A175" t="str">
            <v>5279-1</v>
          </cell>
          <cell r="J175" t="str">
            <v>Medium</v>
          </cell>
          <cell r="O175">
            <v>41568</v>
          </cell>
        </row>
        <row r="176">
          <cell r="A176" t="str">
            <v>5280-1</v>
          </cell>
          <cell r="J176" t="str">
            <v>Not Specified</v>
          </cell>
          <cell r="O176">
            <v>41570</v>
          </cell>
        </row>
        <row r="177">
          <cell r="A177" t="str">
            <v>5282-1</v>
          </cell>
          <cell r="J177" t="str">
            <v>Not Specified</v>
          </cell>
          <cell r="O177">
            <v>41570</v>
          </cell>
        </row>
        <row r="178">
          <cell r="A178" t="str">
            <v>5284-1</v>
          </cell>
          <cell r="J178" t="str">
            <v>High</v>
          </cell>
          <cell r="O178">
            <v>41574</v>
          </cell>
        </row>
        <row r="179">
          <cell r="A179" t="str">
            <v>5286-1</v>
          </cell>
          <cell r="J179" t="str">
            <v>High</v>
          </cell>
          <cell r="O179">
            <v>41574</v>
          </cell>
        </row>
        <row r="180">
          <cell r="A180" t="str">
            <v>5288-1</v>
          </cell>
          <cell r="J180" t="str">
            <v>Not Specified</v>
          </cell>
          <cell r="O180">
            <v>41575</v>
          </cell>
        </row>
        <row r="181">
          <cell r="A181" t="str">
            <v>5290-1</v>
          </cell>
          <cell r="J181" t="str">
            <v>High</v>
          </cell>
          <cell r="O181">
            <v>41576</v>
          </cell>
        </row>
        <row r="182">
          <cell r="A182" t="str">
            <v>5291-1</v>
          </cell>
          <cell r="J182" t="str">
            <v>High</v>
          </cell>
          <cell r="O182">
            <v>41576</v>
          </cell>
        </row>
        <row r="183">
          <cell r="A183" t="str">
            <v>5292-1</v>
          </cell>
          <cell r="J183" t="str">
            <v>Critical</v>
          </cell>
          <cell r="O183">
            <v>41577</v>
          </cell>
        </row>
        <row r="184">
          <cell r="A184" t="str">
            <v>5294-1</v>
          </cell>
          <cell r="J184" t="str">
            <v>Critical</v>
          </cell>
          <cell r="O184">
            <v>41580</v>
          </cell>
        </row>
        <row r="185">
          <cell r="A185" t="str">
            <v>5296-1</v>
          </cell>
          <cell r="J185" t="str">
            <v>Medium</v>
          </cell>
          <cell r="O185">
            <v>41581</v>
          </cell>
        </row>
        <row r="186">
          <cell r="A186" t="str">
            <v>5298-1</v>
          </cell>
          <cell r="J186" t="str">
            <v>Critical</v>
          </cell>
          <cell r="O186">
            <v>41581</v>
          </cell>
        </row>
        <row r="187">
          <cell r="A187" t="str">
            <v>5299-1</v>
          </cell>
          <cell r="J187" t="str">
            <v>Not Specified</v>
          </cell>
          <cell r="O187">
            <v>41585</v>
          </cell>
        </row>
        <row r="188">
          <cell r="A188" t="str">
            <v>5300-1</v>
          </cell>
          <cell r="J188" t="str">
            <v>Critical</v>
          </cell>
          <cell r="O188">
            <v>41584</v>
          </cell>
        </row>
        <row r="189">
          <cell r="A189" t="str">
            <v>5302-1</v>
          </cell>
          <cell r="J189" t="str">
            <v>Medium</v>
          </cell>
          <cell r="O189">
            <v>41586</v>
          </cell>
        </row>
        <row r="190">
          <cell r="A190" t="str">
            <v>5303-1</v>
          </cell>
          <cell r="J190" t="str">
            <v>Low</v>
          </cell>
          <cell r="O190">
            <v>41587</v>
          </cell>
        </row>
        <row r="191">
          <cell r="A191" t="str">
            <v>5304-1</v>
          </cell>
          <cell r="J191" t="str">
            <v>Medium</v>
          </cell>
          <cell r="O191">
            <v>41592</v>
          </cell>
        </row>
        <row r="192">
          <cell r="A192" t="str">
            <v>5305-1</v>
          </cell>
          <cell r="J192" t="str">
            <v>Not Specified</v>
          </cell>
          <cell r="O192">
            <v>41595</v>
          </cell>
        </row>
        <row r="193">
          <cell r="A193" t="str">
            <v>5307-1</v>
          </cell>
          <cell r="J193" t="str">
            <v>Not Specified</v>
          </cell>
          <cell r="O193">
            <v>41594</v>
          </cell>
        </row>
        <row r="194">
          <cell r="A194" t="str">
            <v>5309-1</v>
          </cell>
          <cell r="J194" t="str">
            <v>Critical</v>
          </cell>
          <cell r="O194">
            <v>41595</v>
          </cell>
        </row>
        <row r="195">
          <cell r="A195" t="str">
            <v>5310-1</v>
          </cell>
          <cell r="J195" t="str">
            <v>Critical</v>
          </cell>
          <cell r="O195">
            <v>41597</v>
          </cell>
        </row>
        <row r="196">
          <cell r="A196" t="str">
            <v>5311-1</v>
          </cell>
          <cell r="J196" t="str">
            <v>Critical</v>
          </cell>
          <cell r="O196">
            <v>41596</v>
          </cell>
        </row>
        <row r="197">
          <cell r="A197" t="str">
            <v>5312-1</v>
          </cell>
          <cell r="J197" t="str">
            <v>High</v>
          </cell>
          <cell r="O197">
            <v>41595</v>
          </cell>
        </row>
        <row r="198">
          <cell r="A198" t="str">
            <v>5313-1</v>
          </cell>
          <cell r="J198" t="str">
            <v>Low</v>
          </cell>
          <cell r="O198">
            <v>41598</v>
          </cell>
        </row>
        <row r="199">
          <cell r="A199" t="str">
            <v>5314-1</v>
          </cell>
          <cell r="J199" t="str">
            <v>High</v>
          </cell>
          <cell r="O199">
            <v>41598</v>
          </cell>
        </row>
        <row r="200">
          <cell r="A200" t="str">
            <v>5315-1</v>
          </cell>
          <cell r="J200" t="str">
            <v>Medium</v>
          </cell>
          <cell r="O200">
            <v>41599</v>
          </cell>
        </row>
        <row r="201">
          <cell r="A201" t="str">
            <v>5316-1</v>
          </cell>
          <cell r="J201" t="str">
            <v>Low</v>
          </cell>
          <cell r="O201">
            <v>41605</v>
          </cell>
        </row>
        <row r="202">
          <cell r="A202" t="str">
            <v>5318-1</v>
          </cell>
          <cell r="J202" t="str">
            <v>Not Specified</v>
          </cell>
          <cell r="O202">
            <v>41599</v>
          </cell>
        </row>
        <row r="203">
          <cell r="A203" t="str">
            <v>5319-1</v>
          </cell>
          <cell r="J203" t="str">
            <v>Not Specified</v>
          </cell>
          <cell r="O203">
            <v>41602</v>
          </cell>
        </row>
        <row r="204">
          <cell r="A204" t="str">
            <v>5321-1</v>
          </cell>
          <cell r="J204" t="str">
            <v>Medium</v>
          </cell>
          <cell r="O204">
            <v>41603</v>
          </cell>
        </row>
        <row r="205">
          <cell r="A205" t="str">
            <v>5323-1</v>
          </cell>
          <cell r="J205" t="str">
            <v>Critical</v>
          </cell>
          <cell r="O205">
            <v>41607</v>
          </cell>
        </row>
        <row r="206">
          <cell r="A206" t="str">
            <v>5324-1</v>
          </cell>
          <cell r="J206" t="str">
            <v>High</v>
          </cell>
          <cell r="O206">
            <v>41609</v>
          </cell>
        </row>
        <row r="207">
          <cell r="A207" t="str">
            <v>5326-1</v>
          </cell>
          <cell r="J207" t="str">
            <v>Not Specified</v>
          </cell>
          <cell r="O207">
            <v>41615</v>
          </cell>
        </row>
        <row r="208">
          <cell r="A208" t="str">
            <v>5328-1</v>
          </cell>
          <cell r="J208" t="str">
            <v>Low</v>
          </cell>
          <cell r="O208">
            <v>41623</v>
          </cell>
        </row>
        <row r="209">
          <cell r="A209" t="str">
            <v>5330-1</v>
          </cell>
          <cell r="J209" t="str">
            <v>Medium</v>
          </cell>
          <cell r="O209">
            <v>41616</v>
          </cell>
        </row>
        <row r="210">
          <cell r="A210" t="str">
            <v>5332-1</v>
          </cell>
          <cell r="J210" t="str">
            <v>Critical</v>
          </cell>
          <cell r="O210">
            <v>41617</v>
          </cell>
        </row>
        <row r="211">
          <cell r="A211" t="str">
            <v>5334-1</v>
          </cell>
          <cell r="J211" t="str">
            <v>Not Specified</v>
          </cell>
          <cell r="O211">
            <v>41620</v>
          </cell>
        </row>
        <row r="212">
          <cell r="A212" t="str">
            <v>5335-1</v>
          </cell>
          <cell r="J212" t="str">
            <v>Low</v>
          </cell>
          <cell r="O212">
            <v>41621</v>
          </cell>
        </row>
        <row r="213">
          <cell r="A213" t="str">
            <v>5335-2</v>
          </cell>
          <cell r="J213" t="str">
            <v>Low</v>
          </cell>
          <cell r="O213">
            <v>41623</v>
          </cell>
        </row>
        <row r="214">
          <cell r="A214" t="str">
            <v>5336-1</v>
          </cell>
          <cell r="J214" t="str">
            <v>Low</v>
          </cell>
          <cell r="O214">
            <v>41623</v>
          </cell>
        </row>
        <row r="215">
          <cell r="A215" t="str">
            <v>5340-1</v>
          </cell>
          <cell r="J215" t="str">
            <v>Not Specified</v>
          </cell>
          <cell r="O215">
            <v>41622</v>
          </cell>
        </row>
        <row r="216">
          <cell r="A216" t="str">
            <v>5342-1</v>
          </cell>
          <cell r="J216" t="str">
            <v>Critical</v>
          </cell>
          <cell r="O216">
            <v>41623</v>
          </cell>
        </row>
        <row r="217">
          <cell r="A217" t="str">
            <v>5343-1</v>
          </cell>
          <cell r="J217" t="str">
            <v>Critical</v>
          </cell>
          <cell r="O217">
            <v>41627</v>
          </cell>
        </row>
        <row r="218">
          <cell r="A218" t="str">
            <v>5345-1</v>
          </cell>
          <cell r="J218" t="str">
            <v>Critical</v>
          </cell>
          <cell r="O218">
            <v>41627</v>
          </cell>
        </row>
        <row r="219">
          <cell r="A219" t="str">
            <v>5346-1</v>
          </cell>
          <cell r="J219" t="str">
            <v>High</v>
          </cell>
          <cell r="O219">
            <v>41629</v>
          </cell>
        </row>
        <row r="220">
          <cell r="A220" t="str">
            <v>5347-1</v>
          </cell>
          <cell r="J220" t="str">
            <v>Critical</v>
          </cell>
          <cell r="O220">
            <v>41633</v>
          </cell>
        </row>
        <row r="221">
          <cell r="A221" t="str">
            <v>5349-1</v>
          </cell>
          <cell r="J221" t="str">
            <v>Medium</v>
          </cell>
          <cell r="O221">
            <v>41631</v>
          </cell>
        </row>
        <row r="222">
          <cell r="A222" t="str">
            <v>5350-1</v>
          </cell>
          <cell r="J222" t="str">
            <v>Low</v>
          </cell>
          <cell r="O222">
            <v>41637</v>
          </cell>
        </row>
        <row r="223">
          <cell r="A223" t="str">
            <v>5352-1</v>
          </cell>
          <cell r="J223" t="str">
            <v>Medium</v>
          </cell>
          <cell r="O223">
            <v>41638</v>
          </cell>
        </row>
        <row r="224">
          <cell r="A224" t="str">
            <v>5354-1</v>
          </cell>
          <cell r="J224" t="str">
            <v>Not Specified</v>
          </cell>
          <cell r="O224">
            <v>41638</v>
          </cell>
        </row>
        <row r="225">
          <cell r="A225" t="str">
            <v>5355-1</v>
          </cell>
          <cell r="J225" t="str">
            <v>High</v>
          </cell>
          <cell r="O225">
            <v>41639</v>
          </cell>
        </row>
        <row r="226">
          <cell r="A226" t="str">
            <v>5357-1</v>
          </cell>
          <cell r="J226" t="str">
            <v>Low</v>
          </cell>
          <cell r="O226">
            <v>41638</v>
          </cell>
        </row>
        <row r="227">
          <cell r="A227" t="str">
            <v>5358-1</v>
          </cell>
          <cell r="J227" t="str">
            <v>Critical</v>
          </cell>
          <cell r="O227">
            <v>41645</v>
          </cell>
        </row>
        <row r="228">
          <cell r="A228" t="str">
            <v>5358-2</v>
          </cell>
          <cell r="J228" t="str">
            <v>Critical</v>
          </cell>
          <cell r="O228">
            <v>41644</v>
          </cell>
        </row>
        <row r="229">
          <cell r="A229" t="str">
            <v>5360-1</v>
          </cell>
          <cell r="J229" t="str">
            <v>High</v>
          </cell>
          <cell r="O229">
            <v>41646</v>
          </cell>
        </row>
        <row r="230">
          <cell r="A230" t="str">
            <v>5362-1</v>
          </cell>
          <cell r="J230" t="str">
            <v>Medium</v>
          </cell>
          <cell r="O230">
            <v>41647</v>
          </cell>
        </row>
        <row r="231">
          <cell r="A231" t="str">
            <v>5364-1</v>
          </cell>
          <cell r="J231" t="str">
            <v>Low</v>
          </cell>
          <cell r="O231">
            <v>41654</v>
          </cell>
        </row>
        <row r="232">
          <cell r="A232" t="str">
            <v>5365-1</v>
          </cell>
          <cell r="J232" t="str">
            <v>Low</v>
          </cell>
          <cell r="O232">
            <v>41651</v>
          </cell>
        </row>
        <row r="233">
          <cell r="A233" t="str">
            <v>5367-1</v>
          </cell>
          <cell r="J233" t="str">
            <v>Medium</v>
          </cell>
          <cell r="O233">
            <v>41649</v>
          </cell>
        </row>
        <row r="234">
          <cell r="A234" t="str">
            <v>5367-2</v>
          </cell>
          <cell r="J234" t="str">
            <v>Medium</v>
          </cell>
          <cell r="O234">
            <v>41650</v>
          </cell>
        </row>
        <row r="235">
          <cell r="A235" t="str">
            <v>5369-1</v>
          </cell>
          <cell r="J235" t="str">
            <v>Not Specified</v>
          </cell>
          <cell r="O235">
            <v>41650</v>
          </cell>
        </row>
        <row r="236">
          <cell r="A236" t="str">
            <v>5373-1</v>
          </cell>
          <cell r="J236" t="str">
            <v>Low</v>
          </cell>
          <cell r="O236">
            <v>41657</v>
          </cell>
        </row>
        <row r="237">
          <cell r="A237" t="str">
            <v>5375-1</v>
          </cell>
          <cell r="J237" t="str">
            <v>Not Specified</v>
          </cell>
          <cell r="O237">
            <v>41655</v>
          </cell>
        </row>
        <row r="238">
          <cell r="A238" t="str">
            <v>5377-1</v>
          </cell>
          <cell r="J238" t="str">
            <v>Not Specified</v>
          </cell>
          <cell r="O238">
            <v>41656</v>
          </cell>
        </row>
        <row r="239">
          <cell r="A239" t="str">
            <v>5379-1</v>
          </cell>
          <cell r="J239" t="str">
            <v>Medium</v>
          </cell>
          <cell r="O239">
            <v>41656</v>
          </cell>
        </row>
        <row r="240">
          <cell r="A240" t="str">
            <v>5381-1</v>
          </cell>
          <cell r="J240" t="str">
            <v>Medium</v>
          </cell>
          <cell r="O240">
            <v>41656</v>
          </cell>
        </row>
        <row r="241">
          <cell r="A241" t="str">
            <v>5383-1</v>
          </cell>
          <cell r="J241" t="str">
            <v>Critical</v>
          </cell>
          <cell r="O241">
            <v>41658</v>
          </cell>
        </row>
        <row r="242">
          <cell r="A242" t="str">
            <v>5384-1</v>
          </cell>
          <cell r="J242" t="str">
            <v>Not Specified</v>
          </cell>
          <cell r="O242">
            <v>41664</v>
          </cell>
        </row>
        <row r="243">
          <cell r="A243" t="str">
            <v>5386-1</v>
          </cell>
          <cell r="J243" t="str">
            <v>High</v>
          </cell>
          <cell r="O243">
            <v>41665</v>
          </cell>
        </row>
        <row r="244">
          <cell r="A244" t="str">
            <v>5388-1</v>
          </cell>
          <cell r="J244" t="str">
            <v>Medium</v>
          </cell>
          <cell r="O244">
            <v>41666</v>
          </cell>
        </row>
        <row r="245">
          <cell r="A245" t="str">
            <v>5389-1</v>
          </cell>
          <cell r="J245" t="str">
            <v>Low</v>
          </cell>
          <cell r="O245">
            <v>41672</v>
          </cell>
        </row>
        <row r="246">
          <cell r="A246" t="str">
            <v>5391-1</v>
          </cell>
          <cell r="J246" t="str">
            <v>Critical</v>
          </cell>
          <cell r="O246">
            <v>41666</v>
          </cell>
        </row>
        <row r="247">
          <cell r="A247" t="str">
            <v>5392-1</v>
          </cell>
          <cell r="J247" t="str">
            <v>High</v>
          </cell>
          <cell r="O247">
            <v>41666</v>
          </cell>
        </row>
        <row r="248">
          <cell r="A248" t="str">
            <v>5393-1</v>
          </cell>
          <cell r="J248" t="str">
            <v>High</v>
          </cell>
          <cell r="O248">
            <v>41671</v>
          </cell>
        </row>
        <row r="249">
          <cell r="A249" t="str">
            <v>5394-1</v>
          </cell>
          <cell r="J249" t="str">
            <v>Critical</v>
          </cell>
          <cell r="O249">
            <v>41671</v>
          </cell>
        </row>
        <row r="250">
          <cell r="A250" t="str">
            <v>5395-1</v>
          </cell>
          <cell r="J250" t="str">
            <v>Medium</v>
          </cell>
          <cell r="O250">
            <v>41671</v>
          </cell>
        </row>
        <row r="251">
          <cell r="A251" t="str">
            <v>5396-1</v>
          </cell>
          <cell r="J251" t="str">
            <v>Low</v>
          </cell>
          <cell r="O251">
            <v>41677</v>
          </cell>
        </row>
        <row r="252">
          <cell r="A252" t="str">
            <v>5398-1</v>
          </cell>
          <cell r="J252" t="str">
            <v>Critical</v>
          </cell>
          <cell r="O252">
            <v>41674</v>
          </cell>
        </row>
        <row r="253">
          <cell r="A253" t="str">
            <v>5400-1</v>
          </cell>
          <cell r="J253" t="str">
            <v>Medium</v>
          </cell>
          <cell r="O253">
            <v>41676</v>
          </cell>
        </row>
        <row r="254">
          <cell r="A254" t="str">
            <v>5402-1</v>
          </cell>
          <cell r="J254" t="str">
            <v>Low</v>
          </cell>
          <cell r="O254">
            <v>41686</v>
          </cell>
        </row>
        <row r="255">
          <cell r="A255" t="str">
            <v>5402-2</v>
          </cell>
          <cell r="J255" t="str">
            <v>Low</v>
          </cell>
          <cell r="O255">
            <v>41682</v>
          </cell>
        </row>
        <row r="256">
          <cell r="A256" t="str">
            <v>5404-1</v>
          </cell>
          <cell r="J256" t="str">
            <v>Low</v>
          </cell>
          <cell r="O256">
            <v>41683</v>
          </cell>
        </row>
        <row r="257">
          <cell r="A257" t="str">
            <v>5405-1</v>
          </cell>
          <cell r="J257" t="str">
            <v>Critical</v>
          </cell>
          <cell r="O257">
            <v>41681</v>
          </cell>
        </row>
        <row r="258">
          <cell r="A258" t="str">
            <v>5407-1</v>
          </cell>
          <cell r="J258" t="str">
            <v>Low</v>
          </cell>
          <cell r="O258">
            <v>41682</v>
          </cell>
        </row>
        <row r="259">
          <cell r="A259" t="str">
            <v>5409-1</v>
          </cell>
          <cell r="J259" t="str">
            <v>High</v>
          </cell>
          <cell r="O259">
            <v>41683</v>
          </cell>
        </row>
        <row r="260">
          <cell r="A260" t="str">
            <v>5411-1</v>
          </cell>
          <cell r="J260" t="str">
            <v>High</v>
          </cell>
          <cell r="O260">
            <v>41683</v>
          </cell>
        </row>
        <row r="261">
          <cell r="A261" t="str">
            <v>5413-1</v>
          </cell>
          <cell r="J261" t="str">
            <v>Medium</v>
          </cell>
          <cell r="O261">
            <v>41686</v>
          </cell>
        </row>
        <row r="262">
          <cell r="A262" t="str">
            <v>5415-1</v>
          </cell>
          <cell r="J262" t="str">
            <v>Low</v>
          </cell>
          <cell r="O262">
            <v>41690</v>
          </cell>
        </row>
        <row r="263">
          <cell r="A263" t="str">
            <v>5416-1</v>
          </cell>
          <cell r="J263" t="str">
            <v>High</v>
          </cell>
          <cell r="O263">
            <v>41688</v>
          </cell>
        </row>
        <row r="264">
          <cell r="A264" t="str">
            <v>5418-1</v>
          </cell>
          <cell r="J264" t="str">
            <v>Critical</v>
          </cell>
          <cell r="O264">
            <v>41693</v>
          </cell>
        </row>
        <row r="265">
          <cell r="A265" t="str">
            <v>5420-1</v>
          </cell>
          <cell r="J265" t="str">
            <v>High</v>
          </cell>
          <cell r="O265">
            <v>41693</v>
          </cell>
        </row>
        <row r="266">
          <cell r="A266" t="str">
            <v>5421-1</v>
          </cell>
          <cell r="J266" t="str">
            <v>High</v>
          </cell>
          <cell r="O266">
            <v>41693</v>
          </cell>
        </row>
        <row r="267">
          <cell r="A267" t="str">
            <v>5423-1</v>
          </cell>
          <cell r="J267" t="str">
            <v>Medium</v>
          </cell>
          <cell r="O267">
            <v>41696</v>
          </cell>
        </row>
        <row r="268">
          <cell r="A268" t="str">
            <v>5424-1</v>
          </cell>
          <cell r="J268" t="str">
            <v>Critical</v>
          </cell>
          <cell r="O268">
            <v>41695</v>
          </cell>
        </row>
        <row r="269">
          <cell r="A269" t="str">
            <v>5426-1</v>
          </cell>
          <cell r="J269" t="str">
            <v>Not Specified</v>
          </cell>
          <cell r="O269">
            <v>41696</v>
          </cell>
        </row>
        <row r="270">
          <cell r="A270" t="str">
            <v>5428-1</v>
          </cell>
          <cell r="J270" t="str">
            <v>Not Specified</v>
          </cell>
          <cell r="O270">
            <v>41696</v>
          </cell>
        </row>
        <row r="271">
          <cell r="A271" t="str">
            <v>5430-1</v>
          </cell>
          <cell r="J271" t="str">
            <v>Critical</v>
          </cell>
          <cell r="O271">
            <v>41697</v>
          </cell>
        </row>
        <row r="272">
          <cell r="A272" t="str">
            <v>5432-1</v>
          </cell>
          <cell r="J272" t="str">
            <v>Medium</v>
          </cell>
          <cell r="O272">
            <v>41699</v>
          </cell>
        </row>
        <row r="273">
          <cell r="A273" t="str">
            <v>5433-1</v>
          </cell>
          <cell r="J273" t="str">
            <v>Medium</v>
          </cell>
          <cell r="O273">
            <v>41701</v>
          </cell>
        </row>
        <row r="274">
          <cell r="A274" t="str">
            <v>5434-1</v>
          </cell>
          <cell r="J274" t="str">
            <v>Critical</v>
          </cell>
          <cell r="O274">
            <v>41705</v>
          </cell>
        </row>
        <row r="275">
          <cell r="A275" t="str">
            <v>5435-1</v>
          </cell>
          <cell r="J275" t="str">
            <v>Not Specified</v>
          </cell>
          <cell r="O275">
            <v>41709</v>
          </cell>
        </row>
        <row r="276">
          <cell r="A276" t="str">
            <v>5436-1</v>
          </cell>
          <cell r="J276" t="str">
            <v>Medium</v>
          </cell>
          <cell r="O276">
            <v>41710</v>
          </cell>
        </row>
        <row r="277">
          <cell r="A277" t="str">
            <v>5438-1</v>
          </cell>
          <cell r="J277" t="str">
            <v>High</v>
          </cell>
          <cell r="O277">
            <v>41711</v>
          </cell>
        </row>
        <row r="278">
          <cell r="A278" t="str">
            <v>5439-1</v>
          </cell>
          <cell r="J278" t="str">
            <v>Low</v>
          </cell>
          <cell r="O278">
            <v>41711</v>
          </cell>
        </row>
        <row r="279">
          <cell r="A279" t="str">
            <v>5440-1</v>
          </cell>
          <cell r="J279" t="str">
            <v>Critical</v>
          </cell>
          <cell r="O279">
            <v>41713</v>
          </cell>
        </row>
        <row r="280">
          <cell r="A280" t="str">
            <v>5442-1</v>
          </cell>
          <cell r="J280" t="str">
            <v>Critical</v>
          </cell>
          <cell r="O280">
            <v>41716</v>
          </cell>
        </row>
        <row r="281">
          <cell r="A281" t="str">
            <v>5444-1</v>
          </cell>
          <cell r="J281" t="str">
            <v>Not Specified</v>
          </cell>
          <cell r="O281">
            <v>41716</v>
          </cell>
        </row>
        <row r="282">
          <cell r="A282" t="str">
            <v>5445-1</v>
          </cell>
          <cell r="J282" t="str">
            <v>Not Specified</v>
          </cell>
          <cell r="O282">
            <v>41716</v>
          </cell>
        </row>
        <row r="283">
          <cell r="A283" t="str">
            <v>5446-1</v>
          </cell>
          <cell r="J283" t="str">
            <v>Critical</v>
          </cell>
          <cell r="O283">
            <v>41719</v>
          </cell>
        </row>
        <row r="284">
          <cell r="A284" t="str">
            <v>5448-1</v>
          </cell>
          <cell r="J284" t="str">
            <v>Low</v>
          </cell>
          <cell r="O284">
            <v>41724</v>
          </cell>
        </row>
        <row r="285">
          <cell r="A285" t="str">
            <v>5449-1</v>
          </cell>
          <cell r="J285" t="str">
            <v>High</v>
          </cell>
          <cell r="O285">
            <v>41726</v>
          </cell>
        </row>
        <row r="286">
          <cell r="A286" t="str">
            <v>5450-1</v>
          </cell>
          <cell r="J286" t="str">
            <v>Not Specified</v>
          </cell>
          <cell r="O286">
            <v>41728</v>
          </cell>
        </row>
        <row r="287">
          <cell r="A287" t="str">
            <v>5451-1</v>
          </cell>
          <cell r="J287" t="str">
            <v>Not Specified</v>
          </cell>
          <cell r="O287">
            <v>41729</v>
          </cell>
        </row>
        <row r="288">
          <cell r="A288" t="str">
            <v>5453-1</v>
          </cell>
          <cell r="J288" t="str">
            <v>Critical</v>
          </cell>
          <cell r="O288">
            <v>41731</v>
          </cell>
        </row>
        <row r="289">
          <cell r="A289" t="str">
            <v>5455-1</v>
          </cell>
          <cell r="J289" t="str">
            <v>Medium</v>
          </cell>
          <cell r="O289">
            <v>41733</v>
          </cell>
        </row>
        <row r="290">
          <cell r="A290" t="str">
            <v>5456-1</v>
          </cell>
          <cell r="J290" t="str">
            <v>Critical</v>
          </cell>
          <cell r="O290">
            <v>41733</v>
          </cell>
        </row>
        <row r="291">
          <cell r="A291" t="str">
            <v>5457-1</v>
          </cell>
          <cell r="J291" t="str">
            <v>Medium</v>
          </cell>
          <cell r="O291">
            <v>41734</v>
          </cell>
        </row>
        <row r="292">
          <cell r="A292" t="str">
            <v>5458-1</v>
          </cell>
          <cell r="J292" t="str">
            <v>Not Specified</v>
          </cell>
          <cell r="O292">
            <v>41734</v>
          </cell>
        </row>
        <row r="293">
          <cell r="A293" t="str">
            <v>5460-1</v>
          </cell>
          <cell r="J293" t="str">
            <v>Low</v>
          </cell>
          <cell r="O293">
            <v>41740</v>
          </cell>
        </row>
        <row r="294">
          <cell r="A294" t="str">
            <v>5461-1</v>
          </cell>
          <cell r="J294" t="str">
            <v>Critical</v>
          </cell>
          <cell r="O294">
            <v>41736</v>
          </cell>
        </row>
        <row r="295">
          <cell r="A295" t="str">
            <v>5463-1</v>
          </cell>
          <cell r="J295" t="str">
            <v>Not Specified</v>
          </cell>
          <cell r="O295">
            <v>41736</v>
          </cell>
        </row>
        <row r="296">
          <cell r="A296" t="str">
            <v>5465-1</v>
          </cell>
          <cell r="J296" t="str">
            <v>Medium</v>
          </cell>
          <cell r="O296">
            <v>41738</v>
          </cell>
        </row>
        <row r="297">
          <cell r="A297" t="str">
            <v>5467-1</v>
          </cell>
          <cell r="J297" t="str">
            <v>Medium</v>
          </cell>
          <cell r="O297">
            <v>41741</v>
          </cell>
        </row>
        <row r="298">
          <cell r="A298" t="str">
            <v>5469-1</v>
          </cell>
          <cell r="J298" t="str">
            <v>High</v>
          </cell>
          <cell r="O298">
            <v>41745</v>
          </cell>
        </row>
        <row r="299">
          <cell r="A299" t="str">
            <v>5470-1</v>
          </cell>
          <cell r="J299" t="str">
            <v>High</v>
          </cell>
          <cell r="O299">
            <v>41748</v>
          </cell>
        </row>
        <row r="300">
          <cell r="A300" t="str">
            <v>5471-1</v>
          </cell>
          <cell r="J300" t="str">
            <v>Medium</v>
          </cell>
          <cell r="O300">
            <v>41747</v>
          </cell>
        </row>
        <row r="301">
          <cell r="A301" t="str">
            <v>5473-1</v>
          </cell>
          <cell r="J301" t="str">
            <v>Critical</v>
          </cell>
          <cell r="O301">
            <v>41747</v>
          </cell>
        </row>
        <row r="302">
          <cell r="A302" t="str">
            <v>5475-1</v>
          </cell>
          <cell r="J302" t="str">
            <v>Low</v>
          </cell>
          <cell r="O302">
            <v>41763</v>
          </cell>
        </row>
        <row r="303">
          <cell r="A303" t="str">
            <v>5476-1</v>
          </cell>
          <cell r="J303" t="str">
            <v>Not Specified</v>
          </cell>
          <cell r="O303">
            <v>41762</v>
          </cell>
        </row>
        <row r="304">
          <cell r="A304" t="str">
            <v>5477-1</v>
          </cell>
          <cell r="J304" t="str">
            <v>Critical</v>
          </cell>
          <cell r="O304">
            <v>41762</v>
          </cell>
        </row>
        <row r="305">
          <cell r="A305" t="str">
            <v>5478-1</v>
          </cell>
          <cell r="J305" t="str">
            <v>Low</v>
          </cell>
          <cell r="O305">
            <v>41766</v>
          </cell>
        </row>
        <row r="306">
          <cell r="A306" t="str">
            <v>5479-1</v>
          </cell>
          <cell r="J306" t="str">
            <v>Not Specified</v>
          </cell>
          <cell r="O306">
            <v>41767</v>
          </cell>
        </row>
        <row r="307">
          <cell r="A307" t="str">
            <v>5479-2</v>
          </cell>
          <cell r="J307" t="str">
            <v>Not Specified</v>
          </cell>
          <cell r="O307">
            <v>41767</v>
          </cell>
        </row>
        <row r="308">
          <cell r="A308" t="str">
            <v>5483-1</v>
          </cell>
          <cell r="J308" t="str">
            <v>Low</v>
          </cell>
          <cell r="O308">
            <v>41772</v>
          </cell>
        </row>
        <row r="309">
          <cell r="A309" t="str">
            <v>5485-1</v>
          </cell>
          <cell r="J309" t="str">
            <v>Low</v>
          </cell>
          <cell r="O309">
            <v>41771</v>
          </cell>
        </row>
        <row r="310">
          <cell r="A310" t="str">
            <v>5487-1</v>
          </cell>
          <cell r="J310" t="str">
            <v>Critical</v>
          </cell>
          <cell r="O310">
            <v>41769</v>
          </cell>
        </row>
        <row r="311">
          <cell r="A311" t="str">
            <v>5489-1</v>
          </cell>
          <cell r="J311" t="str">
            <v>Medium</v>
          </cell>
          <cell r="O311">
            <v>41771</v>
          </cell>
        </row>
        <row r="312">
          <cell r="A312" t="str">
            <v>5491-1</v>
          </cell>
          <cell r="J312" t="str">
            <v>Not Specified</v>
          </cell>
          <cell r="O312">
            <v>41773</v>
          </cell>
        </row>
        <row r="313">
          <cell r="A313" t="str">
            <v>5493-1</v>
          </cell>
          <cell r="J313" t="str">
            <v>Medium</v>
          </cell>
          <cell r="O313">
            <v>41775</v>
          </cell>
        </row>
        <row r="314">
          <cell r="A314" t="str">
            <v>5494-1</v>
          </cell>
          <cell r="J314" t="str">
            <v>Not Specified</v>
          </cell>
          <cell r="O314">
            <v>41777</v>
          </cell>
        </row>
        <row r="315">
          <cell r="A315" t="str">
            <v>5496-1</v>
          </cell>
          <cell r="J315" t="str">
            <v>Medium</v>
          </cell>
          <cell r="O315">
            <v>41779</v>
          </cell>
        </row>
        <row r="316">
          <cell r="A316" t="str">
            <v>5497-1</v>
          </cell>
          <cell r="J316" t="str">
            <v>Low</v>
          </cell>
          <cell r="O316">
            <v>41783</v>
          </cell>
        </row>
        <row r="317">
          <cell r="A317" t="str">
            <v>5498-1</v>
          </cell>
          <cell r="J317" t="str">
            <v>Low</v>
          </cell>
          <cell r="O317">
            <v>41788</v>
          </cell>
        </row>
        <row r="318">
          <cell r="A318" t="str">
            <v>5500-1</v>
          </cell>
          <cell r="J318" t="str">
            <v>Low</v>
          </cell>
          <cell r="O318">
            <v>41792</v>
          </cell>
        </row>
        <row r="319">
          <cell r="A319" t="str">
            <v>5502-1</v>
          </cell>
          <cell r="J319" t="str">
            <v>High</v>
          </cell>
          <cell r="O319">
            <v>41788</v>
          </cell>
        </row>
        <row r="320">
          <cell r="A320" t="str">
            <v>5504-1</v>
          </cell>
          <cell r="J320" t="str">
            <v>Medium</v>
          </cell>
          <cell r="O320">
            <v>41788</v>
          </cell>
        </row>
        <row r="321">
          <cell r="A321" t="str">
            <v>5505-1</v>
          </cell>
          <cell r="J321" t="str">
            <v>Critical</v>
          </cell>
          <cell r="O321">
            <v>41794</v>
          </cell>
        </row>
        <row r="322">
          <cell r="A322" t="str">
            <v>5506-1</v>
          </cell>
          <cell r="J322" t="str">
            <v>Not Specified</v>
          </cell>
          <cell r="O322">
            <v>41794</v>
          </cell>
        </row>
        <row r="323">
          <cell r="A323" t="str">
            <v>5507-1</v>
          </cell>
          <cell r="J323" t="str">
            <v>High</v>
          </cell>
          <cell r="O323">
            <v>41795</v>
          </cell>
        </row>
        <row r="324">
          <cell r="A324" t="str">
            <v>5508-1</v>
          </cell>
          <cell r="J324" t="str">
            <v>High</v>
          </cell>
          <cell r="O324">
            <v>41795</v>
          </cell>
        </row>
        <row r="325">
          <cell r="A325" t="str">
            <v>5510-1</v>
          </cell>
          <cell r="J325" t="str">
            <v>Not Specified</v>
          </cell>
          <cell r="O325">
            <v>41795</v>
          </cell>
        </row>
        <row r="326">
          <cell r="A326" t="str">
            <v>5512-1</v>
          </cell>
          <cell r="J326" t="str">
            <v>Medium</v>
          </cell>
          <cell r="O326">
            <v>41797</v>
          </cell>
        </row>
        <row r="327">
          <cell r="A327" t="str">
            <v>5513-1</v>
          </cell>
          <cell r="J327" t="str">
            <v>Medium</v>
          </cell>
          <cell r="O327">
            <v>41798</v>
          </cell>
        </row>
        <row r="328">
          <cell r="A328" t="str">
            <v>5514-1</v>
          </cell>
          <cell r="J328" t="str">
            <v>Not Specified</v>
          </cell>
          <cell r="O328">
            <v>41800</v>
          </cell>
        </row>
        <row r="329">
          <cell r="A329" t="str">
            <v>5516-1</v>
          </cell>
          <cell r="J329" t="str">
            <v>High</v>
          </cell>
          <cell r="O329">
            <v>41799</v>
          </cell>
        </row>
        <row r="330">
          <cell r="A330" t="str">
            <v>5518-1</v>
          </cell>
          <cell r="J330" t="str">
            <v>Low</v>
          </cell>
          <cell r="O330">
            <v>41812</v>
          </cell>
        </row>
        <row r="331">
          <cell r="A331" t="str">
            <v>5520-1</v>
          </cell>
          <cell r="J331" t="str">
            <v>Low</v>
          </cell>
          <cell r="O331">
            <v>41811</v>
          </cell>
        </row>
        <row r="332">
          <cell r="A332" t="str">
            <v>5521-1</v>
          </cell>
          <cell r="J332" t="str">
            <v>Medium</v>
          </cell>
          <cell r="O332">
            <v>41808</v>
          </cell>
        </row>
        <row r="333">
          <cell r="A333" t="str">
            <v>5523-1</v>
          </cell>
          <cell r="J333" t="str">
            <v>High</v>
          </cell>
          <cell r="O333">
            <v>41808</v>
          </cell>
        </row>
        <row r="334">
          <cell r="A334" t="str">
            <v>5525-1</v>
          </cell>
          <cell r="J334" t="str">
            <v>Critical</v>
          </cell>
          <cell r="O334">
            <v>41808</v>
          </cell>
        </row>
        <row r="335">
          <cell r="A335" t="str">
            <v>5526-1</v>
          </cell>
          <cell r="J335" t="str">
            <v>Medium</v>
          </cell>
          <cell r="O335">
            <v>41811</v>
          </cell>
        </row>
        <row r="336">
          <cell r="A336" t="str">
            <v>5527-1</v>
          </cell>
          <cell r="J336" t="str">
            <v>Not Specified</v>
          </cell>
          <cell r="O336">
            <v>41811</v>
          </cell>
        </row>
        <row r="337">
          <cell r="A337" t="str">
            <v>5529-1</v>
          </cell>
          <cell r="J337" t="str">
            <v>High</v>
          </cell>
          <cell r="O337">
            <v>41811</v>
          </cell>
        </row>
        <row r="338">
          <cell r="A338" t="str">
            <v>5531-1</v>
          </cell>
          <cell r="J338" t="str">
            <v>Not Specified</v>
          </cell>
          <cell r="O338">
            <v>41814</v>
          </cell>
        </row>
        <row r="339">
          <cell r="A339" t="str">
            <v>5533-1</v>
          </cell>
          <cell r="J339" t="str">
            <v>Medium</v>
          </cell>
          <cell r="O339">
            <v>41814</v>
          </cell>
        </row>
        <row r="340">
          <cell r="A340" t="str">
            <v>5534-1</v>
          </cell>
          <cell r="J340" t="str">
            <v>Medium</v>
          </cell>
          <cell r="O340">
            <v>41813</v>
          </cell>
        </row>
        <row r="341">
          <cell r="A341" t="str">
            <v>5536-1</v>
          </cell>
          <cell r="J341" t="str">
            <v>Not Specified</v>
          </cell>
          <cell r="O341">
            <v>41815</v>
          </cell>
        </row>
        <row r="342">
          <cell r="A342" t="str">
            <v>5537-1</v>
          </cell>
          <cell r="J342" t="str">
            <v>High</v>
          </cell>
          <cell r="O342">
            <v>41818</v>
          </cell>
        </row>
        <row r="343">
          <cell r="A343" t="str">
            <v>5539-1</v>
          </cell>
          <cell r="J343" t="str">
            <v>Not Specified</v>
          </cell>
          <cell r="O343">
            <v>41820</v>
          </cell>
        </row>
        <row r="344">
          <cell r="A344" t="str">
            <v>5539-2</v>
          </cell>
          <cell r="J344" t="str">
            <v>Not Specified</v>
          </cell>
          <cell r="O344">
            <v>41820</v>
          </cell>
        </row>
        <row r="345">
          <cell r="A345" t="str">
            <v>5541-1</v>
          </cell>
          <cell r="J345" t="str">
            <v>Medium</v>
          </cell>
          <cell r="O345">
            <v>41819</v>
          </cell>
        </row>
        <row r="346">
          <cell r="A346" t="str">
            <v>5544-1</v>
          </cell>
          <cell r="J346" t="str">
            <v>Not Specified</v>
          </cell>
          <cell r="O346">
            <v>41820</v>
          </cell>
        </row>
        <row r="347">
          <cell r="A347" t="str">
            <v>5546-1</v>
          </cell>
          <cell r="J347" t="str">
            <v>Medium</v>
          </cell>
          <cell r="O347">
            <v>41823</v>
          </cell>
        </row>
        <row r="348">
          <cell r="A348" t="str">
            <v>5547-1</v>
          </cell>
          <cell r="J348" t="str">
            <v>High</v>
          </cell>
          <cell r="O348">
            <v>41826</v>
          </cell>
        </row>
        <row r="349">
          <cell r="A349" t="str">
            <v>5548-1</v>
          </cell>
          <cell r="J349" t="str">
            <v>Critical</v>
          </cell>
          <cell r="O349">
            <v>41828</v>
          </cell>
        </row>
        <row r="350">
          <cell r="A350" t="str">
            <v>5549-1</v>
          </cell>
          <cell r="J350" t="str">
            <v>High</v>
          </cell>
          <cell r="O350">
            <v>41833</v>
          </cell>
        </row>
        <row r="351">
          <cell r="A351" t="str">
            <v>5551-1</v>
          </cell>
          <cell r="J351" t="str">
            <v>Medium</v>
          </cell>
          <cell r="O351">
            <v>41834</v>
          </cell>
        </row>
        <row r="352">
          <cell r="A352" t="str">
            <v>5552-1</v>
          </cell>
          <cell r="J352" t="str">
            <v>Not Specified</v>
          </cell>
          <cell r="O352">
            <v>41837</v>
          </cell>
        </row>
        <row r="353">
          <cell r="A353" t="str">
            <v>5554-1</v>
          </cell>
          <cell r="J353" t="str">
            <v>High</v>
          </cell>
          <cell r="O353">
            <v>41838</v>
          </cell>
        </row>
        <row r="354">
          <cell r="A354" t="str">
            <v>5556-1</v>
          </cell>
          <cell r="J354" t="str">
            <v>Medium</v>
          </cell>
          <cell r="O354">
            <v>41839</v>
          </cell>
        </row>
        <row r="355">
          <cell r="A355" t="str">
            <v>5558-1</v>
          </cell>
          <cell r="J355" t="str">
            <v>Low</v>
          </cell>
          <cell r="O355">
            <v>41840</v>
          </cell>
        </row>
        <row r="356">
          <cell r="A356" t="str">
            <v>5558-2</v>
          </cell>
          <cell r="J356" t="str">
            <v>Low</v>
          </cell>
          <cell r="O356">
            <v>41845</v>
          </cell>
        </row>
        <row r="357">
          <cell r="A357" t="str">
            <v>5560-1</v>
          </cell>
          <cell r="J357" t="str">
            <v>Low</v>
          </cell>
          <cell r="O357">
            <v>41844</v>
          </cell>
        </row>
        <row r="358">
          <cell r="A358" t="str">
            <v>5562-1</v>
          </cell>
          <cell r="J358" t="str">
            <v>Critical</v>
          </cell>
          <cell r="O358">
            <v>41846</v>
          </cell>
        </row>
        <row r="359">
          <cell r="A359" t="str">
            <v>5564-1</v>
          </cell>
          <cell r="J359" t="str">
            <v>Low</v>
          </cell>
          <cell r="O359">
            <v>41847</v>
          </cell>
        </row>
        <row r="360">
          <cell r="A360" t="str">
            <v>5566-1</v>
          </cell>
          <cell r="J360" t="str">
            <v>Low</v>
          </cell>
          <cell r="O360">
            <v>41855</v>
          </cell>
        </row>
        <row r="361">
          <cell r="A361" t="str">
            <v>5566-2</v>
          </cell>
          <cell r="J361" t="str">
            <v>Low</v>
          </cell>
          <cell r="O361">
            <v>41853</v>
          </cell>
        </row>
        <row r="362">
          <cell r="A362" t="str">
            <v>5569-1</v>
          </cell>
          <cell r="J362" t="str">
            <v>Medium</v>
          </cell>
          <cell r="O362">
            <v>41850</v>
          </cell>
        </row>
        <row r="363">
          <cell r="A363" t="str">
            <v>5570-1</v>
          </cell>
          <cell r="J363" t="str">
            <v>High</v>
          </cell>
          <cell r="O363">
            <v>41851</v>
          </cell>
        </row>
        <row r="364">
          <cell r="A364" t="str">
            <v>5572-1</v>
          </cell>
          <cell r="J364" t="str">
            <v>High</v>
          </cell>
          <cell r="O364">
            <v>41852</v>
          </cell>
        </row>
        <row r="365">
          <cell r="A365" t="str">
            <v>5574-1</v>
          </cell>
          <cell r="J365" t="str">
            <v>Medium</v>
          </cell>
          <cell r="O365">
            <v>41852</v>
          </cell>
        </row>
        <row r="366">
          <cell r="A366" t="str">
            <v>5576-1</v>
          </cell>
          <cell r="J366" t="str">
            <v>Medium</v>
          </cell>
          <cell r="O366">
            <v>41855</v>
          </cell>
        </row>
        <row r="367">
          <cell r="A367" t="str">
            <v>5578-1</v>
          </cell>
          <cell r="J367" t="str">
            <v>High</v>
          </cell>
          <cell r="O367">
            <v>41858</v>
          </cell>
        </row>
        <row r="368">
          <cell r="A368" t="str">
            <v>5579-1</v>
          </cell>
          <cell r="J368" t="str">
            <v>Low</v>
          </cell>
          <cell r="O368">
            <v>41857</v>
          </cell>
        </row>
        <row r="369">
          <cell r="A369" t="str">
            <v>5581-1</v>
          </cell>
          <cell r="J369" t="str">
            <v>Critical</v>
          </cell>
          <cell r="O369">
            <v>41860</v>
          </cell>
        </row>
        <row r="370">
          <cell r="A370" t="str">
            <v>5583-1</v>
          </cell>
          <cell r="J370" t="str">
            <v>Critical</v>
          </cell>
          <cell r="O370">
            <v>41863</v>
          </cell>
        </row>
        <row r="371">
          <cell r="A371" t="str">
            <v>5584-1</v>
          </cell>
          <cell r="J371" t="str">
            <v>Critical</v>
          </cell>
          <cell r="O371">
            <v>41865</v>
          </cell>
        </row>
        <row r="372">
          <cell r="A372" t="str">
            <v>5586-1</v>
          </cell>
          <cell r="J372" t="str">
            <v>Medium</v>
          </cell>
          <cell r="O372">
            <v>41864</v>
          </cell>
        </row>
        <row r="373">
          <cell r="A373" t="str">
            <v>5588-1</v>
          </cell>
          <cell r="J373" t="str">
            <v>High</v>
          </cell>
          <cell r="O373">
            <v>41864</v>
          </cell>
        </row>
        <row r="374">
          <cell r="A374" t="str">
            <v>5589-1</v>
          </cell>
          <cell r="J374" t="str">
            <v>Low</v>
          </cell>
          <cell r="O374">
            <v>41870</v>
          </cell>
        </row>
        <row r="375">
          <cell r="A375" t="str">
            <v>5591-1</v>
          </cell>
          <cell r="J375" t="str">
            <v>Not Specified</v>
          </cell>
          <cell r="O375">
            <v>41874</v>
          </cell>
        </row>
        <row r="376">
          <cell r="A376" t="str">
            <v>5593-1</v>
          </cell>
          <cell r="J376" t="str">
            <v>High</v>
          </cell>
          <cell r="O376">
            <v>41878</v>
          </cell>
        </row>
        <row r="377">
          <cell r="A377" t="str">
            <v>5594-1</v>
          </cell>
          <cell r="J377" t="str">
            <v>High</v>
          </cell>
          <cell r="O377">
            <v>41878</v>
          </cell>
        </row>
        <row r="378">
          <cell r="A378" t="str">
            <v>5596-1</v>
          </cell>
          <cell r="J378" t="str">
            <v>Medium</v>
          </cell>
          <cell r="O378">
            <v>41877</v>
          </cell>
        </row>
        <row r="379">
          <cell r="A379" t="str">
            <v>5597-1</v>
          </cell>
          <cell r="J379" t="str">
            <v>Not Specified</v>
          </cell>
          <cell r="O379">
            <v>41879</v>
          </cell>
        </row>
        <row r="380">
          <cell r="A380" t="str">
            <v>5599-1</v>
          </cell>
          <cell r="J380" t="str">
            <v>High</v>
          </cell>
          <cell r="O380">
            <v>41879</v>
          </cell>
        </row>
        <row r="381">
          <cell r="A381" t="str">
            <v>5599-2</v>
          </cell>
          <cell r="J381" t="str">
            <v>High</v>
          </cell>
          <cell r="O381">
            <v>41880</v>
          </cell>
        </row>
        <row r="382">
          <cell r="A382" t="str">
            <v>5603-1</v>
          </cell>
          <cell r="J382" t="str">
            <v>Low</v>
          </cell>
          <cell r="O382">
            <v>41883</v>
          </cell>
        </row>
        <row r="383">
          <cell r="A383" t="str">
            <v>5604-1</v>
          </cell>
          <cell r="J383" t="str">
            <v>Low</v>
          </cell>
          <cell r="O383">
            <v>41886</v>
          </cell>
        </row>
        <row r="384">
          <cell r="A384" t="str">
            <v>5605-1</v>
          </cell>
          <cell r="J384" t="str">
            <v>Medium</v>
          </cell>
          <cell r="O384">
            <v>41887</v>
          </cell>
        </row>
        <row r="385">
          <cell r="A385" t="str">
            <v>5606-1</v>
          </cell>
          <cell r="J385" t="str">
            <v>Low</v>
          </cell>
          <cell r="O385">
            <v>41892</v>
          </cell>
        </row>
        <row r="386">
          <cell r="A386" t="str">
            <v>5607-1</v>
          </cell>
          <cell r="J386" t="str">
            <v>Not Specified</v>
          </cell>
          <cell r="O386">
            <v>41887</v>
          </cell>
        </row>
        <row r="387">
          <cell r="A387" t="str">
            <v>5609-1</v>
          </cell>
          <cell r="J387" t="str">
            <v>Not Specified</v>
          </cell>
          <cell r="O387">
            <v>41889</v>
          </cell>
        </row>
        <row r="388">
          <cell r="A388" t="str">
            <v>5609-2</v>
          </cell>
          <cell r="J388" t="str">
            <v>Not Specified</v>
          </cell>
          <cell r="O388">
            <v>41891</v>
          </cell>
        </row>
        <row r="389">
          <cell r="A389" t="str">
            <v>5612-1</v>
          </cell>
          <cell r="J389" t="str">
            <v>Not Specified</v>
          </cell>
          <cell r="O389">
            <v>41894</v>
          </cell>
        </row>
        <row r="390">
          <cell r="A390" t="str">
            <v>5613-1</v>
          </cell>
          <cell r="J390" t="str">
            <v>Critical</v>
          </cell>
          <cell r="O390">
            <v>41895</v>
          </cell>
        </row>
        <row r="391">
          <cell r="A391" t="str">
            <v>5615-1</v>
          </cell>
          <cell r="J391" t="str">
            <v>Critical</v>
          </cell>
          <cell r="O391">
            <v>41895</v>
          </cell>
        </row>
        <row r="392">
          <cell r="A392" t="str">
            <v>5616-1</v>
          </cell>
          <cell r="J392" t="str">
            <v>Low</v>
          </cell>
          <cell r="O392">
            <v>41901</v>
          </cell>
        </row>
        <row r="393">
          <cell r="A393" t="str">
            <v>5618-1</v>
          </cell>
          <cell r="J393" t="str">
            <v>Low</v>
          </cell>
          <cell r="O393">
            <v>41899</v>
          </cell>
        </row>
        <row r="394">
          <cell r="A394" t="str">
            <v>5619-1</v>
          </cell>
          <cell r="J394" t="str">
            <v>Critical</v>
          </cell>
          <cell r="O394">
            <v>41900</v>
          </cell>
        </row>
        <row r="395">
          <cell r="A395" t="str">
            <v>5621-1</v>
          </cell>
          <cell r="J395" t="str">
            <v>Medium</v>
          </cell>
          <cell r="O395">
            <v>41905</v>
          </cell>
        </row>
        <row r="396">
          <cell r="A396" t="str">
            <v>5621-2</v>
          </cell>
          <cell r="J396" t="str">
            <v>Medium</v>
          </cell>
          <cell r="O396">
            <v>41904</v>
          </cell>
        </row>
        <row r="397">
          <cell r="A397" t="str">
            <v>5625-1</v>
          </cell>
          <cell r="J397" t="str">
            <v>High</v>
          </cell>
          <cell r="O397">
            <v>41907</v>
          </cell>
        </row>
        <row r="398">
          <cell r="A398" t="str">
            <v>5627-1</v>
          </cell>
          <cell r="J398" t="str">
            <v>Low</v>
          </cell>
          <cell r="O398">
            <v>41914</v>
          </cell>
        </row>
        <row r="399">
          <cell r="A399" t="str">
            <v>5629-1</v>
          </cell>
          <cell r="J399" t="str">
            <v>High</v>
          </cell>
          <cell r="O399">
            <v>41911</v>
          </cell>
        </row>
        <row r="400">
          <cell r="A400" t="str">
            <v>5630-1</v>
          </cell>
          <cell r="J400" t="str">
            <v>High</v>
          </cell>
          <cell r="O400">
            <v>41911</v>
          </cell>
        </row>
        <row r="401">
          <cell r="A401" t="str">
            <v>5631-1</v>
          </cell>
          <cell r="J401" t="str">
            <v>Low</v>
          </cell>
          <cell r="O401">
            <v>41911</v>
          </cell>
        </row>
        <row r="402">
          <cell r="A402" t="str">
            <v>5633-1</v>
          </cell>
          <cell r="J402" t="str">
            <v>High</v>
          </cell>
          <cell r="O402">
            <v>41915</v>
          </cell>
        </row>
        <row r="403">
          <cell r="A403" t="str">
            <v>5635-1</v>
          </cell>
          <cell r="J403" t="str">
            <v>Not Specified</v>
          </cell>
          <cell r="O403">
            <v>41914</v>
          </cell>
        </row>
        <row r="404">
          <cell r="A404" t="str">
            <v>5637-1</v>
          </cell>
          <cell r="J404" t="str">
            <v>High</v>
          </cell>
          <cell r="O404">
            <v>41916</v>
          </cell>
        </row>
        <row r="405">
          <cell r="A405" t="str">
            <v>5639-1</v>
          </cell>
          <cell r="J405" t="str">
            <v>High</v>
          </cell>
          <cell r="O405">
            <v>41916</v>
          </cell>
        </row>
        <row r="406">
          <cell r="A406" t="str">
            <v>5641-1</v>
          </cell>
          <cell r="J406" t="str">
            <v>Not Specified</v>
          </cell>
          <cell r="O406">
            <v>41917</v>
          </cell>
        </row>
        <row r="407">
          <cell r="A407" t="str">
            <v>5643-1</v>
          </cell>
          <cell r="J407" t="str">
            <v>Low</v>
          </cell>
          <cell r="O407">
            <v>41923</v>
          </cell>
        </row>
        <row r="408">
          <cell r="A408" t="str">
            <v>5644-1</v>
          </cell>
          <cell r="J408" t="str">
            <v>Low</v>
          </cell>
          <cell r="O408">
            <v>41918</v>
          </cell>
        </row>
        <row r="409">
          <cell r="A409" t="str">
            <v>5645-1</v>
          </cell>
          <cell r="J409" t="str">
            <v>Critical</v>
          </cell>
          <cell r="O409">
            <v>41919</v>
          </cell>
        </row>
        <row r="410">
          <cell r="A410" t="str">
            <v>5646-1</v>
          </cell>
          <cell r="J410" t="str">
            <v>High</v>
          </cell>
          <cell r="O410">
            <v>41922</v>
          </cell>
        </row>
        <row r="411">
          <cell r="A411" t="str">
            <v>5647-1</v>
          </cell>
          <cell r="J411" t="str">
            <v>High</v>
          </cell>
          <cell r="O411">
            <v>41921</v>
          </cell>
        </row>
        <row r="412">
          <cell r="A412" t="str">
            <v>5648-1</v>
          </cell>
          <cell r="J412" t="str">
            <v>Low</v>
          </cell>
          <cell r="O412">
            <v>41929</v>
          </cell>
        </row>
        <row r="413">
          <cell r="A413" t="str">
            <v>5650-1</v>
          </cell>
          <cell r="J413" t="str">
            <v>Medium</v>
          </cell>
          <cell r="O413">
            <v>41923</v>
          </cell>
        </row>
        <row r="414">
          <cell r="A414" t="str">
            <v>5651-1</v>
          </cell>
          <cell r="J414" t="str">
            <v>Low</v>
          </cell>
          <cell r="O414">
            <v>41931</v>
          </cell>
        </row>
        <row r="415">
          <cell r="A415" t="str">
            <v>5653-1</v>
          </cell>
          <cell r="J415" t="str">
            <v>Critical</v>
          </cell>
          <cell r="O415">
            <v>41929</v>
          </cell>
        </row>
        <row r="416">
          <cell r="A416" t="str">
            <v>5655-1</v>
          </cell>
          <cell r="J416" t="str">
            <v>Medium</v>
          </cell>
          <cell r="O416">
            <v>41929</v>
          </cell>
        </row>
        <row r="417">
          <cell r="A417" t="str">
            <v>5655-2</v>
          </cell>
          <cell r="J417" t="str">
            <v>Medium</v>
          </cell>
          <cell r="O417">
            <v>41931</v>
          </cell>
        </row>
        <row r="418">
          <cell r="A418" t="str">
            <v>5658-1</v>
          </cell>
          <cell r="J418" t="str">
            <v>Not Specified</v>
          </cell>
          <cell r="O418">
            <v>41932</v>
          </cell>
        </row>
        <row r="419">
          <cell r="A419" t="str">
            <v>5659-1</v>
          </cell>
          <cell r="J419" t="str">
            <v>High</v>
          </cell>
          <cell r="O419">
            <v>41932</v>
          </cell>
        </row>
        <row r="420">
          <cell r="A420" t="str">
            <v>5661-1</v>
          </cell>
          <cell r="J420" t="str">
            <v>Not Specified</v>
          </cell>
          <cell r="O420">
            <v>41934</v>
          </cell>
        </row>
        <row r="421">
          <cell r="A421" t="str">
            <v>5663-1</v>
          </cell>
          <cell r="J421" t="str">
            <v>Not Specified</v>
          </cell>
          <cell r="O421">
            <v>41934</v>
          </cell>
        </row>
        <row r="422">
          <cell r="A422" t="str">
            <v>5665-1</v>
          </cell>
          <cell r="J422" t="str">
            <v>Medium</v>
          </cell>
          <cell r="O422">
            <v>41933</v>
          </cell>
        </row>
        <row r="423">
          <cell r="A423" t="str">
            <v>5667-1</v>
          </cell>
          <cell r="J423" t="str">
            <v>High</v>
          </cell>
          <cell r="O423">
            <v>41935</v>
          </cell>
        </row>
        <row r="424">
          <cell r="A424" t="str">
            <v>5669-1</v>
          </cell>
          <cell r="J424" t="str">
            <v>Not Specified</v>
          </cell>
          <cell r="O424">
            <v>41937</v>
          </cell>
        </row>
        <row r="425">
          <cell r="A425" t="str">
            <v>5670-1</v>
          </cell>
          <cell r="J425" t="str">
            <v>Medium</v>
          </cell>
          <cell r="O425">
            <v>41939</v>
          </cell>
        </row>
        <row r="426">
          <cell r="A426" t="str">
            <v>5671-1</v>
          </cell>
          <cell r="J426" t="str">
            <v>Low</v>
          </cell>
          <cell r="O426">
            <v>41943</v>
          </cell>
        </row>
        <row r="427">
          <cell r="A427" t="str">
            <v>5672-1</v>
          </cell>
          <cell r="J427" t="str">
            <v>Medium</v>
          </cell>
          <cell r="O427">
            <v>41941</v>
          </cell>
        </row>
        <row r="428">
          <cell r="A428" t="str">
            <v>5674-1</v>
          </cell>
          <cell r="J428" t="str">
            <v>High</v>
          </cell>
          <cell r="O428">
            <v>41943</v>
          </cell>
        </row>
        <row r="429">
          <cell r="A429" t="str">
            <v>5676-1</v>
          </cell>
          <cell r="J429" t="str">
            <v>Not Specified</v>
          </cell>
          <cell r="O429">
            <v>41946</v>
          </cell>
        </row>
        <row r="430">
          <cell r="A430" t="str">
            <v>5677-1</v>
          </cell>
          <cell r="J430" t="str">
            <v>High</v>
          </cell>
          <cell r="O430">
            <v>41947</v>
          </cell>
        </row>
        <row r="431">
          <cell r="A431" t="str">
            <v>5679-1</v>
          </cell>
          <cell r="J431" t="str">
            <v>Low</v>
          </cell>
          <cell r="O431">
            <v>41950</v>
          </cell>
        </row>
        <row r="432">
          <cell r="A432" t="str">
            <v>5680-1</v>
          </cell>
          <cell r="J432" t="str">
            <v>Medium</v>
          </cell>
          <cell r="O432">
            <v>41947</v>
          </cell>
        </row>
        <row r="433">
          <cell r="A433" t="str">
            <v>5681-1</v>
          </cell>
          <cell r="J433" t="str">
            <v>Medium</v>
          </cell>
          <cell r="O433">
            <v>41952</v>
          </cell>
        </row>
        <row r="434">
          <cell r="A434" t="str">
            <v>5682-1</v>
          </cell>
          <cell r="J434" t="str">
            <v>High</v>
          </cell>
          <cell r="O434">
            <v>41955</v>
          </cell>
        </row>
        <row r="435">
          <cell r="A435" t="str">
            <v>5684-1</v>
          </cell>
          <cell r="J435" t="str">
            <v>Critical</v>
          </cell>
          <cell r="O435">
            <v>41955</v>
          </cell>
        </row>
        <row r="436">
          <cell r="A436" t="str">
            <v>5685-1</v>
          </cell>
          <cell r="J436" t="str">
            <v>Not Specified</v>
          </cell>
          <cell r="O436">
            <v>41961</v>
          </cell>
        </row>
        <row r="437">
          <cell r="A437" t="str">
            <v>5686-1</v>
          </cell>
          <cell r="J437" t="str">
            <v>Low</v>
          </cell>
          <cell r="O437">
            <v>41964</v>
          </cell>
        </row>
        <row r="438">
          <cell r="A438" t="str">
            <v>5687-1</v>
          </cell>
          <cell r="J438" t="str">
            <v>High</v>
          </cell>
          <cell r="O438">
            <v>41962</v>
          </cell>
        </row>
        <row r="439">
          <cell r="A439" t="str">
            <v>5689-1</v>
          </cell>
          <cell r="J439" t="str">
            <v>Critical</v>
          </cell>
          <cell r="O439">
            <v>41963</v>
          </cell>
        </row>
        <row r="440">
          <cell r="A440" t="str">
            <v>5690-1</v>
          </cell>
          <cell r="J440" t="str">
            <v>Medium</v>
          </cell>
          <cell r="O440">
            <v>41964</v>
          </cell>
        </row>
        <row r="441">
          <cell r="A441" t="str">
            <v>5692-1</v>
          </cell>
          <cell r="J441" t="str">
            <v>Medium</v>
          </cell>
          <cell r="O441">
            <v>41966</v>
          </cell>
        </row>
        <row r="442">
          <cell r="A442" t="str">
            <v>5693-1</v>
          </cell>
          <cell r="J442" t="str">
            <v>High</v>
          </cell>
          <cell r="O442">
            <v>41965</v>
          </cell>
        </row>
        <row r="443">
          <cell r="A443" t="str">
            <v>5695-1</v>
          </cell>
          <cell r="J443" t="str">
            <v>Critical</v>
          </cell>
          <cell r="O443">
            <v>41967</v>
          </cell>
        </row>
        <row r="444">
          <cell r="A444" t="str">
            <v>5696-1</v>
          </cell>
          <cell r="J444" t="str">
            <v>Critical</v>
          </cell>
          <cell r="O444">
            <v>41969</v>
          </cell>
        </row>
        <row r="445">
          <cell r="A445" t="str">
            <v>5698-1</v>
          </cell>
          <cell r="J445" t="str">
            <v>Low</v>
          </cell>
          <cell r="O445">
            <v>41970</v>
          </cell>
        </row>
        <row r="446">
          <cell r="A446" t="str">
            <v>5699-1</v>
          </cell>
          <cell r="J446" t="str">
            <v>High</v>
          </cell>
          <cell r="O446">
            <v>41971</v>
          </cell>
        </row>
        <row r="447">
          <cell r="A447" t="str">
            <v>5701-1</v>
          </cell>
          <cell r="J447" t="str">
            <v>High</v>
          </cell>
          <cell r="O447">
            <v>41975</v>
          </cell>
        </row>
        <row r="448">
          <cell r="A448" t="str">
            <v>5702-1</v>
          </cell>
          <cell r="J448" t="str">
            <v>Low</v>
          </cell>
          <cell r="O448">
            <v>41978</v>
          </cell>
        </row>
        <row r="449">
          <cell r="A449" t="str">
            <v>5703-1</v>
          </cell>
          <cell r="J449" t="str">
            <v>Low</v>
          </cell>
          <cell r="O449">
            <v>41981</v>
          </cell>
        </row>
        <row r="450">
          <cell r="A450" t="str">
            <v>5705-1</v>
          </cell>
          <cell r="J450" t="str">
            <v>Medium</v>
          </cell>
          <cell r="O450">
            <v>41978</v>
          </cell>
        </row>
        <row r="451">
          <cell r="A451" t="str">
            <v>5706-1</v>
          </cell>
          <cell r="J451" t="str">
            <v>Medium</v>
          </cell>
          <cell r="O451">
            <v>41979</v>
          </cell>
        </row>
        <row r="452">
          <cell r="A452" t="str">
            <v>5708-1</v>
          </cell>
          <cell r="J452" t="str">
            <v>Not Specified</v>
          </cell>
          <cell r="O452">
            <v>41981</v>
          </cell>
        </row>
        <row r="453">
          <cell r="A453" t="str">
            <v>5710-1</v>
          </cell>
          <cell r="J453" t="str">
            <v>High</v>
          </cell>
          <cell r="O453">
            <v>41983</v>
          </cell>
        </row>
        <row r="454">
          <cell r="A454" t="str">
            <v>5711-1</v>
          </cell>
          <cell r="J454" t="str">
            <v>Medium</v>
          </cell>
          <cell r="O454">
            <v>41984</v>
          </cell>
        </row>
        <row r="455">
          <cell r="A455" t="str">
            <v>5712-1</v>
          </cell>
          <cell r="J455" t="str">
            <v>Not Specified</v>
          </cell>
          <cell r="O455">
            <v>41984</v>
          </cell>
        </row>
        <row r="456">
          <cell r="A456" t="str">
            <v>5713-1</v>
          </cell>
          <cell r="J456" t="str">
            <v>Low</v>
          </cell>
          <cell r="O456">
            <v>41985</v>
          </cell>
        </row>
        <row r="457">
          <cell r="A457" t="str">
            <v>5715-1</v>
          </cell>
          <cell r="J457" t="str">
            <v>High</v>
          </cell>
          <cell r="O457">
            <v>41988</v>
          </cell>
        </row>
        <row r="458">
          <cell r="A458" t="str">
            <v>5717-1</v>
          </cell>
          <cell r="J458" t="str">
            <v>Medium</v>
          </cell>
          <cell r="O458">
            <v>41991</v>
          </cell>
        </row>
        <row r="459">
          <cell r="A459" t="str">
            <v>5718-1</v>
          </cell>
          <cell r="J459" t="str">
            <v>Medium</v>
          </cell>
          <cell r="O459">
            <v>41996</v>
          </cell>
        </row>
        <row r="460">
          <cell r="A460" t="str">
            <v>5719-1</v>
          </cell>
          <cell r="J460" t="str">
            <v>Medium</v>
          </cell>
          <cell r="O460">
            <v>42000</v>
          </cell>
        </row>
        <row r="461">
          <cell r="A461" t="str">
            <v>5720-1</v>
          </cell>
          <cell r="J461" t="str">
            <v>High</v>
          </cell>
          <cell r="O461">
            <v>42002</v>
          </cell>
        </row>
        <row r="462">
          <cell r="A462" t="str">
            <v>5721-1</v>
          </cell>
          <cell r="J462" t="str">
            <v>High</v>
          </cell>
          <cell r="O462">
            <v>42002</v>
          </cell>
        </row>
        <row r="463">
          <cell r="A463" t="str">
            <v>5722-1</v>
          </cell>
          <cell r="J463" t="str">
            <v>Critical</v>
          </cell>
          <cell r="O463">
            <v>42001</v>
          </cell>
        </row>
        <row r="464">
          <cell r="A464" t="str">
            <v>5724-1</v>
          </cell>
          <cell r="J464" t="str">
            <v>High</v>
          </cell>
          <cell r="O464">
            <v>42000</v>
          </cell>
        </row>
        <row r="465">
          <cell r="A465" t="str">
            <v>5724-2</v>
          </cell>
          <cell r="J465" t="str">
            <v>High</v>
          </cell>
          <cell r="O465">
            <v>42002</v>
          </cell>
        </row>
        <row r="466">
          <cell r="A466" t="str">
            <v>5728-1</v>
          </cell>
          <cell r="J466" t="str">
            <v>High</v>
          </cell>
          <cell r="O466">
            <v>42003</v>
          </cell>
        </row>
        <row r="467">
          <cell r="A467" t="str">
            <v>5730-1</v>
          </cell>
          <cell r="J467" t="str">
            <v>Not Specified</v>
          </cell>
          <cell r="O467">
            <v>42001</v>
          </cell>
        </row>
        <row r="468">
          <cell r="A468" t="str">
            <v>5731-1</v>
          </cell>
          <cell r="J468" t="str">
            <v>Not Specified</v>
          </cell>
          <cell r="O468">
            <v>42004</v>
          </cell>
        </row>
        <row r="469">
          <cell r="A469" t="str">
            <v>5732-1</v>
          </cell>
          <cell r="J469" t="str">
            <v>Not Specified</v>
          </cell>
          <cell r="O469">
            <v>42007</v>
          </cell>
        </row>
        <row r="470">
          <cell r="A470" t="str">
            <v>5734-1</v>
          </cell>
          <cell r="J470" t="str">
            <v>Low</v>
          </cell>
          <cell r="O470">
            <v>42008</v>
          </cell>
        </row>
        <row r="471">
          <cell r="A471" t="str">
            <v>5736-1</v>
          </cell>
          <cell r="J471" t="str">
            <v>Medium</v>
          </cell>
          <cell r="O471">
            <v>42008</v>
          </cell>
        </row>
        <row r="472">
          <cell r="A472" t="str">
            <v>5737-1</v>
          </cell>
          <cell r="J472" t="str">
            <v>Medium</v>
          </cell>
          <cell r="O472">
            <v>42013</v>
          </cell>
        </row>
        <row r="473">
          <cell r="A473" t="str">
            <v>5738-1</v>
          </cell>
          <cell r="J473" t="str">
            <v>Not Specified</v>
          </cell>
          <cell r="O473">
            <v>42013</v>
          </cell>
        </row>
        <row r="474">
          <cell r="A474" t="str">
            <v>5740-1</v>
          </cell>
          <cell r="J474" t="str">
            <v>High</v>
          </cell>
          <cell r="O474">
            <v>42015</v>
          </cell>
        </row>
        <row r="475">
          <cell r="A475" t="str">
            <v>5741-1</v>
          </cell>
          <cell r="J475" t="str">
            <v>Medium</v>
          </cell>
          <cell r="O475">
            <v>42016</v>
          </cell>
        </row>
        <row r="476">
          <cell r="A476" t="str">
            <v>5742-1</v>
          </cell>
          <cell r="J476" t="str">
            <v>Low</v>
          </cell>
          <cell r="O476">
            <v>42014</v>
          </cell>
        </row>
        <row r="477">
          <cell r="A477" t="str">
            <v>5743-1</v>
          </cell>
          <cell r="J477" t="str">
            <v>Not Specified</v>
          </cell>
          <cell r="O477">
            <v>42016</v>
          </cell>
        </row>
        <row r="478">
          <cell r="A478" t="str">
            <v>5745-1</v>
          </cell>
          <cell r="J478" t="str">
            <v>Not Specified</v>
          </cell>
          <cell r="O478">
            <v>42017</v>
          </cell>
        </row>
        <row r="479">
          <cell r="A479" t="str">
            <v>5747-1</v>
          </cell>
          <cell r="J479" t="str">
            <v>Not Specified</v>
          </cell>
          <cell r="O479">
            <v>42018</v>
          </cell>
        </row>
        <row r="480">
          <cell r="A480" t="str">
            <v>5749-1</v>
          </cell>
          <cell r="J480" t="str">
            <v>Critical</v>
          </cell>
          <cell r="O480">
            <v>42017</v>
          </cell>
        </row>
        <row r="481">
          <cell r="A481" t="str">
            <v>5750-1</v>
          </cell>
          <cell r="J481" t="str">
            <v>High</v>
          </cell>
          <cell r="O481">
            <v>42018</v>
          </cell>
        </row>
        <row r="482">
          <cell r="A482" t="str">
            <v>5752-1</v>
          </cell>
          <cell r="J482" t="str">
            <v>Not Specified</v>
          </cell>
          <cell r="O482">
            <v>42019</v>
          </cell>
        </row>
        <row r="483">
          <cell r="A483" t="str">
            <v>5754-1</v>
          </cell>
          <cell r="J483" t="str">
            <v>Critical</v>
          </cell>
          <cell r="O483">
            <v>42019</v>
          </cell>
        </row>
        <row r="484">
          <cell r="A484" t="str">
            <v>5755-1</v>
          </cell>
          <cell r="J484" t="str">
            <v>Critical</v>
          </cell>
          <cell r="O484">
            <v>42021</v>
          </cell>
        </row>
        <row r="485">
          <cell r="A485" t="str">
            <v>5757-1</v>
          </cell>
          <cell r="J485" t="str">
            <v>High</v>
          </cell>
          <cell r="O485">
            <v>42021</v>
          </cell>
        </row>
        <row r="486">
          <cell r="A486" t="str">
            <v>5760-1</v>
          </cell>
          <cell r="J486" t="str">
            <v>Medium</v>
          </cell>
          <cell r="O486">
            <v>42023</v>
          </cell>
        </row>
        <row r="487">
          <cell r="A487" t="str">
            <v>5762-1</v>
          </cell>
          <cell r="J487" t="str">
            <v>Not Specified</v>
          </cell>
          <cell r="O487">
            <v>42025</v>
          </cell>
        </row>
        <row r="488">
          <cell r="A488" t="str">
            <v>5762-2</v>
          </cell>
          <cell r="J488" t="str">
            <v>Not Specified</v>
          </cell>
          <cell r="O488">
            <v>42025</v>
          </cell>
        </row>
        <row r="489">
          <cell r="A489" t="str">
            <v>5766-1</v>
          </cell>
          <cell r="J489" t="str">
            <v>High</v>
          </cell>
          <cell r="O489">
            <v>42027</v>
          </cell>
        </row>
        <row r="490">
          <cell r="A490" t="str">
            <v>5768-1</v>
          </cell>
          <cell r="J490" t="str">
            <v>Critical</v>
          </cell>
          <cell r="O490">
            <v>42027</v>
          </cell>
        </row>
        <row r="491">
          <cell r="A491" t="str">
            <v>5768-2</v>
          </cell>
          <cell r="J491" t="str">
            <v>Critical</v>
          </cell>
          <cell r="O491">
            <v>42026</v>
          </cell>
        </row>
        <row r="492">
          <cell r="A492" t="str">
            <v>5768-2</v>
          </cell>
          <cell r="J492" t="str">
            <v>Critical</v>
          </cell>
          <cell r="O492">
            <v>42028</v>
          </cell>
        </row>
        <row r="493">
          <cell r="A493" t="str">
            <v>5773-1</v>
          </cell>
          <cell r="J493" t="str">
            <v>Not Specified</v>
          </cell>
          <cell r="O493">
            <v>42029</v>
          </cell>
        </row>
        <row r="494">
          <cell r="A494" t="str">
            <v>5775-1</v>
          </cell>
          <cell r="J494" t="str">
            <v>Not Specified</v>
          </cell>
          <cell r="O494">
            <v>42032</v>
          </cell>
        </row>
        <row r="495">
          <cell r="A495" t="str">
            <v>5777-1</v>
          </cell>
          <cell r="J495" t="str">
            <v>Medium</v>
          </cell>
          <cell r="O495">
            <v>42033</v>
          </cell>
        </row>
        <row r="496">
          <cell r="A496" t="str">
            <v>5778-1</v>
          </cell>
          <cell r="J496" t="str">
            <v>Not Specified</v>
          </cell>
          <cell r="O496">
            <v>42035</v>
          </cell>
        </row>
        <row r="497">
          <cell r="A497" t="str">
            <v>5779-1</v>
          </cell>
          <cell r="J497" t="str">
            <v>High</v>
          </cell>
          <cell r="O497">
            <v>42037</v>
          </cell>
        </row>
        <row r="498">
          <cell r="A498" t="str">
            <v>5781-1</v>
          </cell>
          <cell r="J498" t="str">
            <v>High</v>
          </cell>
          <cell r="O498">
            <v>42038</v>
          </cell>
        </row>
        <row r="499">
          <cell r="A499" t="str">
            <v>5782-1</v>
          </cell>
          <cell r="J499" t="str">
            <v>Critical</v>
          </cell>
          <cell r="O499">
            <v>42038</v>
          </cell>
        </row>
        <row r="500">
          <cell r="A500" t="str">
            <v>5784-1</v>
          </cell>
          <cell r="J500" t="str">
            <v>High</v>
          </cell>
          <cell r="O500">
            <v>42041</v>
          </cell>
        </row>
        <row r="501">
          <cell r="A501" t="str">
            <v>5786-1</v>
          </cell>
          <cell r="J501" t="str">
            <v>Medium</v>
          </cell>
          <cell r="O501">
            <v>42038</v>
          </cell>
        </row>
        <row r="502">
          <cell r="A502" t="str">
            <v>5787-1</v>
          </cell>
          <cell r="J502" t="str">
            <v>Low</v>
          </cell>
          <cell r="O502">
            <v>42065</v>
          </cell>
        </row>
        <row r="503">
          <cell r="A503" t="str">
            <v>5788-1</v>
          </cell>
          <cell r="J503" t="str">
            <v>Medium</v>
          </cell>
          <cell r="O503">
            <v>42041</v>
          </cell>
        </row>
        <row r="504">
          <cell r="A504" t="str">
            <v>5790-1</v>
          </cell>
          <cell r="J504" t="str">
            <v>Critical</v>
          </cell>
          <cell r="O504">
            <v>42041</v>
          </cell>
        </row>
        <row r="505">
          <cell r="A505" t="str">
            <v>5791-1</v>
          </cell>
          <cell r="J505" t="str">
            <v>Medium</v>
          </cell>
          <cell r="O505">
            <v>42053</v>
          </cell>
        </row>
        <row r="506">
          <cell r="A506" t="str">
            <v>5793-1</v>
          </cell>
          <cell r="J506" t="str">
            <v>Medium</v>
          </cell>
          <cell r="O506">
            <v>42045</v>
          </cell>
        </row>
        <row r="507">
          <cell r="A507" t="str">
            <v>5795-1</v>
          </cell>
          <cell r="J507" t="str">
            <v>Low</v>
          </cell>
          <cell r="O507">
            <v>42051</v>
          </cell>
        </row>
        <row r="508">
          <cell r="A508" t="str">
            <v>5797-1</v>
          </cell>
          <cell r="J508" t="str">
            <v>Low</v>
          </cell>
          <cell r="O508">
            <v>42047</v>
          </cell>
        </row>
        <row r="509">
          <cell r="A509" t="str">
            <v>5799-1</v>
          </cell>
          <cell r="J509" t="str">
            <v>Not Specified</v>
          </cell>
          <cell r="O509">
            <v>42048</v>
          </cell>
        </row>
        <row r="510">
          <cell r="A510" t="str">
            <v>5800-1</v>
          </cell>
          <cell r="J510" t="str">
            <v>Medium</v>
          </cell>
          <cell r="O510">
            <v>42050</v>
          </cell>
        </row>
        <row r="511">
          <cell r="A511" t="str">
            <v>5801-1</v>
          </cell>
          <cell r="J511" t="str">
            <v>Medium</v>
          </cell>
          <cell r="O511">
            <v>42051</v>
          </cell>
        </row>
        <row r="512">
          <cell r="A512" t="str">
            <v>5802-1</v>
          </cell>
          <cell r="J512" t="str">
            <v>Medium</v>
          </cell>
          <cell r="O512">
            <v>42054</v>
          </cell>
        </row>
        <row r="513">
          <cell r="A513" t="str">
            <v>5803-1</v>
          </cell>
          <cell r="J513" t="str">
            <v>High</v>
          </cell>
          <cell r="O513">
            <v>42055</v>
          </cell>
        </row>
        <row r="514">
          <cell r="A514" t="str">
            <v>5804-1</v>
          </cell>
          <cell r="J514" t="str">
            <v>High</v>
          </cell>
          <cell r="O514">
            <v>42056</v>
          </cell>
        </row>
        <row r="515">
          <cell r="A515" t="str">
            <v>5804-2</v>
          </cell>
          <cell r="J515" t="str">
            <v>High</v>
          </cell>
          <cell r="O515">
            <v>42054</v>
          </cell>
        </row>
        <row r="516">
          <cell r="A516" t="str">
            <v>5805-1</v>
          </cell>
          <cell r="J516" t="str">
            <v>Critical</v>
          </cell>
          <cell r="O516">
            <v>42061</v>
          </cell>
        </row>
        <row r="517">
          <cell r="A517" t="str">
            <v>5806-1</v>
          </cell>
          <cell r="J517" t="str">
            <v>Medium</v>
          </cell>
          <cell r="O517">
            <v>42060</v>
          </cell>
        </row>
        <row r="518">
          <cell r="A518" t="str">
            <v>5807-1</v>
          </cell>
          <cell r="J518" t="str">
            <v>Critical</v>
          </cell>
          <cell r="O518">
            <v>42059</v>
          </cell>
        </row>
        <row r="519">
          <cell r="A519" t="str">
            <v>5809-1</v>
          </cell>
          <cell r="J519" t="str">
            <v>High</v>
          </cell>
          <cell r="O519">
            <v>42063</v>
          </cell>
        </row>
        <row r="520">
          <cell r="A520" t="str">
            <v>5811-1</v>
          </cell>
          <cell r="J520" t="str">
            <v>Low</v>
          </cell>
          <cell r="O520">
            <v>42064</v>
          </cell>
        </row>
        <row r="521">
          <cell r="A521" t="str">
            <v>5813-1</v>
          </cell>
          <cell r="J521" t="str">
            <v>Medium</v>
          </cell>
          <cell r="O521">
            <v>42066</v>
          </cell>
        </row>
        <row r="522">
          <cell r="A522" t="str">
            <v>5814-1</v>
          </cell>
          <cell r="J522" t="str">
            <v>Critical</v>
          </cell>
          <cell r="O522">
            <v>42067</v>
          </cell>
        </row>
        <row r="523">
          <cell r="A523" t="str">
            <v>5815-1</v>
          </cell>
          <cell r="J523" t="str">
            <v>High</v>
          </cell>
          <cell r="O523">
            <v>42067</v>
          </cell>
        </row>
        <row r="524">
          <cell r="A524" t="str">
            <v>5816-1</v>
          </cell>
          <cell r="J524" t="str">
            <v>High</v>
          </cell>
          <cell r="O524">
            <v>42069</v>
          </cell>
        </row>
        <row r="525">
          <cell r="A525" t="str">
            <v>5818-1</v>
          </cell>
          <cell r="J525" t="str">
            <v>High</v>
          </cell>
          <cell r="O525">
            <v>42070</v>
          </cell>
        </row>
        <row r="526">
          <cell r="A526" t="str">
            <v>5819-1</v>
          </cell>
          <cell r="J526" t="str">
            <v>High</v>
          </cell>
          <cell r="O526">
            <v>42075</v>
          </cell>
        </row>
        <row r="527">
          <cell r="A527" t="str">
            <v>5821-1</v>
          </cell>
          <cell r="J527" t="str">
            <v>Critical</v>
          </cell>
          <cell r="O527">
            <v>42076</v>
          </cell>
        </row>
        <row r="528">
          <cell r="A528" t="str">
            <v>5822-1</v>
          </cell>
          <cell r="J528" t="str">
            <v>High</v>
          </cell>
          <cell r="O528">
            <v>42080</v>
          </cell>
        </row>
        <row r="529">
          <cell r="A529" t="str">
            <v>5824-1</v>
          </cell>
          <cell r="J529" t="str">
            <v>Not Specified</v>
          </cell>
          <cell r="O529">
            <v>42080</v>
          </cell>
        </row>
        <row r="530">
          <cell r="A530" t="str">
            <v>5826-1</v>
          </cell>
          <cell r="J530" t="str">
            <v>High</v>
          </cell>
          <cell r="O530">
            <v>42079</v>
          </cell>
        </row>
        <row r="531">
          <cell r="A531" t="str">
            <v>5829-1</v>
          </cell>
          <cell r="J531" t="str">
            <v>Medium</v>
          </cell>
          <cell r="O531">
            <v>42080</v>
          </cell>
        </row>
        <row r="532">
          <cell r="A532" t="str">
            <v>5831-1</v>
          </cell>
          <cell r="J532" t="str">
            <v>Critical</v>
          </cell>
          <cell r="O532">
            <v>42084</v>
          </cell>
        </row>
        <row r="533">
          <cell r="A533" t="str">
            <v>5832-1</v>
          </cell>
          <cell r="J533" t="str">
            <v>Critical</v>
          </cell>
          <cell r="O533">
            <v>42084</v>
          </cell>
        </row>
        <row r="534">
          <cell r="A534" t="str">
            <v>5833-1</v>
          </cell>
          <cell r="J534" t="str">
            <v>Low</v>
          </cell>
          <cell r="O534">
            <v>42091</v>
          </cell>
        </row>
        <row r="535">
          <cell r="A535" t="str">
            <v>5834-1</v>
          </cell>
          <cell r="J535" t="str">
            <v>Critical</v>
          </cell>
          <cell r="O535">
            <v>42085</v>
          </cell>
        </row>
        <row r="536">
          <cell r="A536" t="str">
            <v>5835-1</v>
          </cell>
          <cell r="J536" t="str">
            <v>High</v>
          </cell>
          <cell r="O536">
            <v>42086</v>
          </cell>
        </row>
        <row r="537">
          <cell r="A537" t="str">
            <v>5837-1</v>
          </cell>
          <cell r="J537" t="str">
            <v>Medium</v>
          </cell>
          <cell r="O537">
            <v>42089</v>
          </cell>
        </row>
        <row r="538">
          <cell r="A538" t="str">
            <v>5838-1</v>
          </cell>
          <cell r="J538" t="str">
            <v>Critical</v>
          </cell>
          <cell r="O538">
            <v>42088</v>
          </cell>
        </row>
        <row r="539">
          <cell r="A539" t="str">
            <v>5840-1</v>
          </cell>
          <cell r="J539" t="str">
            <v>Not Specified</v>
          </cell>
          <cell r="O539">
            <v>42090</v>
          </cell>
        </row>
        <row r="540">
          <cell r="A540" t="str">
            <v>5841-1</v>
          </cell>
          <cell r="J540" t="str">
            <v>Not Specified</v>
          </cell>
          <cell r="O540">
            <v>42090</v>
          </cell>
        </row>
        <row r="541">
          <cell r="A541" t="str">
            <v>5842-1</v>
          </cell>
          <cell r="J541" t="str">
            <v>Medium</v>
          </cell>
          <cell r="O541">
            <v>42095</v>
          </cell>
        </row>
        <row r="542">
          <cell r="A542" t="str">
            <v>5843-1</v>
          </cell>
          <cell r="J542" t="str">
            <v>Medium</v>
          </cell>
          <cell r="O542">
            <v>42099</v>
          </cell>
        </row>
        <row r="543">
          <cell r="A543" t="str">
            <v>5845-1</v>
          </cell>
          <cell r="J543" t="str">
            <v>High</v>
          </cell>
          <cell r="O543">
            <v>42099</v>
          </cell>
        </row>
        <row r="544">
          <cell r="A544" t="str">
            <v>5847-1</v>
          </cell>
          <cell r="J544" t="str">
            <v>Critical</v>
          </cell>
          <cell r="O544">
            <v>42103</v>
          </cell>
        </row>
        <row r="545">
          <cell r="A545" t="str">
            <v>5848-1</v>
          </cell>
          <cell r="J545" t="str">
            <v>Not Specified</v>
          </cell>
          <cell r="O545">
            <v>42103</v>
          </cell>
        </row>
        <row r="546">
          <cell r="A546" t="str">
            <v>5850-1</v>
          </cell>
          <cell r="J546" t="str">
            <v>High</v>
          </cell>
          <cell r="O546">
            <v>42107</v>
          </cell>
        </row>
        <row r="547">
          <cell r="A547" t="str">
            <v>5852-1</v>
          </cell>
          <cell r="J547" t="str">
            <v>Critical</v>
          </cell>
          <cell r="O547">
            <v>42105</v>
          </cell>
        </row>
        <row r="548">
          <cell r="A548" t="str">
            <v>5854-1</v>
          </cell>
          <cell r="J548" t="str">
            <v>Medium</v>
          </cell>
          <cell r="O548">
            <v>42106</v>
          </cell>
        </row>
        <row r="549">
          <cell r="A549" t="str">
            <v>5856-1</v>
          </cell>
          <cell r="J549" t="str">
            <v>High</v>
          </cell>
          <cell r="O549">
            <v>42108</v>
          </cell>
        </row>
        <row r="550">
          <cell r="A550" t="str">
            <v>5857-1</v>
          </cell>
          <cell r="J550" t="str">
            <v>Medium</v>
          </cell>
          <cell r="O550">
            <v>42113</v>
          </cell>
        </row>
        <row r="551">
          <cell r="A551" t="str">
            <v>5859-1</v>
          </cell>
          <cell r="J551" t="str">
            <v>Medium</v>
          </cell>
          <cell r="O551">
            <v>42113</v>
          </cell>
        </row>
        <row r="552">
          <cell r="A552" t="str">
            <v>5861-1</v>
          </cell>
          <cell r="J552" t="str">
            <v>Medium</v>
          </cell>
          <cell r="O552">
            <v>42112</v>
          </cell>
        </row>
        <row r="553">
          <cell r="A553" t="str">
            <v>5863-1</v>
          </cell>
          <cell r="J553" t="str">
            <v>Not Specified</v>
          </cell>
          <cell r="O553">
            <v>42113</v>
          </cell>
        </row>
        <row r="554">
          <cell r="A554" t="str">
            <v>5865-1</v>
          </cell>
          <cell r="J554" t="str">
            <v>High</v>
          </cell>
          <cell r="O554">
            <v>42116</v>
          </cell>
        </row>
        <row r="555">
          <cell r="A555" t="str">
            <v>5867-1</v>
          </cell>
          <cell r="J555" t="str">
            <v>High</v>
          </cell>
          <cell r="O555">
            <v>42117</v>
          </cell>
        </row>
        <row r="556">
          <cell r="A556" t="str">
            <v>5868-1</v>
          </cell>
          <cell r="J556" t="str">
            <v>Low</v>
          </cell>
          <cell r="O556">
            <v>42118</v>
          </cell>
        </row>
        <row r="557">
          <cell r="A557" t="str">
            <v>5869-1</v>
          </cell>
          <cell r="J557" t="str">
            <v>Critical</v>
          </cell>
          <cell r="O557">
            <v>42120</v>
          </cell>
        </row>
        <row r="558">
          <cell r="A558" t="str">
            <v>5869-2</v>
          </cell>
          <cell r="J558" t="str">
            <v>Critical</v>
          </cell>
          <cell r="O558">
            <v>42121</v>
          </cell>
        </row>
        <row r="559">
          <cell r="A559" t="str">
            <v>5870-1</v>
          </cell>
          <cell r="J559" t="str">
            <v>Critical</v>
          </cell>
          <cell r="O559">
            <v>42121</v>
          </cell>
        </row>
        <row r="560">
          <cell r="A560" t="str">
            <v>5871-1</v>
          </cell>
          <cell r="J560" t="str">
            <v>Critical</v>
          </cell>
          <cell r="O560">
            <v>42120</v>
          </cell>
        </row>
        <row r="561">
          <cell r="A561" t="str">
            <v>5872-1</v>
          </cell>
          <cell r="J561" t="str">
            <v>Critical</v>
          </cell>
          <cell r="O561">
            <v>42122</v>
          </cell>
        </row>
        <row r="562">
          <cell r="A562" t="str">
            <v>5873-1</v>
          </cell>
          <cell r="J562" t="str">
            <v>Low</v>
          </cell>
          <cell r="O562">
            <v>42124</v>
          </cell>
        </row>
        <row r="563">
          <cell r="A563" t="str">
            <v>5875-1</v>
          </cell>
          <cell r="J563" t="str">
            <v>Not Specified</v>
          </cell>
          <cell r="O563">
            <v>42125</v>
          </cell>
        </row>
        <row r="564">
          <cell r="A564" t="str">
            <v>5877-1</v>
          </cell>
          <cell r="J564" t="str">
            <v>Low</v>
          </cell>
          <cell r="O564">
            <v>42128</v>
          </cell>
        </row>
        <row r="565">
          <cell r="A565" t="str">
            <v>5879-1</v>
          </cell>
          <cell r="J565" t="str">
            <v>High</v>
          </cell>
          <cell r="O565">
            <v>42126</v>
          </cell>
        </row>
        <row r="566">
          <cell r="A566" t="str">
            <v>5881-1</v>
          </cell>
          <cell r="J566" t="str">
            <v>Not Specified</v>
          </cell>
          <cell r="O566">
            <v>42126</v>
          </cell>
        </row>
        <row r="567">
          <cell r="A567" t="str">
            <v>5882-1</v>
          </cell>
          <cell r="J567" t="str">
            <v>Critical</v>
          </cell>
          <cell r="O567">
            <v>42127</v>
          </cell>
        </row>
        <row r="568">
          <cell r="A568" t="str">
            <v>5884-1</v>
          </cell>
          <cell r="J568" t="str">
            <v>Critical</v>
          </cell>
          <cell r="O568">
            <v>42129</v>
          </cell>
        </row>
        <row r="569">
          <cell r="A569" t="str">
            <v>5885-1</v>
          </cell>
          <cell r="J569" t="str">
            <v>High</v>
          </cell>
          <cell r="O569">
            <v>42129</v>
          </cell>
        </row>
        <row r="570">
          <cell r="A570" t="str">
            <v>5886-1</v>
          </cell>
          <cell r="J570" t="str">
            <v>Low</v>
          </cell>
          <cell r="O570">
            <v>42132</v>
          </cell>
        </row>
        <row r="571">
          <cell r="A571" t="str">
            <v>5887-1</v>
          </cell>
          <cell r="J571" t="str">
            <v>Not Specified</v>
          </cell>
          <cell r="O571">
            <v>42135</v>
          </cell>
        </row>
        <row r="572">
          <cell r="A572" t="str">
            <v>5888-1</v>
          </cell>
          <cell r="J572" t="str">
            <v>Medium</v>
          </cell>
          <cell r="O572">
            <v>42137</v>
          </cell>
        </row>
        <row r="573">
          <cell r="A573" t="str">
            <v>5888-2</v>
          </cell>
          <cell r="J573" t="str">
            <v>Medium</v>
          </cell>
          <cell r="O573">
            <v>42137</v>
          </cell>
        </row>
        <row r="574">
          <cell r="A574" t="str">
            <v>5891-1</v>
          </cell>
          <cell r="J574" t="str">
            <v>High</v>
          </cell>
          <cell r="O574">
            <v>42138</v>
          </cell>
        </row>
        <row r="575">
          <cell r="A575" t="str">
            <v>5893-1</v>
          </cell>
          <cell r="J575" t="str">
            <v>Medium</v>
          </cell>
          <cell r="O575">
            <v>42138</v>
          </cell>
        </row>
        <row r="576">
          <cell r="A576" t="str">
            <v>5894-1</v>
          </cell>
          <cell r="J576" t="str">
            <v>High</v>
          </cell>
          <cell r="O576">
            <v>42140</v>
          </cell>
        </row>
        <row r="577">
          <cell r="A577" t="str">
            <v>5896-1</v>
          </cell>
          <cell r="J577" t="str">
            <v>High</v>
          </cell>
          <cell r="O577">
            <v>42141</v>
          </cell>
        </row>
        <row r="578">
          <cell r="A578" t="str">
            <v>5898-1</v>
          </cell>
          <cell r="J578" t="str">
            <v>Not Specified</v>
          </cell>
          <cell r="O578">
            <v>42144</v>
          </cell>
        </row>
        <row r="579">
          <cell r="A579" t="str">
            <v>5899-1</v>
          </cell>
          <cell r="J579" t="str">
            <v>Not Specified</v>
          </cell>
          <cell r="O579">
            <v>42144</v>
          </cell>
        </row>
        <row r="580">
          <cell r="A580" t="str">
            <v>5900-1</v>
          </cell>
          <cell r="J580" t="str">
            <v>Not Specified</v>
          </cell>
          <cell r="O580">
            <v>42142</v>
          </cell>
        </row>
        <row r="581">
          <cell r="A581" t="str">
            <v>5902-1</v>
          </cell>
          <cell r="J581" t="str">
            <v>Low</v>
          </cell>
          <cell r="O581">
            <v>42149</v>
          </cell>
        </row>
        <row r="582">
          <cell r="A582" t="str">
            <v>5904-1</v>
          </cell>
          <cell r="J582" t="str">
            <v>Critical</v>
          </cell>
          <cell r="O582">
            <v>42144</v>
          </cell>
        </row>
        <row r="583">
          <cell r="A583" t="str">
            <v>5906-1</v>
          </cell>
          <cell r="J583" t="str">
            <v>High</v>
          </cell>
          <cell r="O583">
            <v>42147</v>
          </cell>
        </row>
        <row r="584">
          <cell r="A584" t="str">
            <v>5907-1</v>
          </cell>
          <cell r="J584" t="str">
            <v>Critical</v>
          </cell>
          <cell r="O584">
            <v>42146</v>
          </cell>
        </row>
        <row r="585">
          <cell r="A585" t="str">
            <v>5908-1</v>
          </cell>
          <cell r="J585" t="str">
            <v>Critical</v>
          </cell>
          <cell r="O585">
            <v>42145</v>
          </cell>
        </row>
        <row r="586">
          <cell r="A586" t="str">
            <v>5909-1</v>
          </cell>
          <cell r="J586" t="str">
            <v>Critical</v>
          </cell>
          <cell r="O586">
            <v>42148</v>
          </cell>
        </row>
        <row r="587">
          <cell r="A587" t="str">
            <v>5911-1</v>
          </cell>
          <cell r="J587" t="str">
            <v>Medium</v>
          </cell>
          <cell r="O587">
            <v>42149</v>
          </cell>
        </row>
        <row r="588">
          <cell r="A588" t="str">
            <v>5913-1</v>
          </cell>
          <cell r="J588" t="str">
            <v>Low</v>
          </cell>
          <cell r="O588">
            <v>42152</v>
          </cell>
        </row>
        <row r="589">
          <cell r="A589" t="str">
            <v>5914-1</v>
          </cell>
          <cell r="J589" t="str">
            <v>Critical</v>
          </cell>
          <cell r="O589">
            <v>42152</v>
          </cell>
        </row>
        <row r="590">
          <cell r="A590" t="str">
            <v>5916-1</v>
          </cell>
          <cell r="J590" t="str">
            <v>Not Specified</v>
          </cell>
          <cell r="O590">
            <v>42153</v>
          </cell>
        </row>
        <row r="591">
          <cell r="A591" t="str">
            <v>5917-1</v>
          </cell>
          <cell r="J591" t="str">
            <v>Not Specified</v>
          </cell>
          <cell r="O591">
            <v>42153</v>
          </cell>
        </row>
        <row r="592">
          <cell r="A592" t="str">
            <v>5919-1</v>
          </cell>
          <cell r="J592" t="str">
            <v>High</v>
          </cell>
          <cell r="O592">
            <v>42155</v>
          </cell>
        </row>
        <row r="593">
          <cell r="A593" t="str">
            <v>5921-1</v>
          </cell>
          <cell r="J593" t="str">
            <v>Not Specified</v>
          </cell>
          <cell r="O593">
            <v>42157</v>
          </cell>
        </row>
        <row r="594">
          <cell r="A594" t="str">
            <v>5923-1</v>
          </cell>
          <cell r="J594" t="str">
            <v>Medium</v>
          </cell>
          <cell r="O594">
            <v>42156</v>
          </cell>
        </row>
        <row r="595">
          <cell r="A595" t="str">
            <v>5925-1</v>
          </cell>
          <cell r="J595" t="str">
            <v>Low</v>
          </cell>
          <cell r="O595">
            <v>42160</v>
          </cell>
        </row>
        <row r="596">
          <cell r="A596" t="str">
            <v>5927-1</v>
          </cell>
          <cell r="J596" t="str">
            <v>Low</v>
          </cell>
          <cell r="O596">
            <v>42161</v>
          </cell>
        </row>
        <row r="597">
          <cell r="A597" t="str">
            <v>5928-1</v>
          </cell>
          <cell r="J597" t="str">
            <v>Critical</v>
          </cell>
          <cell r="O597">
            <v>42165</v>
          </cell>
        </row>
        <row r="598">
          <cell r="A598" t="str">
            <v>5930-1</v>
          </cell>
          <cell r="J598" t="str">
            <v>Not Specified</v>
          </cell>
          <cell r="O598">
            <v>42164</v>
          </cell>
        </row>
        <row r="599">
          <cell r="A599" t="str">
            <v>5931-1</v>
          </cell>
          <cell r="J599" t="str">
            <v>Critical</v>
          </cell>
          <cell r="O599">
            <v>42167</v>
          </cell>
        </row>
        <row r="600">
          <cell r="A600" t="str">
            <v>5932-1</v>
          </cell>
          <cell r="J600" t="str">
            <v>Low</v>
          </cell>
          <cell r="O600">
            <v>42169</v>
          </cell>
        </row>
        <row r="601">
          <cell r="A601" t="str">
            <v>5933-1</v>
          </cell>
          <cell r="J601" t="str">
            <v>Low</v>
          </cell>
          <cell r="O601">
            <v>42166</v>
          </cell>
        </row>
        <row r="602">
          <cell r="A602" t="str">
            <v>5935-1</v>
          </cell>
          <cell r="J602" t="str">
            <v>High</v>
          </cell>
          <cell r="O602">
            <v>42168</v>
          </cell>
        </row>
        <row r="603">
          <cell r="A603" t="str">
            <v>5937-1</v>
          </cell>
          <cell r="J603" t="str">
            <v>Not Specified</v>
          </cell>
          <cell r="O603">
            <v>42171</v>
          </cell>
        </row>
        <row r="604">
          <cell r="A604" t="str">
            <v>5938-1</v>
          </cell>
          <cell r="J604" t="str">
            <v>High</v>
          </cell>
          <cell r="O604">
            <v>42170</v>
          </cell>
        </row>
        <row r="605">
          <cell r="A605" t="str">
            <v>5939-1</v>
          </cell>
          <cell r="J605" t="str">
            <v>Not Specified</v>
          </cell>
          <cell r="O605">
            <v>42177</v>
          </cell>
        </row>
        <row r="606">
          <cell r="A606" t="str">
            <v>5941-1</v>
          </cell>
          <cell r="J606" t="str">
            <v>Medium</v>
          </cell>
          <cell r="O606">
            <v>42178</v>
          </cell>
        </row>
        <row r="607">
          <cell r="A607" t="str">
            <v>5943-1</v>
          </cell>
          <cell r="J607" t="str">
            <v>Medium</v>
          </cell>
          <cell r="O607">
            <v>42180</v>
          </cell>
        </row>
        <row r="608">
          <cell r="A608" t="str">
            <v>5943-2</v>
          </cell>
          <cell r="J608" t="str">
            <v>Medium</v>
          </cell>
          <cell r="O608">
            <v>42182</v>
          </cell>
        </row>
        <row r="609">
          <cell r="A609" t="str">
            <v>5944-1</v>
          </cell>
          <cell r="J609" t="str">
            <v>High</v>
          </cell>
          <cell r="O609">
            <v>42181</v>
          </cell>
        </row>
        <row r="610">
          <cell r="A610" t="str">
            <v>5947-1</v>
          </cell>
          <cell r="J610" t="str">
            <v>Medium</v>
          </cell>
          <cell r="O610">
            <v>42184</v>
          </cell>
        </row>
        <row r="611">
          <cell r="A611" t="str">
            <v>5949-1</v>
          </cell>
          <cell r="J611" t="str">
            <v>High</v>
          </cell>
          <cell r="O611">
            <v>42182</v>
          </cell>
        </row>
        <row r="612">
          <cell r="A612" t="str">
            <v>5951-1</v>
          </cell>
          <cell r="J612" t="str">
            <v>Not Specified</v>
          </cell>
          <cell r="O612">
            <v>42184</v>
          </cell>
        </row>
        <row r="613">
          <cell r="A613" t="str">
            <v>5952-1</v>
          </cell>
          <cell r="J613" t="str">
            <v>Medium</v>
          </cell>
          <cell r="O613">
            <v>42185</v>
          </cell>
        </row>
        <row r="614">
          <cell r="A614" t="str">
            <v>5955-1</v>
          </cell>
          <cell r="J614" t="str">
            <v>Not Specified</v>
          </cell>
          <cell r="O614">
            <v>42184</v>
          </cell>
        </row>
        <row r="615">
          <cell r="A615" t="str">
            <v>5956-1</v>
          </cell>
          <cell r="J615" t="str">
            <v>Low</v>
          </cell>
          <cell r="O615">
            <v>42188</v>
          </cell>
        </row>
        <row r="616">
          <cell r="A616" t="str">
            <v>5960-1</v>
          </cell>
          <cell r="J616" t="str">
            <v>Critical</v>
          </cell>
          <cell r="O616">
            <v>42189</v>
          </cell>
        </row>
        <row r="617">
          <cell r="A617" t="str">
            <v>5962-1</v>
          </cell>
          <cell r="J617" t="str">
            <v>Not Specified</v>
          </cell>
          <cell r="O617">
            <v>42189</v>
          </cell>
        </row>
        <row r="618">
          <cell r="A618" t="str">
            <v>5964-1</v>
          </cell>
          <cell r="J618" t="str">
            <v>High</v>
          </cell>
          <cell r="O618">
            <v>42190</v>
          </cell>
        </row>
        <row r="619">
          <cell r="A619" t="str">
            <v>5965-1</v>
          </cell>
          <cell r="J619" t="str">
            <v>Critical</v>
          </cell>
          <cell r="O619">
            <v>42192</v>
          </cell>
        </row>
        <row r="620">
          <cell r="A620" t="str">
            <v>5967-1</v>
          </cell>
          <cell r="J620" t="str">
            <v>Not Specified</v>
          </cell>
          <cell r="O620">
            <v>42195</v>
          </cell>
        </row>
        <row r="621">
          <cell r="A621" t="str">
            <v>5968-1</v>
          </cell>
          <cell r="J621" t="str">
            <v>Medium</v>
          </cell>
          <cell r="O621">
            <v>42198</v>
          </cell>
        </row>
        <row r="622">
          <cell r="A622" t="str">
            <v>5969-1</v>
          </cell>
          <cell r="J622" t="str">
            <v>Low</v>
          </cell>
          <cell r="O622">
            <v>42199</v>
          </cell>
        </row>
        <row r="623">
          <cell r="A623" t="str">
            <v>5971-1</v>
          </cell>
          <cell r="J623" t="str">
            <v>Low</v>
          </cell>
          <cell r="O623">
            <v>42204</v>
          </cell>
        </row>
        <row r="624">
          <cell r="A624" t="str">
            <v>5973-1</v>
          </cell>
          <cell r="J624" t="str">
            <v>Low</v>
          </cell>
          <cell r="O624">
            <v>42204</v>
          </cell>
        </row>
        <row r="625">
          <cell r="A625" t="str">
            <v>5974-1</v>
          </cell>
          <cell r="J625" t="str">
            <v>Low</v>
          </cell>
          <cell r="O625">
            <v>42205</v>
          </cell>
        </row>
        <row r="626">
          <cell r="A626" t="str">
            <v>5976-1</v>
          </cell>
          <cell r="J626" t="str">
            <v>High</v>
          </cell>
          <cell r="O626">
            <v>42202</v>
          </cell>
        </row>
        <row r="627">
          <cell r="A627" t="str">
            <v>5977-1</v>
          </cell>
          <cell r="J627" t="str">
            <v>High</v>
          </cell>
          <cell r="O627">
            <v>42205</v>
          </cell>
        </row>
        <row r="628">
          <cell r="A628" t="str">
            <v>5978-1</v>
          </cell>
          <cell r="J628" t="str">
            <v>High</v>
          </cell>
          <cell r="O628">
            <v>42205</v>
          </cell>
        </row>
        <row r="629">
          <cell r="A629" t="str">
            <v>5980-1</v>
          </cell>
          <cell r="J629" t="str">
            <v>Medium</v>
          </cell>
          <cell r="O629">
            <v>42205</v>
          </cell>
        </row>
        <row r="630">
          <cell r="A630" t="str">
            <v>5982-1</v>
          </cell>
          <cell r="J630" t="str">
            <v>Critical</v>
          </cell>
          <cell r="O630">
            <v>42208</v>
          </cell>
        </row>
        <row r="631">
          <cell r="A631" t="str">
            <v>5983-1</v>
          </cell>
          <cell r="J631" t="str">
            <v>Low</v>
          </cell>
          <cell r="O631">
            <v>42215</v>
          </cell>
        </row>
        <row r="632">
          <cell r="A632" t="str">
            <v>5984-1</v>
          </cell>
          <cell r="J632" t="str">
            <v>Not Specified</v>
          </cell>
          <cell r="O632">
            <v>42209</v>
          </cell>
        </row>
        <row r="633">
          <cell r="A633" t="str">
            <v>5985-1</v>
          </cell>
          <cell r="J633" t="str">
            <v>Critical</v>
          </cell>
          <cell r="O633">
            <v>42209</v>
          </cell>
        </row>
        <row r="634">
          <cell r="A634" t="str">
            <v>5987-1</v>
          </cell>
          <cell r="J634" t="str">
            <v>High</v>
          </cell>
          <cell r="O634">
            <v>42211</v>
          </cell>
        </row>
        <row r="635">
          <cell r="A635" t="str">
            <v>5988-1</v>
          </cell>
          <cell r="J635" t="str">
            <v>High</v>
          </cell>
          <cell r="O635">
            <v>42211</v>
          </cell>
        </row>
        <row r="636">
          <cell r="A636" t="str">
            <v>5990-1</v>
          </cell>
          <cell r="J636" t="str">
            <v>High</v>
          </cell>
          <cell r="O636">
            <v>42211</v>
          </cell>
        </row>
        <row r="637">
          <cell r="A637" t="str">
            <v>5990-2</v>
          </cell>
          <cell r="J637" t="str">
            <v>High</v>
          </cell>
          <cell r="O637">
            <v>42212</v>
          </cell>
        </row>
        <row r="638">
          <cell r="A638" t="str">
            <v>5993-1</v>
          </cell>
          <cell r="J638" t="str">
            <v>Critical</v>
          </cell>
          <cell r="O638">
            <v>42213</v>
          </cell>
        </row>
        <row r="639">
          <cell r="A639" t="str">
            <v>5994-1</v>
          </cell>
          <cell r="J639" t="str">
            <v>Medium</v>
          </cell>
          <cell r="O639">
            <v>42212</v>
          </cell>
        </row>
        <row r="640">
          <cell r="A640" t="str">
            <v>5996-1</v>
          </cell>
          <cell r="J640" t="str">
            <v>High</v>
          </cell>
          <cell r="O640">
            <v>42211</v>
          </cell>
        </row>
        <row r="641">
          <cell r="A641" t="str">
            <v>5997-1</v>
          </cell>
          <cell r="J641" t="str">
            <v>Low</v>
          </cell>
          <cell r="O641">
            <v>42216</v>
          </cell>
        </row>
        <row r="642">
          <cell r="A642" t="str">
            <v>5997-2</v>
          </cell>
          <cell r="J642" t="str">
            <v>Low</v>
          </cell>
          <cell r="O642">
            <v>42217</v>
          </cell>
        </row>
        <row r="643">
          <cell r="A643" t="str">
            <v>6000-1</v>
          </cell>
          <cell r="J643" t="str">
            <v>High</v>
          </cell>
          <cell r="O643">
            <v>42216</v>
          </cell>
        </row>
        <row r="644">
          <cell r="A644" t="str">
            <v>6001-1</v>
          </cell>
          <cell r="J644" t="str">
            <v>Not Specified</v>
          </cell>
          <cell r="O644">
            <v>42215</v>
          </cell>
        </row>
        <row r="645">
          <cell r="A645" t="str">
            <v>6002-1</v>
          </cell>
          <cell r="J645" t="str">
            <v>High</v>
          </cell>
          <cell r="O645">
            <v>42216</v>
          </cell>
        </row>
        <row r="646">
          <cell r="A646" t="str">
            <v>6003-1</v>
          </cell>
          <cell r="J646" t="str">
            <v>Medium</v>
          </cell>
          <cell r="O646">
            <v>42216</v>
          </cell>
        </row>
        <row r="647">
          <cell r="A647" t="str">
            <v>6005-1</v>
          </cell>
          <cell r="J647" t="str">
            <v>Critical</v>
          </cell>
          <cell r="O647">
            <v>42219</v>
          </cell>
        </row>
        <row r="648">
          <cell r="A648" t="str">
            <v>6006-1</v>
          </cell>
          <cell r="J648" t="str">
            <v>Not Specified</v>
          </cell>
          <cell r="O648">
            <v>42220</v>
          </cell>
        </row>
        <row r="649">
          <cell r="A649" t="str">
            <v>6007-1</v>
          </cell>
          <cell r="J649" t="str">
            <v>Not Specified</v>
          </cell>
          <cell r="O649">
            <v>42220</v>
          </cell>
        </row>
        <row r="650">
          <cell r="A650" t="str">
            <v>6009-1</v>
          </cell>
          <cell r="J650" t="str">
            <v>Low</v>
          </cell>
          <cell r="O650">
            <v>42224</v>
          </cell>
        </row>
        <row r="651">
          <cell r="A651" t="str">
            <v>6011-1</v>
          </cell>
          <cell r="J651" t="str">
            <v>Critical</v>
          </cell>
          <cell r="O651">
            <v>42224</v>
          </cell>
        </row>
        <row r="652">
          <cell r="A652" t="str">
            <v>6012-1</v>
          </cell>
          <cell r="J652" t="str">
            <v>High</v>
          </cell>
          <cell r="O652">
            <v>42225</v>
          </cell>
        </row>
        <row r="653">
          <cell r="A653" t="str">
            <v>6014-1</v>
          </cell>
          <cell r="J653" t="str">
            <v>Not Specified</v>
          </cell>
          <cell r="O653">
            <v>42227</v>
          </cell>
        </row>
        <row r="654">
          <cell r="A654" t="str">
            <v>6014-2</v>
          </cell>
          <cell r="J654" t="str">
            <v>Not Specified</v>
          </cell>
          <cell r="O654">
            <v>42229</v>
          </cell>
        </row>
        <row r="655">
          <cell r="A655" t="str">
            <v>6017-1</v>
          </cell>
          <cell r="J655" t="str">
            <v>High</v>
          </cell>
          <cell r="O655">
            <v>42228</v>
          </cell>
        </row>
        <row r="656">
          <cell r="A656" t="str">
            <v>6019-1</v>
          </cell>
          <cell r="J656" t="str">
            <v>High</v>
          </cell>
          <cell r="O656">
            <v>42230</v>
          </cell>
        </row>
        <row r="657">
          <cell r="A657" t="str">
            <v>6021-1</v>
          </cell>
          <cell r="J657" t="str">
            <v>High</v>
          </cell>
          <cell r="O657">
            <v>42228</v>
          </cell>
        </row>
        <row r="658">
          <cell r="A658" t="str">
            <v>6023-1</v>
          </cell>
          <cell r="J658" t="str">
            <v>Not Specified</v>
          </cell>
          <cell r="O658">
            <v>42231</v>
          </cell>
        </row>
        <row r="659">
          <cell r="A659" t="str">
            <v>6025-1</v>
          </cell>
          <cell r="J659" t="str">
            <v>Medium</v>
          </cell>
          <cell r="O659">
            <v>42232</v>
          </cell>
        </row>
        <row r="660">
          <cell r="A660" t="str">
            <v>6027-1</v>
          </cell>
          <cell r="J660" t="str">
            <v>High</v>
          </cell>
          <cell r="O660">
            <v>42233</v>
          </cell>
        </row>
        <row r="661">
          <cell r="A661" t="str">
            <v>6029-1</v>
          </cell>
          <cell r="J661" t="str">
            <v>Not Specified</v>
          </cell>
          <cell r="O661">
            <v>42239</v>
          </cell>
        </row>
        <row r="662">
          <cell r="A662" t="str">
            <v>6030-1</v>
          </cell>
          <cell r="J662" t="str">
            <v>Low</v>
          </cell>
          <cell r="O662">
            <v>42243</v>
          </cell>
        </row>
        <row r="663">
          <cell r="A663" t="str">
            <v>6032-1</v>
          </cell>
          <cell r="J663" t="str">
            <v>Low</v>
          </cell>
          <cell r="O663">
            <v>42246</v>
          </cell>
        </row>
        <row r="664">
          <cell r="A664" t="str">
            <v>6034-1</v>
          </cell>
          <cell r="J664" t="str">
            <v>High</v>
          </cell>
          <cell r="O664">
            <v>42241</v>
          </cell>
        </row>
        <row r="665">
          <cell r="A665" t="str">
            <v>6036-1</v>
          </cell>
          <cell r="J665" t="str">
            <v>Low</v>
          </cell>
          <cell r="O665">
            <v>42244</v>
          </cell>
        </row>
        <row r="666">
          <cell r="A666" t="str">
            <v>6037-1</v>
          </cell>
          <cell r="J666" t="str">
            <v>Critical</v>
          </cell>
          <cell r="O666">
            <v>42242</v>
          </cell>
        </row>
        <row r="667">
          <cell r="A667" t="str">
            <v>6038-1</v>
          </cell>
          <cell r="J667" t="str">
            <v>Medium</v>
          </cell>
          <cell r="O667">
            <v>42244</v>
          </cell>
        </row>
        <row r="668">
          <cell r="A668" t="str">
            <v>6039-1</v>
          </cell>
          <cell r="J668" t="str">
            <v>Not Specified</v>
          </cell>
          <cell r="O668">
            <v>42243</v>
          </cell>
        </row>
        <row r="669">
          <cell r="A669" t="str">
            <v>6042-1</v>
          </cell>
          <cell r="J669" t="str">
            <v>Critical</v>
          </cell>
          <cell r="O669">
            <v>42246</v>
          </cell>
        </row>
        <row r="670">
          <cell r="A670" t="str">
            <v>6044-1</v>
          </cell>
          <cell r="J670" t="str">
            <v>Medium</v>
          </cell>
          <cell r="O670">
            <v>42248</v>
          </cell>
        </row>
        <row r="671">
          <cell r="A671" t="str">
            <v>6046-1</v>
          </cell>
          <cell r="J671" t="str">
            <v>Low</v>
          </cell>
          <cell r="O671">
            <v>42247</v>
          </cell>
        </row>
        <row r="672">
          <cell r="A672" t="str">
            <v>6048-1</v>
          </cell>
          <cell r="J672" t="str">
            <v>Critical</v>
          </cell>
          <cell r="O672">
            <v>42248</v>
          </cell>
        </row>
        <row r="673">
          <cell r="A673" t="str">
            <v>6050-1</v>
          </cell>
          <cell r="J673" t="str">
            <v>Medium</v>
          </cell>
          <cell r="O673">
            <v>42252</v>
          </cell>
        </row>
        <row r="674">
          <cell r="A674" t="str">
            <v>6052-1</v>
          </cell>
          <cell r="J674" t="str">
            <v>Medium</v>
          </cell>
          <cell r="O674">
            <v>42251</v>
          </cell>
        </row>
        <row r="675">
          <cell r="A675" t="str">
            <v>6054-1</v>
          </cell>
          <cell r="J675" t="str">
            <v>Low</v>
          </cell>
          <cell r="O675">
            <v>42254</v>
          </cell>
        </row>
        <row r="676">
          <cell r="A676" t="str">
            <v>6056-1</v>
          </cell>
          <cell r="J676" t="str">
            <v>Medium</v>
          </cell>
          <cell r="O676">
            <v>42253</v>
          </cell>
        </row>
        <row r="677">
          <cell r="A677" t="str">
            <v>6057-1</v>
          </cell>
          <cell r="J677" t="str">
            <v>Critical</v>
          </cell>
          <cell r="O677">
            <v>42254</v>
          </cell>
        </row>
        <row r="678">
          <cell r="A678" t="str">
            <v>6058-1</v>
          </cell>
          <cell r="J678" t="str">
            <v>High</v>
          </cell>
          <cell r="O678">
            <v>42256</v>
          </cell>
        </row>
        <row r="679">
          <cell r="A679" t="str">
            <v>6059-1</v>
          </cell>
          <cell r="J679" t="str">
            <v>High</v>
          </cell>
          <cell r="O679">
            <v>42257</v>
          </cell>
        </row>
        <row r="680">
          <cell r="A680" t="str">
            <v>6061-1</v>
          </cell>
          <cell r="J680" t="str">
            <v>High</v>
          </cell>
          <cell r="O680">
            <v>42257</v>
          </cell>
        </row>
        <row r="681">
          <cell r="A681" t="str">
            <v>6063-1</v>
          </cell>
          <cell r="J681" t="str">
            <v>Critical</v>
          </cell>
          <cell r="O681">
            <v>42258</v>
          </cell>
        </row>
        <row r="682">
          <cell r="A682" t="str">
            <v>6065-1</v>
          </cell>
          <cell r="J682" t="str">
            <v>Not Specified</v>
          </cell>
          <cell r="O682">
            <v>42258</v>
          </cell>
        </row>
        <row r="683">
          <cell r="A683" t="str">
            <v>6066-1</v>
          </cell>
          <cell r="J683" t="str">
            <v>Not Specified</v>
          </cell>
          <cell r="O683">
            <v>42260</v>
          </cell>
        </row>
        <row r="684">
          <cell r="A684" t="str">
            <v>6067-1</v>
          </cell>
          <cell r="J684" t="str">
            <v>Critical</v>
          </cell>
          <cell r="O684">
            <v>42264</v>
          </cell>
        </row>
        <row r="685">
          <cell r="A685" t="str">
            <v>6068-1</v>
          </cell>
          <cell r="J685" t="str">
            <v>Low</v>
          </cell>
          <cell r="O685">
            <v>42268</v>
          </cell>
        </row>
        <row r="686">
          <cell r="A686" t="str">
            <v>6070-1</v>
          </cell>
          <cell r="J686" t="str">
            <v>Not Specified</v>
          </cell>
          <cell r="O686">
            <v>42264</v>
          </cell>
        </row>
        <row r="687">
          <cell r="A687" t="str">
            <v>6071-1</v>
          </cell>
          <cell r="J687" t="str">
            <v>Not Specified</v>
          </cell>
          <cell r="O687">
            <v>42273</v>
          </cell>
        </row>
        <row r="688">
          <cell r="A688" t="str">
            <v>6072-1</v>
          </cell>
          <cell r="J688" t="str">
            <v>Critical</v>
          </cell>
          <cell r="O688">
            <v>42274</v>
          </cell>
        </row>
        <row r="689">
          <cell r="A689" t="str">
            <v>6074-1</v>
          </cell>
          <cell r="J689" t="str">
            <v>High</v>
          </cell>
          <cell r="O689">
            <v>42275</v>
          </cell>
        </row>
        <row r="690">
          <cell r="A690" t="str">
            <v>6076-1</v>
          </cell>
          <cell r="J690" t="str">
            <v>Not Specified</v>
          </cell>
          <cell r="O690">
            <v>42276</v>
          </cell>
        </row>
        <row r="691">
          <cell r="A691" t="str">
            <v>6077-1</v>
          </cell>
          <cell r="J691" t="str">
            <v>Low</v>
          </cell>
          <cell r="O691">
            <v>42274</v>
          </cell>
        </row>
        <row r="692">
          <cell r="A692" t="str">
            <v>6079-1</v>
          </cell>
          <cell r="J692" t="str">
            <v>Not Specified</v>
          </cell>
          <cell r="O692">
            <v>42277</v>
          </cell>
        </row>
        <row r="693">
          <cell r="A693" t="str">
            <v>6081-1</v>
          </cell>
          <cell r="J693" t="str">
            <v>Medium</v>
          </cell>
          <cell r="O693">
            <v>42277</v>
          </cell>
        </row>
        <row r="694">
          <cell r="A694" t="str">
            <v>6083-1</v>
          </cell>
          <cell r="J694" t="str">
            <v>Low</v>
          </cell>
          <cell r="O694">
            <v>42287</v>
          </cell>
        </row>
        <row r="695">
          <cell r="A695" t="str">
            <v>6085-1</v>
          </cell>
          <cell r="J695" t="str">
            <v>High</v>
          </cell>
          <cell r="O695">
            <v>42288</v>
          </cell>
        </row>
        <row r="696">
          <cell r="A696" t="str">
            <v>6086-1</v>
          </cell>
          <cell r="J696" t="str">
            <v>High</v>
          </cell>
          <cell r="O696">
            <v>42291</v>
          </cell>
        </row>
        <row r="697">
          <cell r="A697" t="str">
            <v>6088-1</v>
          </cell>
          <cell r="J697" t="str">
            <v>Low</v>
          </cell>
          <cell r="O697">
            <v>42292</v>
          </cell>
        </row>
        <row r="698">
          <cell r="A698" t="str">
            <v>6090-1</v>
          </cell>
          <cell r="J698" t="str">
            <v>Critical</v>
          </cell>
          <cell r="O698">
            <v>42293</v>
          </cell>
        </row>
        <row r="699">
          <cell r="A699" t="str">
            <v>6094-1</v>
          </cell>
          <cell r="J699" t="str">
            <v>Low</v>
          </cell>
          <cell r="O699">
            <v>42301</v>
          </cell>
        </row>
        <row r="700">
          <cell r="A700" t="str">
            <v>6095-1</v>
          </cell>
          <cell r="J700" t="str">
            <v>Medium</v>
          </cell>
          <cell r="O700">
            <v>42300</v>
          </cell>
        </row>
        <row r="701">
          <cell r="A701" t="str">
            <v>6096-1</v>
          </cell>
          <cell r="J701" t="str">
            <v>High</v>
          </cell>
          <cell r="O701">
            <v>42300</v>
          </cell>
        </row>
        <row r="702">
          <cell r="A702" t="str">
            <v>6098-1</v>
          </cell>
          <cell r="J702" t="str">
            <v>Critical</v>
          </cell>
          <cell r="O702">
            <v>42303</v>
          </cell>
        </row>
        <row r="703">
          <cell r="A703" t="str">
            <v>6099-1</v>
          </cell>
          <cell r="J703" t="str">
            <v>High</v>
          </cell>
          <cell r="O703">
            <v>42303</v>
          </cell>
        </row>
        <row r="704">
          <cell r="A704" t="str">
            <v>6100-1</v>
          </cell>
          <cell r="J704" t="str">
            <v>Not Specified</v>
          </cell>
          <cell r="O704">
            <v>42307</v>
          </cell>
        </row>
        <row r="705">
          <cell r="A705" t="str">
            <v>6102-1</v>
          </cell>
          <cell r="J705" t="str">
            <v>High</v>
          </cell>
          <cell r="O705">
            <v>42308</v>
          </cell>
        </row>
        <row r="706">
          <cell r="A706" t="str">
            <v>6103-1</v>
          </cell>
          <cell r="J706" t="str">
            <v>High</v>
          </cell>
          <cell r="O706">
            <v>42309</v>
          </cell>
        </row>
        <row r="707">
          <cell r="A707" t="str">
            <v>6104-1</v>
          </cell>
          <cell r="J707" t="str">
            <v>Low</v>
          </cell>
          <cell r="O707">
            <v>42311</v>
          </cell>
        </row>
        <row r="708">
          <cell r="A708" t="str">
            <v>6104-2</v>
          </cell>
          <cell r="J708" t="str">
            <v>Low</v>
          </cell>
          <cell r="O708">
            <v>42314</v>
          </cell>
        </row>
        <row r="709">
          <cell r="A709" t="str">
            <v>6108-1</v>
          </cell>
          <cell r="J709" t="str">
            <v>High</v>
          </cell>
          <cell r="O709">
            <v>42314</v>
          </cell>
        </row>
        <row r="710">
          <cell r="A710" t="str">
            <v>6109-1</v>
          </cell>
          <cell r="J710" t="str">
            <v>Low</v>
          </cell>
          <cell r="O710">
            <v>42321</v>
          </cell>
        </row>
        <row r="711">
          <cell r="A711" t="str">
            <v>6110-1</v>
          </cell>
          <cell r="J711" t="str">
            <v>Critical</v>
          </cell>
          <cell r="O711">
            <v>42316</v>
          </cell>
        </row>
        <row r="712">
          <cell r="A712" t="str">
            <v>6112-1</v>
          </cell>
          <cell r="J712" t="str">
            <v>Low</v>
          </cell>
          <cell r="O712">
            <v>42322</v>
          </cell>
        </row>
        <row r="713">
          <cell r="A713" t="str">
            <v>6113-1</v>
          </cell>
          <cell r="J713" t="str">
            <v>Medium</v>
          </cell>
          <cell r="O713">
            <v>42318</v>
          </cell>
        </row>
        <row r="714">
          <cell r="A714" t="str">
            <v>6114-1</v>
          </cell>
          <cell r="J714" t="str">
            <v>High</v>
          </cell>
          <cell r="O714">
            <v>42321</v>
          </cell>
        </row>
        <row r="715">
          <cell r="A715" t="str">
            <v>6116-1</v>
          </cell>
          <cell r="J715" t="str">
            <v>Not Specified</v>
          </cell>
          <cell r="O715">
            <v>42322</v>
          </cell>
        </row>
        <row r="716">
          <cell r="A716" t="str">
            <v>6118-1</v>
          </cell>
          <cell r="J716" t="str">
            <v>Low</v>
          </cell>
          <cell r="O716">
            <v>42332</v>
          </cell>
        </row>
        <row r="717">
          <cell r="A717" t="str">
            <v>6119-1</v>
          </cell>
          <cell r="J717" t="str">
            <v>Critical</v>
          </cell>
          <cell r="O717">
            <v>42325</v>
          </cell>
        </row>
        <row r="718">
          <cell r="A718" t="str">
            <v>6121-1</v>
          </cell>
          <cell r="J718" t="str">
            <v>Critical</v>
          </cell>
          <cell r="O718">
            <v>42327</v>
          </cell>
        </row>
        <row r="719">
          <cell r="A719" t="str">
            <v>6123-1</v>
          </cell>
          <cell r="J719" t="str">
            <v>Low</v>
          </cell>
          <cell r="O719">
            <v>42332</v>
          </cell>
        </row>
        <row r="720">
          <cell r="A720" t="str">
            <v>6124-1</v>
          </cell>
          <cell r="J720" t="str">
            <v>High</v>
          </cell>
          <cell r="O720">
            <v>42330</v>
          </cell>
        </row>
        <row r="721">
          <cell r="A721" t="str">
            <v>6125-1</v>
          </cell>
          <cell r="J721" t="str">
            <v>Medium</v>
          </cell>
          <cell r="O721">
            <v>42331</v>
          </cell>
        </row>
        <row r="722">
          <cell r="A722" t="str">
            <v>6127-1</v>
          </cell>
          <cell r="J722" t="str">
            <v>Low</v>
          </cell>
          <cell r="O722">
            <v>42332</v>
          </cell>
        </row>
        <row r="723">
          <cell r="A723" t="str">
            <v>6128-1</v>
          </cell>
          <cell r="J723" t="str">
            <v>Critical</v>
          </cell>
          <cell r="O723">
            <v>42338</v>
          </cell>
        </row>
        <row r="724">
          <cell r="A724" t="str">
            <v>6130-1</v>
          </cell>
          <cell r="J724" t="str">
            <v>High</v>
          </cell>
          <cell r="O724">
            <v>42339</v>
          </cell>
        </row>
        <row r="725">
          <cell r="A725" t="str">
            <v>6132-1</v>
          </cell>
          <cell r="J725" t="str">
            <v>Not Specified</v>
          </cell>
          <cell r="O725">
            <v>42339</v>
          </cell>
        </row>
        <row r="726">
          <cell r="A726" t="str">
            <v>6134-1</v>
          </cell>
          <cell r="J726" t="str">
            <v>High</v>
          </cell>
          <cell r="O726">
            <v>42343</v>
          </cell>
        </row>
        <row r="727">
          <cell r="A727" t="str">
            <v>6135-1</v>
          </cell>
          <cell r="J727" t="str">
            <v>Low</v>
          </cell>
          <cell r="O727">
            <v>42346</v>
          </cell>
        </row>
        <row r="728">
          <cell r="A728" t="str">
            <v>6136-1</v>
          </cell>
          <cell r="J728" t="str">
            <v>Not Specified</v>
          </cell>
          <cell r="O728">
            <v>42345</v>
          </cell>
        </row>
        <row r="729">
          <cell r="A729" t="str">
            <v>6138-1</v>
          </cell>
          <cell r="J729" t="str">
            <v>Low</v>
          </cell>
          <cell r="O729">
            <v>42350</v>
          </cell>
        </row>
        <row r="730">
          <cell r="A730" t="str">
            <v>6140-1</v>
          </cell>
          <cell r="J730" t="str">
            <v>High</v>
          </cell>
          <cell r="O730">
            <v>42347</v>
          </cell>
        </row>
        <row r="731">
          <cell r="A731" t="str">
            <v>6141-1</v>
          </cell>
          <cell r="J731" t="str">
            <v>Medium</v>
          </cell>
          <cell r="O731">
            <v>42348</v>
          </cell>
        </row>
        <row r="732">
          <cell r="A732" t="str">
            <v>6143-1</v>
          </cell>
          <cell r="J732" t="str">
            <v>Critical</v>
          </cell>
          <cell r="O732">
            <v>42356</v>
          </cell>
        </row>
        <row r="733">
          <cell r="A733" t="str">
            <v>6143-2</v>
          </cell>
          <cell r="J733" t="str">
            <v>Critical</v>
          </cell>
          <cell r="O733">
            <v>42356</v>
          </cell>
        </row>
        <row r="734">
          <cell r="A734" t="str">
            <v>6144-1</v>
          </cell>
          <cell r="J734" t="str">
            <v>Medium</v>
          </cell>
          <cell r="O734">
            <v>42355</v>
          </cell>
        </row>
        <row r="735">
          <cell r="A735" t="str">
            <v>6146-1</v>
          </cell>
          <cell r="J735" t="str">
            <v>Not Specified</v>
          </cell>
          <cell r="O735">
            <v>42359</v>
          </cell>
        </row>
        <row r="736">
          <cell r="A736" t="str">
            <v>6148-1</v>
          </cell>
          <cell r="J736" t="str">
            <v>Critical</v>
          </cell>
          <cell r="O736">
            <v>42359</v>
          </cell>
        </row>
        <row r="737">
          <cell r="A737" t="str">
            <v>6150-1</v>
          </cell>
          <cell r="J737" t="str">
            <v>Not Specified</v>
          </cell>
          <cell r="O737">
            <v>42362</v>
          </cell>
        </row>
        <row r="738">
          <cell r="A738" t="str">
            <v>6151-1</v>
          </cell>
          <cell r="J738" t="str">
            <v>Critical</v>
          </cell>
          <cell r="O738">
            <v>42364</v>
          </cell>
        </row>
        <row r="739">
          <cell r="A739" t="str">
            <v>6152-1</v>
          </cell>
          <cell r="J739" t="str">
            <v>Low</v>
          </cell>
          <cell r="O739">
            <v>42370</v>
          </cell>
        </row>
        <row r="740">
          <cell r="A740" t="str">
            <v>6154-1</v>
          </cell>
          <cell r="J740" t="str">
            <v>High</v>
          </cell>
          <cell r="O740">
            <v>42364</v>
          </cell>
        </row>
        <row r="741">
          <cell r="A741" t="str">
            <v>6155-1</v>
          </cell>
          <cell r="J741" t="str">
            <v>High</v>
          </cell>
          <cell r="O741">
            <v>42367</v>
          </cell>
        </row>
        <row r="742">
          <cell r="A742" t="str">
            <v>6157-1</v>
          </cell>
          <cell r="J742" t="str">
            <v>Critical</v>
          </cell>
          <cell r="O742">
            <v>42368</v>
          </cell>
        </row>
        <row r="743">
          <cell r="A743" t="str">
            <v>6158-1</v>
          </cell>
          <cell r="J743" t="str">
            <v>Low</v>
          </cell>
          <cell r="O743">
            <v>42373</v>
          </cell>
        </row>
        <row r="744">
          <cell r="A744" t="str">
            <v>6159-1</v>
          </cell>
          <cell r="J744" t="str">
            <v>High</v>
          </cell>
          <cell r="O744">
            <v>42370</v>
          </cell>
        </row>
        <row r="745">
          <cell r="A745" t="str">
            <v>6159-2</v>
          </cell>
          <cell r="J745" t="str">
            <v>Medium</v>
          </cell>
          <cell r="O745">
            <v>42370</v>
          </cell>
        </row>
        <row r="746">
          <cell r="A746" t="str">
            <v>6159-2</v>
          </cell>
          <cell r="J746" t="str">
            <v>High</v>
          </cell>
          <cell r="O746">
            <v>42370</v>
          </cell>
        </row>
        <row r="747">
          <cell r="A747" t="str">
            <v>6165-1</v>
          </cell>
          <cell r="J747" t="str">
            <v>Not Specified</v>
          </cell>
          <cell r="O747">
            <v>42372</v>
          </cell>
        </row>
        <row r="748">
          <cell r="A748" t="str">
            <v>6166-1</v>
          </cell>
          <cell r="J748" t="str">
            <v>High</v>
          </cell>
          <cell r="O748">
            <v>42380</v>
          </cell>
        </row>
        <row r="749">
          <cell r="A749" t="str">
            <v>6167-1</v>
          </cell>
          <cell r="J749" t="str">
            <v>High</v>
          </cell>
          <cell r="O749">
            <v>42383</v>
          </cell>
        </row>
        <row r="750">
          <cell r="A750" t="str">
            <v>6168-1</v>
          </cell>
          <cell r="J750" t="str">
            <v>High</v>
          </cell>
          <cell r="O750">
            <v>42387</v>
          </cell>
        </row>
        <row r="751">
          <cell r="A751" t="str">
            <v>6169-1</v>
          </cell>
          <cell r="J751" t="str">
            <v>Medium</v>
          </cell>
          <cell r="O751">
            <v>42386</v>
          </cell>
        </row>
        <row r="752">
          <cell r="A752" t="str">
            <v>6170-1</v>
          </cell>
          <cell r="J752" t="str">
            <v>Medium</v>
          </cell>
          <cell r="O752">
            <v>42388</v>
          </cell>
        </row>
        <row r="753">
          <cell r="A753" t="str">
            <v>6172-1</v>
          </cell>
          <cell r="J753" t="str">
            <v>Not Specified</v>
          </cell>
          <cell r="O753">
            <v>42389</v>
          </cell>
        </row>
        <row r="754">
          <cell r="A754" t="str">
            <v>6174-1</v>
          </cell>
          <cell r="J754" t="str">
            <v>High</v>
          </cell>
          <cell r="O754">
            <v>42388</v>
          </cell>
        </row>
        <row r="755">
          <cell r="A755" t="str">
            <v>6175-1</v>
          </cell>
          <cell r="J755" t="str">
            <v>Critical</v>
          </cell>
          <cell r="O755">
            <v>42388</v>
          </cell>
        </row>
        <row r="756">
          <cell r="A756" t="str">
            <v>6176-1</v>
          </cell>
          <cell r="J756" t="str">
            <v>Critical</v>
          </cell>
          <cell r="O756">
            <v>42388</v>
          </cell>
        </row>
        <row r="757">
          <cell r="A757" t="str">
            <v>6177-1</v>
          </cell>
          <cell r="J757" t="str">
            <v>Critical</v>
          </cell>
          <cell r="O757">
            <v>42394</v>
          </cell>
        </row>
        <row r="758">
          <cell r="A758" t="str">
            <v>6179-1</v>
          </cell>
          <cell r="J758" t="str">
            <v>High</v>
          </cell>
          <cell r="O758">
            <v>42397</v>
          </cell>
        </row>
        <row r="759">
          <cell r="A759" t="str">
            <v>6181-1</v>
          </cell>
          <cell r="J759" t="str">
            <v>Medium</v>
          </cell>
          <cell r="O759">
            <v>42398</v>
          </cell>
        </row>
        <row r="760">
          <cell r="A760" t="str">
            <v>6183-1</v>
          </cell>
          <cell r="J760" t="str">
            <v>Critical</v>
          </cell>
          <cell r="O760">
            <v>42399</v>
          </cell>
        </row>
        <row r="761">
          <cell r="A761" t="str">
            <v>6184-1</v>
          </cell>
          <cell r="J761" t="str">
            <v>Not Specified</v>
          </cell>
          <cell r="O761">
            <v>42400</v>
          </cell>
        </row>
        <row r="762">
          <cell r="A762" t="str">
            <v>6185-1</v>
          </cell>
          <cell r="J762" t="str">
            <v>High</v>
          </cell>
          <cell r="O762">
            <v>42402</v>
          </cell>
        </row>
        <row r="763">
          <cell r="A763" t="str">
            <v>6186-1</v>
          </cell>
          <cell r="J763" t="str">
            <v>Critical</v>
          </cell>
          <cell r="O763">
            <v>42403</v>
          </cell>
        </row>
        <row r="764">
          <cell r="A764" t="str">
            <v>6187-1</v>
          </cell>
          <cell r="J764" t="str">
            <v>Low</v>
          </cell>
          <cell r="O764">
            <v>42405</v>
          </cell>
        </row>
        <row r="765">
          <cell r="A765" t="str">
            <v>6189-1</v>
          </cell>
          <cell r="J765" t="str">
            <v>Not Specified</v>
          </cell>
          <cell r="O765">
            <v>42405</v>
          </cell>
        </row>
        <row r="766">
          <cell r="A766" t="str">
            <v>6190-1</v>
          </cell>
          <cell r="J766" t="str">
            <v>Medium</v>
          </cell>
          <cell r="O766">
            <v>42409</v>
          </cell>
        </row>
        <row r="767">
          <cell r="A767" t="str">
            <v>6191-1</v>
          </cell>
          <cell r="J767" t="str">
            <v>Low</v>
          </cell>
          <cell r="O767">
            <v>42414</v>
          </cell>
        </row>
        <row r="768">
          <cell r="A768" t="str">
            <v>6193-1</v>
          </cell>
          <cell r="J768" t="str">
            <v>Medium</v>
          </cell>
          <cell r="O768">
            <v>42411</v>
          </cell>
        </row>
        <row r="769">
          <cell r="A769" t="str">
            <v>6194-1</v>
          </cell>
          <cell r="J769" t="str">
            <v>Medium</v>
          </cell>
          <cell r="O769">
            <v>42413</v>
          </cell>
        </row>
        <row r="770">
          <cell r="A770" t="str">
            <v>6196-1</v>
          </cell>
          <cell r="J770" t="str">
            <v>Low</v>
          </cell>
          <cell r="O770">
            <v>42420</v>
          </cell>
        </row>
        <row r="771">
          <cell r="A771" t="str">
            <v>6197-1</v>
          </cell>
          <cell r="J771" t="str">
            <v>Critical</v>
          </cell>
          <cell r="O771">
            <v>42413</v>
          </cell>
        </row>
        <row r="772">
          <cell r="A772" t="str">
            <v>6197-2</v>
          </cell>
          <cell r="J772" t="str">
            <v>Critical</v>
          </cell>
          <cell r="O772">
            <v>42413</v>
          </cell>
        </row>
        <row r="773">
          <cell r="A773" t="str">
            <v>6201-1</v>
          </cell>
          <cell r="J773" t="str">
            <v>High</v>
          </cell>
          <cell r="O773">
            <v>42414</v>
          </cell>
        </row>
        <row r="774">
          <cell r="A774" t="str">
            <v>6203-1</v>
          </cell>
          <cell r="J774" t="str">
            <v>High</v>
          </cell>
          <cell r="O774">
            <v>42416</v>
          </cell>
        </row>
        <row r="775">
          <cell r="A775" t="str">
            <v>6204-1</v>
          </cell>
          <cell r="J775" t="str">
            <v>High</v>
          </cell>
          <cell r="O775">
            <v>42416</v>
          </cell>
        </row>
        <row r="776">
          <cell r="A776" t="str">
            <v>6206-1</v>
          </cell>
          <cell r="J776" t="str">
            <v>Not Specified</v>
          </cell>
          <cell r="O776">
            <v>42417</v>
          </cell>
        </row>
        <row r="777">
          <cell r="A777" t="str">
            <v>6208-1</v>
          </cell>
          <cell r="J777" t="str">
            <v>Low</v>
          </cell>
          <cell r="O777">
            <v>42421</v>
          </cell>
        </row>
        <row r="778">
          <cell r="A778" t="str">
            <v>6209-1</v>
          </cell>
          <cell r="J778" t="str">
            <v>Not Specified</v>
          </cell>
          <cell r="O778">
            <v>42418</v>
          </cell>
        </row>
        <row r="779">
          <cell r="A779" t="str">
            <v>6211-1</v>
          </cell>
          <cell r="J779" t="str">
            <v>Critical</v>
          </cell>
          <cell r="O779">
            <v>42422</v>
          </cell>
        </row>
        <row r="780">
          <cell r="A780" t="str">
            <v>6213-1</v>
          </cell>
          <cell r="J780" t="str">
            <v>Not Specified</v>
          </cell>
          <cell r="O780">
            <v>42423</v>
          </cell>
        </row>
        <row r="781">
          <cell r="A781" t="str">
            <v>6214-1</v>
          </cell>
          <cell r="J781" t="str">
            <v>Medium</v>
          </cell>
          <cell r="O781">
            <v>42424</v>
          </cell>
        </row>
        <row r="782">
          <cell r="A782" t="str">
            <v>6215-1</v>
          </cell>
          <cell r="J782" t="str">
            <v>Low</v>
          </cell>
          <cell r="O782">
            <v>42433</v>
          </cell>
        </row>
        <row r="783">
          <cell r="A783" t="str">
            <v>6217-1</v>
          </cell>
          <cell r="J783" t="str">
            <v>Medium</v>
          </cell>
          <cell r="O783">
            <v>42429</v>
          </cell>
        </row>
        <row r="784">
          <cell r="A784" t="str">
            <v>6219-1</v>
          </cell>
          <cell r="J784" t="str">
            <v>Low</v>
          </cell>
          <cell r="O784">
            <v>42438</v>
          </cell>
        </row>
        <row r="785">
          <cell r="A785" t="str">
            <v>6220-1</v>
          </cell>
          <cell r="J785" t="str">
            <v>Low</v>
          </cell>
          <cell r="O785">
            <v>42440</v>
          </cell>
        </row>
        <row r="786">
          <cell r="A786" t="str">
            <v>6221-1</v>
          </cell>
          <cell r="J786" t="str">
            <v>Not Specified</v>
          </cell>
          <cell r="O786">
            <v>42436</v>
          </cell>
        </row>
        <row r="787">
          <cell r="A787" t="str">
            <v>6222-1</v>
          </cell>
          <cell r="J787" t="str">
            <v>Medium</v>
          </cell>
          <cell r="O787">
            <v>42437</v>
          </cell>
        </row>
        <row r="788">
          <cell r="A788" t="str">
            <v>6223-1</v>
          </cell>
          <cell r="J788" t="str">
            <v>Medium</v>
          </cell>
          <cell r="O788">
            <v>42439</v>
          </cell>
        </row>
        <row r="789">
          <cell r="A789" t="str">
            <v>6224-1</v>
          </cell>
          <cell r="J789" t="str">
            <v>Medium</v>
          </cell>
          <cell r="O789">
            <v>42442</v>
          </cell>
        </row>
        <row r="790">
          <cell r="A790" t="str">
            <v>6225-1</v>
          </cell>
          <cell r="J790" t="str">
            <v>Medium</v>
          </cell>
          <cell r="O790">
            <v>42441</v>
          </cell>
        </row>
        <row r="791">
          <cell r="A791" t="str">
            <v>6226-1</v>
          </cell>
          <cell r="J791" t="str">
            <v>Low</v>
          </cell>
          <cell r="O791">
            <v>42446</v>
          </cell>
        </row>
        <row r="792">
          <cell r="A792" t="str">
            <v>6227-1</v>
          </cell>
          <cell r="J792" t="str">
            <v>Low</v>
          </cell>
          <cell r="O792">
            <v>42447</v>
          </cell>
        </row>
        <row r="793">
          <cell r="A793" t="str">
            <v>6228-1</v>
          </cell>
          <cell r="J793" t="str">
            <v>Critical</v>
          </cell>
          <cell r="O793">
            <v>42448</v>
          </cell>
        </row>
        <row r="794">
          <cell r="A794" t="str">
            <v>6228-1</v>
          </cell>
          <cell r="J794" t="str">
            <v>Critical</v>
          </cell>
          <cell r="O794">
            <v>42449</v>
          </cell>
        </row>
        <row r="795">
          <cell r="A795" t="str">
            <v>6230-1</v>
          </cell>
          <cell r="J795" t="str">
            <v>Medium</v>
          </cell>
          <cell r="O795">
            <v>42447</v>
          </cell>
        </row>
        <row r="796">
          <cell r="A796" t="str">
            <v>6231-1</v>
          </cell>
          <cell r="J796" t="str">
            <v>Low</v>
          </cell>
          <cell r="O796">
            <v>42452</v>
          </cell>
        </row>
        <row r="797">
          <cell r="A797" t="str">
            <v>6232-1</v>
          </cell>
          <cell r="J797" t="str">
            <v>High</v>
          </cell>
          <cell r="O797">
            <v>42447</v>
          </cell>
        </row>
        <row r="798">
          <cell r="A798" t="str">
            <v>6234-1</v>
          </cell>
          <cell r="J798" t="str">
            <v>Not Specified</v>
          </cell>
          <cell r="O798">
            <v>42451</v>
          </cell>
        </row>
        <row r="799">
          <cell r="A799" t="str">
            <v>6235-1</v>
          </cell>
          <cell r="J799" t="str">
            <v>Medium</v>
          </cell>
          <cell r="O799">
            <v>42451</v>
          </cell>
        </row>
        <row r="800">
          <cell r="A800" t="str">
            <v>6237-1</v>
          </cell>
          <cell r="J800" t="str">
            <v>Not Specified</v>
          </cell>
          <cell r="O800">
            <v>42454</v>
          </cell>
        </row>
        <row r="801">
          <cell r="A801" t="str">
            <v>6238-1</v>
          </cell>
          <cell r="J801" t="str">
            <v>Low</v>
          </cell>
          <cell r="O801">
            <v>42457</v>
          </cell>
        </row>
        <row r="802">
          <cell r="A802" t="str">
            <v>6240-1</v>
          </cell>
          <cell r="J802" t="str">
            <v>Critical</v>
          </cell>
          <cell r="O802">
            <v>42457</v>
          </cell>
        </row>
        <row r="803">
          <cell r="A803" t="str">
            <v>6242-1</v>
          </cell>
          <cell r="J803" t="str">
            <v>High</v>
          </cell>
          <cell r="O803">
            <v>42457</v>
          </cell>
        </row>
        <row r="804">
          <cell r="A804" t="str">
            <v>6243-1</v>
          </cell>
          <cell r="J804" t="str">
            <v>Low</v>
          </cell>
          <cell r="O804">
            <v>42463</v>
          </cell>
        </row>
        <row r="805">
          <cell r="A805" t="str">
            <v>6244-1</v>
          </cell>
          <cell r="J805" t="str">
            <v>Critical</v>
          </cell>
          <cell r="O805">
            <v>42459</v>
          </cell>
        </row>
        <row r="806">
          <cell r="A806" t="str">
            <v>6246-1</v>
          </cell>
          <cell r="J806" t="str">
            <v>Low</v>
          </cell>
          <cell r="O806">
            <v>42460</v>
          </cell>
        </row>
        <row r="807">
          <cell r="A807" t="str">
            <v>6248-1</v>
          </cell>
          <cell r="J807" t="str">
            <v>Not Specified</v>
          </cell>
          <cell r="O807">
            <v>42460</v>
          </cell>
        </row>
        <row r="808">
          <cell r="A808" t="str">
            <v>6250-1</v>
          </cell>
          <cell r="J808" t="str">
            <v>Low</v>
          </cell>
          <cell r="O808">
            <v>42470</v>
          </cell>
        </row>
        <row r="809">
          <cell r="A809" t="str">
            <v>6252-1</v>
          </cell>
          <cell r="J809" t="str">
            <v>Low</v>
          </cell>
          <cell r="O809">
            <v>42463</v>
          </cell>
        </row>
        <row r="810">
          <cell r="A810" t="str">
            <v>6254-1</v>
          </cell>
          <cell r="J810" t="str">
            <v>Low</v>
          </cell>
          <cell r="O810">
            <v>42471</v>
          </cell>
        </row>
        <row r="811">
          <cell r="A811" t="str">
            <v>6256-1</v>
          </cell>
          <cell r="J811" t="str">
            <v>Not Specified</v>
          </cell>
          <cell r="O811">
            <v>42468</v>
          </cell>
        </row>
        <row r="812">
          <cell r="A812" t="str">
            <v>6257-1</v>
          </cell>
          <cell r="J812" t="str">
            <v>Critical</v>
          </cell>
          <cell r="O812">
            <v>42472</v>
          </cell>
        </row>
        <row r="813">
          <cell r="A813" t="str">
            <v>6258-1</v>
          </cell>
          <cell r="J813" t="str">
            <v>Not Specified</v>
          </cell>
          <cell r="O813">
            <v>42473</v>
          </cell>
        </row>
        <row r="814">
          <cell r="A814" t="str">
            <v>6260-1</v>
          </cell>
          <cell r="J814" t="str">
            <v>Critical</v>
          </cell>
          <cell r="O814">
            <v>42471</v>
          </cell>
        </row>
        <row r="815">
          <cell r="A815" t="str">
            <v>6261-1</v>
          </cell>
          <cell r="J815" t="str">
            <v>High</v>
          </cell>
          <cell r="O815">
            <v>42472</v>
          </cell>
        </row>
        <row r="816">
          <cell r="A816" t="str">
            <v>6263-1</v>
          </cell>
          <cell r="J816" t="str">
            <v>Critical</v>
          </cell>
          <cell r="O816">
            <v>42475</v>
          </cell>
        </row>
        <row r="817">
          <cell r="A817" t="str">
            <v>6264-1</v>
          </cell>
          <cell r="J817" t="str">
            <v>Low</v>
          </cell>
          <cell r="O817">
            <v>42479</v>
          </cell>
        </row>
        <row r="818">
          <cell r="A818" t="str">
            <v>6266-1</v>
          </cell>
          <cell r="J818" t="str">
            <v>Medium</v>
          </cell>
          <cell r="O818">
            <v>42479</v>
          </cell>
        </row>
        <row r="819">
          <cell r="A819" t="str">
            <v>6266-2</v>
          </cell>
          <cell r="J819" t="str">
            <v>Medium</v>
          </cell>
          <cell r="O819">
            <v>42480</v>
          </cell>
        </row>
        <row r="820">
          <cell r="A820" t="str">
            <v>6269-1</v>
          </cell>
          <cell r="J820" t="str">
            <v>Not Specified</v>
          </cell>
          <cell r="O820">
            <v>42484</v>
          </cell>
        </row>
        <row r="821">
          <cell r="A821" t="str">
            <v>6270-1</v>
          </cell>
          <cell r="J821" t="str">
            <v>Not Specified</v>
          </cell>
          <cell r="O821">
            <v>42485</v>
          </cell>
        </row>
        <row r="822">
          <cell r="A822" t="str">
            <v>6272-1</v>
          </cell>
          <cell r="J822" t="str">
            <v>Not Specified</v>
          </cell>
          <cell r="O822">
            <v>42484</v>
          </cell>
        </row>
        <row r="823">
          <cell r="A823" t="str">
            <v>6273-1</v>
          </cell>
          <cell r="J823" t="str">
            <v>High</v>
          </cell>
          <cell r="O823">
            <v>42486</v>
          </cell>
        </row>
        <row r="824">
          <cell r="A824" t="str">
            <v>6274-1</v>
          </cell>
          <cell r="J824" t="str">
            <v>Not Specified</v>
          </cell>
          <cell r="O824">
            <v>42486</v>
          </cell>
        </row>
        <row r="825">
          <cell r="A825" t="str">
            <v>6275-1</v>
          </cell>
          <cell r="J825" t="str">
            <v>Medium</v>
          </cell>
          <cell r="O825">
            <v>42487</v>
          </cell>
        </row>
        <row r="826">
          <cell r="A826" t="str">
            <v>6276-1</v>
          </cell>
          <cell r="J826" t="str">
            <v>High</v>
          </cell>
          <cell r="O826">
            <v>42488</v>
          </cell>
        </row>
        <row r="827">
          <cell r="A827" t="str">
            <v>6278-1</v>
          </cell>
          <cell r="J827" t="str">
            <v>Not Specified</v>
          </cell>
          <cell r="O827">
            <v>42493</v>
          </cell>
        </row>
        <row r="828">
          <cell r="A828" t="str">
            <v>6278-2</v>
          </cell>
          <cell r="J828" t="str">
            <v>Not Specified</v>
          </cell>
          <cell r="O828">
            <v>42492</v>
          </cell>
        </row>
        <row r="829">
          <cell r="A829" t="str">
            <v>6280-1</v>
          </cell>
          <cell r="J829" t="str">
            <v>High</v>
          </cell>
          <cell r="O829">
            <v>42494</v>
          </cell>
        </row>
        <row r="830">
          <cell r="A830" t="str">
            <v>6280-2</v>
          </cell>
          <cell r="J830" t="str">
            <v>High</v>
          </cell>
          <cell r="O830">
            <v>42493</v>
          </cell>
        </row>
        <row r="831">
          <cell r="A831" t="str">
            <v>6281-1</v>
          </cell>
          <cell r="J831" t="str">
            <v>Not Specified</v>
          </cell>
          <cell r="O831">
            <v>42493</v>
          </cell>
        </row>
        <row r="832">
          <cell r="A832" t="str">
            <v>6285-1</v>
          </cell>
          <cell r="J832" t="str">
            <v>Medium</v>
          </cell>
          <cell r="O832">
            <v>42497</v>
          </cell>
        </row>
        <row r="833">
          <cell r="A833" t="str">
            <v>6287-1</v>
          </cell>
          <cell r="J833" t="str">
            <v>Low</v>
          </cell>
          <cell r="O833">
            <v>42502</v>
          </cell>
        </row>
        <row r="834">
          <cell r="A834" t="str">
            <v>6288-1</v>
          </cell>
          <cell r="J834" t="str">
            <v>Low</v>
          </cell>
          <cell r="O834">
            <v>42498</v>
          </cell>
        </row>
        <row r="835">
          <cell r="A835" t="str">
            <v>6290-1</v>
          </cell>
          <cell r="J835" t="str">
            <v>High</v>
          </cell>
          <cell r="O835">
            <v>42501</v>
          </cell>
        </row>
        <row r="836">
          <cell r="A836" t="str">
            <v>6291-1</v>
          </cell>
          <cell r="J836" t="str">
            <v>Not Specified</v>
          </cell>
          <cell r="O836">
            <v>42502</v>
          </cell>
        </row>
        <row r="837">
          <cell r="A837" t="str">
            <v>6293-1</v>
          </cell>
          <cell r="J837" t="str">
            <v>Critical</v>
          </cell>
          <cell r="O837">
            <v>42504</v>
          </cell>
        </row>
        <row r="838">
          <cell r="A838" t="str">
            <v>6294-1</v>
          </cell>
          <cell r="J838" t="str">
            <v>Not Specified</v>
          </cell>
          <cell r="O838">
            <v>42506</v>
          </cell>
        </row>
        <row r="839">
          <cell r="A839" t="str">
            <v>6295-1</v>
          </cell>
          <cell r="J839" t="str">
            <v>Not Specified</v>
          </cell>
          <cell r="O839">
            <v>42506</v>
          </cell>
        </row>
        <row r="840">
          <cell r="A840" t="str">
            <v>6295-1</v>
          </cell>
          <cell r="J840" t="str">
            <v>High</v>
          </cell>
          <cell r="O840">
            <v>42508</v>
          </cell>
        </row>
        <row r="841">
          <cell r="A841" t="str">
            <v>6296-1</v>
          </cell>
          <cell r="J841" t="str">
            <v>Not Specified</v>
          </cell>
          <cell r="O841">
            <v>42510</v>
          </cell>
        </row>
        <row r="842">
          <cell r="A842" t="str">
            <v>6298-1</v>
          </cell>
          <cell r="J842" t="str">
            <v>Medium</v>
          </cell>
          <cell r="O842">
            <v>42510</v>
          </cell>
        </row>
        <row r="843">
          <cell r="A843" t="str">
            <v>6300-1</v>
          </cell>
          <cell r="J843" t="str">
            <v>Critical</v>
          </cell>
          <cell r="O843">
            <v>42512</v>
          </cell>
        </row>
        <row r="844">
          <cell r="A844" t="str">
            <v>6301-1</v>
          </cell>
          <cell r="J844" t="str">
            <v>Critical</v>
          </cell>
          <cell r="O844">
            <v>42511</v>
          </cell>
        </row>
        <row r="845">
          <cell r="A845" t="str">
            <v>6302-1</v>
          </cell>
          <cell r="J845" t="str">
            <v>Critical</v>
          </cell>
          <cell r="O845">
            <v>42512</v>
          </cell>
        </row>
        <row r="846">
          <cell r="A846" t="str">
            <v>6303-1</v>
          </cell>
          <cell r="J846" t="str">
            <v>Medium</v>
          </cell>
          <cell r="O846">
            <v>42514</v>
          </cell>
        </row>
        <row r="847">
          <cell r="A847" t="str">
            <v>6304-1</v>
          </cell>
          <cell r="J847" t="str">
            <v>Not Specified</v>
          </cell>
          <cell r="O847">
            <v>42513</v>
          </cell>
        </row>
        <row r="848">
          <cell r="A848" t="str">
            <v>6306-1</v>
          </cell>
          <cell r="J848" t="str">
            <v>High</v>
          </cell>
          <cell r="O848">
            <v>42514</v>
          </cell>
        </row>
        <row r="849">
          <cell r="A849" t="str">
            <v>6307-1</v>
          </cell>
          <cell r="J849" t="str">
            <v>Medium</v>
          </cell>
          <cell r="O849">
            <v>42517</v>
          </cell>
        </row>
        <row r="850">
          <cell r="A850" t="str">
            <v>6309-1</v>
          </cell>
          <cell r="J850" t="str">
            <v>Not Specified</v>
          </cell>
          <cell r="O850">
            <v>42517</v>
          </cell>
        </row>
        <row r="851">
          <cell r="A851" t="str">
            <v>6311-1</v>
          </cell>
          <cell r="J851" t="str">
            <v>Medium</v>
          </cell>
          <cell r="O851">
            <v>42520</v>
          </cell>
        </row>
        <row r="852">
          <cell r="A852" t="str">
            <v>6313-1</v>
          </cell>
          <cell r="J852" t="str">
            <v>Medium</v>
          </cell>
          <cell r="O852">
            <v>42520</v>
          </cell>
        </row>
        <row r="853">
          <cell r="A853" t="str">
            <v>6315-1</v>
          </cell>
          <cell r="J853" t="str">
            <v>Low</v>
          </cell>
          <cell r="O853">
            <v>42523</v>
          </cell>
        </row>
        <row r="854">
          <cell r="A854" t="str">
            <v>6316-1</v>
          </cell>
          <cell r="J854" t="str">
            <v>High</v>
          </cell>
          <cell r="O854">
            <v>42524</v>
          </cell>
        </row>
        <row r="855">
          <cell r="A855" t="str">
            <v>6317-1</v>
          </cell>
          <cell r="J855" t="str">
            <v>Critical</v>
          </cell>
          <cell r="O855">
            <v>42525</v>
          </cell>
        </row>
        <row r="856">
          <cell r="A856" t="str">
            <v>6319-1</v>
          </cell>
          <cell r="J856" t="str">
            <v>Critical</v>
          </cell>
          <cell r="O856">
            <v>42525</v>
          </cell>
        </row>
        <row r="857">
          <cell r="A857" t="str">
            <v>6320-1</v>
          </cell>
          <cell r="J857" t="str">
            <v>Not Specified</v>
          </cell>
          <cell r="O857">
            <v>42526</v>
          </cell>
        </row>
        <row r="858">
          <cell r="A858" t="str">
            <v>6321-1</v>
          </cell>
          <cell r="J858" t="str">
            <v>Critical</v>
          </cell>
          <cell r="O858">
            <v>42533</v>
          </cell>
        </row>
        <row r="859">
          <cell r="A859" t="str">
            <v>6322-1</v>
          </cell>
          <cell r="J859" t="str">
            <v>Critical</v>
          </cell>
          <cell r="O859">
            <v>42536</v>
          </cell>
        </row>
        <row r="860">
          <cell r="A860" t="str">
            <v>6324-1</v>
          </cell>
          <cell r="J860" t="str">
            <v>Low</v>
          </cell>
          <cell r="O860">
            <v>42535</v>
          </cell>
        </row>
        <row r="861">
          <cell r="A861" t="str">
            <v>6325-1</v>
          </cell>
          <cell r="J861" t="str">
            <v>High</v>
          </cell>
          <cell r="O861">
            <v>42537</v>
          </cell>
        </row>
        <row r="862">
          <cell r="A862" t="str">
            <v>6325-2</v>
          </cell>
          <cell r="J862" t="str">
            <v>High</v>
          </cell>
          <cell r="O862">
            <v>42537</v>
          </cell>
        </row>
        <row r="863">
          <cell r="A863" t="str">
            <v>6327-1</v>
          </cell>
          <cell r="J863" t="str">
            <v>Critical</v>
          </cell>
          <cell r="O863">
            <v>42536</v>
          </cell>
        </row>
        <row r="864">
          <cell r="A864" t="str">
            <v>6328-1</v>
          </cell>
          <cell r="J864" t="str">
            <v>Low</v>
          </cell>
          <cell r="O864">
            <v>42540</v>
          </cell>
        </row>
        <row r="865">
          <cell r="A865" t="str">
            <v>6329-1</v>
          </cell>
          <cell r="J865" t="str">
            <v>Low</v>
          </cell>
          <cell r="O865">
            <v>42538</v>
          </cell>
        </row>
        <row r="866">
          <cell r="A866" t="str">
            <v>6330-1</v>
          </cell>
          <cell r="J866" t="str">
            <v>Not Specified</v>
          </cell>
          <cell r="O866">
            <v>42538</v>
          </cell>
        </row>
        <row r="867">
          <cell r="A867" t="str">
            <v>6332-1</v>
          </cell>
          <cell r="J867" t="str">
            <v>Low</v>
          </cell>
          <cell r="O867">
            <v>42541</v>
          </cell>
        </row>
        <row r="868">
          <cell r="A868" t="str">
            <v>6333-1</v>
          </cell>
          <cell r="J868" t="str">
            <v>Medium</v>
          </cell>
          <cell r="O868">
            <v>42541</v>
          </cell>
        </row>
        <row r="869">
          <cell r="A869" t="str">
            <v>6335-1</v>
          </cell>
          <cell r="J869" t="str">
            <v>High</v>
          </cell>
          <cell r="O869">
            <v>42542</v>
          </cell>
        </row>
        <row r="870">
          <cell r="A870" t="str">
            <v>6336-1</v>
          </cell>
          <cell r="J870" t="str">
            <v>Medium</v>
          </cell>
          <cell r="O870">
            <v>42541</v>
          </cell>
        </row>
        <row r="871">
          <cell r="A871" t="str">
            <v>6336-2</v>
          </cell>
          <cell r="J871" t="str">
            <v>Medium</v>
          </cell>
          <cell r="O871">
            <v>42544</v>
          </cell>
        </row>
        <row r="872">
          <cell r="A872" t="str">
            <v>6337-1</v>
          </cell>
          <cell r="J872" t="str">
            <v>Not Specified</v>
          </cell>
          <cell r="O872">
            <v>42548</v>
          </cell>
        </row>
        <row r="873">
          <cell r="A873" t="str">
            <v>6338-1</v>
          </cell>
          <cell r="J873" t="str">
            <v>Medium</v>
          </cell>
          <cell r="O873">
            <v>42551</v>
          </cell>
        </row>
        <row r="874">
          <cell r="A874" t="str">
            <v>6339-1</v>
          </cell>
          <cell r="J874" t="str">
            <v>Low</v>
          </cell>
          <cell r="O874">
            <v>42555</v>
          </cell>
        </row>
        <row r="875">
          <cell r="A875" t="str">
            <v>6339-2</v>
          </cell>
          <cell r="J875" t="str">
            <v>Low</v>
          </cell>
          <cell r="O875">
            <v>42554</v>
          </cell>
        </row>
        <row r="876">
          <cell r="A876" t="str">
            <v>6340-1</v>
          </cell>
          <cell r="J876" t="str">
            <v>Critical</v>
          </cell>
          <cell r="O876">
            <v>42552</v>
          </cell>
        </row>
        <row r="877">
          <cell r="A877" t="str">
            <v>6342-1</v>
          </cell>
          <cell r="J877" t="str">
            <v>Low</v>
          </cell>
          <cell r="O877">
            <v>42553</v>
          </cell>
        </row>
        <row r="878">
          <cell r="A878" t="str">
            <v>6343-1</v>
          </cell>
          <cell r="J878" t="str">
            <v>High</v>
          </cell>
          <cell r="O878">
            <v>42552</v>
          </cell>
        </row>
        <row r="879">
          <cell r="A879" t="str">
            <v>6345-1</v>
          </cell>
          <cell r="J879" t="str">
            <v>High</v>
          </cell>
          <cell r="O879">
            <v>42555</v>
          </cell>
        </row>
        <row r="880">
          <cell r="A880" t="str">
            <v>6346-1</v>
          </cell>
          <cell r="J880" t="str">
            <v>Critical</v>
          </cell>
          <cell r="O880">
            <v>42555</v>
          </cell>
        </row>
        <row r="881">
          <cell r="A881" t="str">
            <v>6347-1</v>
          </cell>
          <cell r="J881" t="str">
            <v>Low</v>
          </cell>
          <cell r="O881">
            <v>42560</v>
          </cell>
        </row>
        <row r="882">
          <cell r="A882" t="str">
            <v>6348-1</v>
          </cell>
          <cell r="J882" t="str">
            <v>Medium</v>
          </cell>
          <cell r="O882">
            <v>42556</v>
          </cell>
        </row>
        <row r="883">
          <cell r="A883" t="str">
            <v>6349-1</v>
          </cell>
          <cell r="J883" t="str">
            <v>Not Specified</v>
          </cell>
          <cell r="O883">
            <v>42558</v>
          </cell>
        </row>
        <row r="884">
          <cell r="A884" t="str">
            <v>6351-1</v>
          </cell>
          <cell r="J884" t="str">
            <v>High</v>
          </cell>
          <cell r="O884">
            <v>42559</v>
          </cell>
        </row>
        <row r="885">
          <cell r="A885" t="str">
            <v>6352-1</v>
          </cell>
          <cell r="J885" t="str">
            <v>Medium</v>
          </cell>
          <cell r="O885">
            <v>42563</v>
          </cell>
        </row>
        <row r="886">
          <cell r="A886" t="str">
            <v>6353-1</v>
          </cell>
          <cell r="J886" t="str">
            <v>Medium</v>
          </cell>
          <cell r="O886">
            <v>42564</v>
          </cell>
        </row>
        <row r="887">
          <cell r="A887" t="str">
            <v>6354-1</v>
          </cell>
          <cell r="J887" t="str">
            <v>High</v>
          </cell>
          <cell r="O887">
            <v>42569</v>
          </cell>
        </row>
        <row r="888">
          <cell r="A888" t="str">
            <v>6355-1</v>
          </cell>
          <cell r="J888" t="str">
            <v>Not Specified</v>
          </cell>
          <cell r="O888">
            <v>42569</v>
          </cell>
        </row>
        <row r="889">
          <cell r="A889" t="str">
            <v>6356-1</v>
          </cell>
          <cell r="J889" t="str">
            <v>Critical</v>
          </cell>
          <cell r="O889">
            <v>42580</v>
          </cell>
        </row>
        <row r="890">
          <cell r="A890" t="str">
            <v>6358-1</v>
          </cell>
          <cell r="J890" t="str">
            <v>Medium</v>
          </cell>
          <cell r="O890">
            <v>42581</v>
          </cell>
        </row>
        <row r="891">
          <cell r="A891" t="str">
            <v>6359-1</v>
          </cell>
          <cell r="J891" t="str">
            <v>Not Specified</v>
          </cell>
          <cell r="O891">
            <v>42586</v>
          </cell>
        </row>
        <row r="892">
          <cell r="A892" t="str">
            <v>6361-1</v>
          </cell>
          <cell r="J892" t="str">
            <v>Not Specified</v>
          </cell>
          <cell r="O892">
            <v>42586</v>
          </cell>
        </row>
        <row r="893">
          <cell r="A893" t="str">
            <v>6362-1</v>
          </cell>
          <cell r="J893" t="str">
            <v>High</v>
          </cell>
          <cell r="O893">
            <v>42588</v>
          </cell>
        </row>
        <row r="894">
          <cell r="A894" t="str">
            <v>6364-1</v>
          </cell>
          <cell r="J894" t="str">
            <v>High</v>
          </cell>
          <cell r="O894">
            <v>42588</v>
          </cell>
        </row>
        <row r="895">
          <cell r="A895" t="str">
            <v>6365-1</v>
          </cell>
          <cell r="J895" t="str">
            <v>Not Specified</v>
          </cell>
          <cell r="O895">
            <v>42590</v>
          </cell>
        </row>
        <row r="896">
          <cell r="A896" t="str">
            <v>6367-1</v>
          </cell>
          <cell r="J896" t="str">
            <v>High</v>
          </cell>
          <cell r="O896">
            <v>42591</v>
          </cell>
        </row>
        <row r="897">
          <cell r="A897" t="str">
            <v>6369-1</v>
          </cell>
          <cell r="J897" t="str">
            <v>High</v>
          </cell>
          <cell r="O897">
            <v>42595</v>
          </cell>
        </row>
        <row r="898">
          <cell r="A898" t="str">
            <v>6370-1</v>
          </cell>
          <cell r="J898" t="str">
            <v>Medium</v>
          </cell>
          <cell r="O898">
            <v>42595</v>
          </cell>
        </row>
        <row r="899">
          <cell r="A899" t="str">
            <v>6371-1</v>
          </cell>
          <cell r="J899" t="str">
            <v>Low</v>
          </cell>
          <cell r="O899">
            <v>42602</v>
          </cell>
        </row>
        <row r="900">
          <cell r="A900" t="str">
            <v>6373-1</v>
          </cell>
          <cell r="J900" t="str">
            <v>High</v>
          </cell>
          <cell r="O900">
            <v>42600</v>
          </cell>
        </row>
        <row r="901">
          <cell r="A901" t="str">
            <v>6374-1</v>
          </cell>
          <cell r="J901" t="str">
            <v>High</v>
          </cell>
          <cell r="O901">
            <v>42602</v>
          </cell>
        </row>
        <row r="902">
          <cell r="A902" t="str">
            <v>6376-1</v>
          </cell>
          <cell r="J902" t="str">
            <v>Low</v>
          </cell>
          <cell r="O902">
            <v>42604</v>
          </cell>
        </row>
        <row r="903">
          <cell r="A903" t="str">
            <v>6377-1</v>
          </cell>
          <cell r="J903" t="str">
            <v>Low</v>
          </cell>
          <cell r="O903">
            <v>42607</v>
          </cell>
        </row>
        <row r="904">
          <cell r="A904" t="str">
            <v>6379-1</v>
          </cell>
          <cell r="J904" t="str">
            <v>Not Specified</v>
          </cell>
          <cell r="O904">
            <v>42607</v>
          </cell>
        </row>
        <row r="905">
          <cell r="A905" t="str">
            <v>6380-1</v>
          </cell>
          <cell r="J905" t="str">
            <v>Low</v>
          </cell>
          <cell r="O905">
            <v>42606</v>
          </cell>
        </row>
        <row r="906">
          <cell r="A906" t="str">
            <v>6382-1</v>
          </cell>
          <cell r="J906" t="str">
            <v>Not Specified</v>
          </cell>
          <cell r="O906">
            <v>42609</v>
          </cell>
        </row>
        <row r="907">
          <cell r="A907" t="str">
            <v>6384-1</v>
          </cell>
          <cell r="J907" t="str">
            <v>Low</v>
          </cell>
          <cell r="O907">
            <v>42615</v>
          </cell>
        </row>
        <row r="908">
          <cell r="A908" t="str">
            <v>6384-2</v>
          </cell>
          <cell r="J908" t="str">
            <v>Low</v>
          </cell>
          <cell r="O908">
            <v>42615</v>
          </cell>
        </row>
        <row r="909">
          <cell r="A909" t="str">
            <v>6387-1</v>
          </cell>
          <cell r="J909" t="str">
            <v>Medium</v>
          </cell>
          <cell r="O909">
            <v>42606</v>
          </cell>
        </row>
        <row r="910">
          <cell r="A910" t="str">
            <v>6388-1</v>
          </cell>
          <cell r="J910" t="str">
            <v>Medium</v>
          </cell>
          <cell r="O910">
            <v>42607</v>
          </cell>
        </row>
        <row r="911">
          <cell r="A911" t="str">
            <v>6389-1</v>
          </cell>
          <cell r="J911" t="str">
            <v>High</v>
          </cell>
          <cell r="O911">
            <v>42610</v>
          </cell>
        </row>
        <row r="912">
          <cell r="A912" t="str">
            <v>6390-1</v>
          </cell>
          <cell r="J912" t="str">
            <v>Critical</v>
          </cell>
          <cell r="O912">
            <v>42615</v>
          </cell>
        </row>
        <row r="913">
          <cell r="A913" t="str">
            <v>6391-1</v>
          </cell>
          <cell r="J913" t="str">
            <v>Not Specified</v>
          </cell>
          <cell r="O913">
            <v>42618</v>
          </cell>
        </row>
        <row r="914">
          <cell r="A914" t="str">
            <v>6392-1</v>
          </cell>
          <cell r="J914" t="str">
            <v>Medium</v>
          </cell>
          <cell r="O914">
            <v>42620</v>
          </cell>
        </row>
        <row r="915">
          <cell r="A915" t="str">
            <v>6393-1</v>
          </cell>
          <cell r="J915" t="str">
            <v>Medium</v>
          </cell>
          <cell r="O915">
            <v>42620</v>
          </cell>
        </row>
        <row r="916">
          <cell r="A916" t="str">
            <v>6394-1</v>
          </cell>
          <cell r="J916" t="str">
            <v>Medium</v>
          </cell>
          <cell r="O916">
            <v>42621</v>
          </cell>
        </row>
        <row r="917">
          <cell r="A917" t="str">
            <v>6395-1</v>
          </cell>
          <cell r="J917" t="str">
            <v>High</v>
          </cell>
          <cell r="O917">
            <v>42621</v>
          </cell>
        </row>
        <row r="918">
          <cell r="A918" t="str">
            <v>6396-1</v>
          </cell>
          <cell r="J918" t="str">
            <v>Low</v>
          </cell>
          <cell r="O918">
            <v>42633</v>
          </cell>
        </row>
        <row r="919">
          <cell r="A919" t="str">
            <v>6397-1</v>
          </cell>
          <cell r="J919" t="str">
            <v>High</v>
          </cell>
          <cell r="O919">
            <v>42629</v>
          </cell>
        </row>
        <row r="920">
          <cell r="A920" t="str">
            <v>6399-1</v>
          </cell>
          <cell r="J920" t="str">
            <v>High</v>
          </cell>
          <cell r="O920">
            <v>42629</v>
          </cell>
        </row>
        <row r="921">
          <cell r="A921" t="str">
            <v>6401-1</v>
          </cell>
          <cell r="J921" t="str">
            <v>Low</v>
          </cell>
          <cell r="O921">
            <v>42632</v>
          </cell>
        </row>
        <row r="922">
          <cell r="A922" t="str">
            <v>6402-1</v>
          </cell>
          <cell r="J922" t="str">
            <v>Low</v>
          </cell>
          <cell r="O922">
            <v>42631</v>
          </cell>
        </row>
        <row r="923">
          <cell r="A923" t="str">
            <v>6403-1</v>
          </cell>
          <cell r="J923" t="str">
            <v>Medium</v>
          </cell>
          <cell r="O923">
            <v>42633</v>
          </cell>
        </row>
        <row r="924">
          <cell r="A924" t="str">
            <v>6403-2</v>
          </cell>
          <cell r="J924" t="str">
            <v>Medium</v>
          </cell>
          <cell r="O924">
            <v>42632</v>
          </cell>
        </row>
        <row r="925">
          <cell r="A925" t="str">
            <v>6407-1</v>
          </cell>
          <cell r="J925" t="str">
            <v>Low</v>
          </cell>
          <cell r="O925">
            <v>42633</v>
          </cell>
        </row>
        <row r="926">
          <cell r="A926" t="str">
            <v>6409-1</v>
          </cell>
          <cell r="J926" t="str">
            <v>Low</v>
          </cell>
          <cell r="O926">
            <v>42633</v>
          </cell>
        </row>
        <row r="927">
          <cell r="A927" t="str">
            <v>6411-1</v>
          </cell>
          <cell r="J927" t="str">
            <v>Medium</v>
          </cell>
          <cell r="O927">
            <v>42634</v>
          </cell>
        </row>
        <row r="928">
          <cell r="A928" t="str">
            <v>6413-1</v>
          </cell>
          <cell r="J928" t="str">
            <v>Medium</v>
          </cell>
          <cell r="O928">
            <v>42636</v>
          </cell>
        </row>
        <row r="929">
          <cell r="A929" t="str">
            <v>6414-1</v>
          </cell>
          <cell r="J929" t="str">
            <v>Medium</v>
          </cell>
          <cell r="O929">
            <v>42639</v>
          </cell>
        </row>
        <row r="930">
          <cell r="A930" t="str">
            <v>6415-1</v>
          </cell>
          <cell r="J930" t="str">
            <v>Critical</v>
          </cell>
          <cell r="O930">
            <v>42639</v>
          </cell>
        </row>
        <row r="931">
          <cell r="A931" t="str">
            <v>6417-1</v>
          </cell>
          <cell r="J931" t="str">
            <v>Medium</v>
          </cell>
          <cell r="O931">
            <v>42641</v>
          </cell>
        </row>
        <row r="932">
          <cell r="A932" t="str">
            <v>6417-2</v>
          </cell>
          <cell r="J932" t="str">
            <v>Medium</v>
          </cell>
          <cell r="O932">
            <v>42640</v>
          </cell>
        </row>
        <row r="933">
          <cell r="A933" t="str">
            <v>6418-1</v>
          </cell>
          <cell r="J933" t="str">
            <v>Low</v>
          </cell>
          <cell r="O933">
            <v>42648</v>
          </cell>
        </row>
        <row r="934">
          <cell r="A934" t="str">
            <v>6422-1</v>
          </cell>
          <cell r="J934" t="str">
            <v>High</v>
          </cell>
          <cell r="O934">
            <v>42643</v>
          </cell>
        </row>
        <row r="935">
          <cell r="A935" t="str">
            <v>6423-1</v>
          </cell>
          <cell r="J935" t="str">
            <v>High</v>
          </cell>
          <cell r="O935">
            <v>42645</v>
          </cell>
        </row>
        <row r="936">
          <cell r="A936" t="str">
            <v>6425-1</v>
          </cell>
          <cell r="J936" t="str">
            <v>Medium</v>
          </cell>
          <cell r="O936">
            <v>42645</v>
          </cell>
        </row>
        <row r="937">
          <cell r="A937" t="str">
            <v>6426-1</v>
          </cell>
          <cell r="J937" t="str">
            <v>Medium</v>
          </cell>
          <cell r="O937">
            <v>42645</v>
          </cell>
        </row>
        <row r="938">
          <cell r="A938" t="str">
            <v>6427-1</v>
          </cell>
          <cell r="J938" t="str">
            <v>High</v>
          </cell>
          <cell r="O938">
            <v>42651</v>
          </cell>
        </row>
        <row r="939">
          <cell r="A939" t="str">
            <v>6429-1</v>
          </cell>
          <cell r="J939" t="str">
            <v>High</v>
          </cell>
          <cell r="O939">
            <v>42651</v>
          </cell>
        </row>
        <row r="940">
          <cell r="A940" t="str">
            <v>6430-1</v>
          </cell>
          <cell r="J940" t="str">
            <v>Low</v>
          </cell>
          <cell r="O940">
            <v>42658</v>
          </cell>
        </row>
        <row r="941">
          <cell r="A941" t="str">
            <v>6432-1</v>
          </cell>
          <cell r="J941" t="str">
            <v>Not Specified</v>
          </cell>
          <cell r="O941">
            <v>42657</v>
          </cell>
        </row>
        <row r="942">
          <cell r="A942" t="str">
            <v>6433-1</v>
          </cell>
          <cell r="J942" t="str">
            <v>Low</v>
          </cell>
          <cell r="O942">
            <v>42661</v>
          </cell>
        </row>
        <row r="943">
          <cell r="A943" t="str">
            <v>6434-1</v>
          </cell>
          <cell r="J943" t="str">
            <v>Medium</v>
          </cell>
          <cell r="O943">
            <v>42660</v>
          </cell>
        </row>
        <row r="944">
          <cell r="A944" t="str">
            <v>6436-1</v>
          </cell>
          <cell r="J944" t="str">
            <v>Not Specified</v>
          </cell>
          <cell r="O944">
            <v>42658</v>
          </cell>
        </row>
        <row r="945">
          <cell r="A945" t="str">
            <v>6437-1</v>
          </cell>
          <cell r="J945" t="str">
            <v>Low</v>
          </cell>
          <cell r="O945">
            <v>42658</v>
          </cell>
        </row>
        <row r="946">
          <cell r="A946" t="str">
            <v>6437-2</v>
          </cell>
          <cell r="J946" t="str">
            <v>Low</v>
          </cell>
          <cell r="O946">
            <v>42662</v>
          </cell>
        </row>
        <row r="947">
          <cell r="A947" t="str">
            <v>6438-1</v>
          </cell>
          <cell r="J947" t="str">
            <v>Medium</v>
          </cell>
          <cell r="O947">
            <v>42661</v>
          </cell>
        </row>
        <row r="948">
          <cell r="A948" t="str">
            <v>6440-1</v>
          </cell>
          <cell r="J948" t="str">
            <v>Medium</v>
          </cell>
          <cell r="O948">
            <v>42664</v>
          </cell>
        </row>
        <row r="949">
          <cell r="A949" t="str">
            <v>6442-1</v>
          </cell>
          <cell r="J949" t="str">
            <v>Critical</v>
          </cell>
          <cell r="O949">
            <v>42664</v>
          </cell>
        </row>
        <row r="950">
          <cell r="A950" t="str">
            <v>6443-1</v>
          </cell>
          <cell r="J950" t="str">
            <v>Not Specified</v>
          </cell>
          <cell r="O950">
            <v>42663</v>
          </cell>
        </row>
        <row r="951">
          <cell r="A951" t="str">
            <v>6445-1</v>
          </cell>
          <cell r="J951" t="str">
            <v>Not Specified</v>
          </cell>
          <cell r="O951">
            <v>42667</v>
          </cell>
        </row>
        <row r="952">
          <cell r="A952" t="str">
            <v>6447-1</v>
          </cell>
          <cell r="J952" t="str">
            <v>Critical</v>
          </cell>
          <cell r="O952">
            <v>42668</v>
          </cell>
        </row>
        <row r="953">
          <cell r="A953" t="str">
            <v>6449-1</v>
          </cell>
          <cell r="J953" t="str">
            <v>Low</v>
          </cell>
          <cell r="O953">
            <v>42673</v>
          </cell>
        </row>
        <row r="954">
          <cell r="A954" t="str">
            <v>6451-1</v>
          </cell>
          <cell r="J954" t="str">
            <v>Medium</v>
          </cell>
          <cell r="O954">
            <v>42668</v>
          </cell>
        </row>
        <row r="955">
          <cell r="A955" t="str">
            <v>6453-1</v>
          </cell>
          <cell r="J955" t="str">
            <v>Critical</v>
          </cell>
          <cell r="O955">
            <v>42670</v>
          </cell>
        </row>
        <row r="956">
          <cell r="A956" t="str">
            <v>6455-1</v>
          </cell>
          <cell r="J956" t="str">
            <v>High</v>
          </cell>
          <cell r="O956">
            <v>42670</v>
          </cell>
        </row>
        <row r="957">
          <cell r="A957" t="str">
            <v>6457-1</v>
          </cell>
          <cell r="J957" t="str">
            <v>Medium</v>
          </cell>
          <cell r="O957">
            <v>42671</v>
          </cell>
        </row>
        <row r="958">
          <cell r="A958" t="str">
            <v>6457-2</v>
          </cell>
          <cell r="J958" t="str">
            <v>Medium</v>
          </cell>
          <cell r="O958">
            <v>42670</v>
          </cell>
        </row>
        <row r="959">
          <cell r="A959" t="str">
            <v>6460-1</v>
          </cell>
          <cell r="J959" t="str">
            <v>Low</v>
          </cell>
          <cell r="O959">
            <v>42680</v>
          </cell>
        </row>
        <row r="960">
          <cell r="A960" t="str">
            <v>6461-1</v>
          </cell>
          <cell r="J960" t="str">
            <v>Critical</v>
          </cell>
          <cell r="O960">
            <v>42673</v>
          </cell>
        </row>
        <row r="961">
          <cell r="A961" t="str">
            <v>6463-1</v>
          </cell>
          <cell r="J961" t="str">
            <v>Critical</v>
          </cell>
          <cell r="O961">
            <v>42673</v>
          </cell>
        </row>
        <row r="962">
          <cell r="A962" t="str">
            <v>6465-1</v>
          </cell>
          <cell r="J962" t="str">
            <v>Medium</v>
          </cell>
          <cell r="O962">
            <v>42674</v>
          </cell>
        </row>
        <row r="963">
          <cell r="A963" t="str">
            <v>6467-1</v>
          </cell>
          <cell r="J963" t="str">
            <v>Medium</v>
          </cell>
          <cell r="O963">
            <v>42675</v>
          </cell>
        </row>
        <row r="964">
          <cell r="A964" t="str">
            <v>6469-1</v>
          </cell>
          <cell r="J964" t="str">
            <v>Not Specified</v>
          </cell>
          <cell r="O964">
            <v>42677</v>
          </cell>
        </row>
        <row r="965">
          <cell r="A965" t="str">
            <v>6471-1</v>
          </cell>
          <cell r="J965" t="str">
            <v>Critical</v>
          </cell>
          <cell r="O965">
            <v>42677</v>
          </cell>
        </row>
        <row r="966">
          <cell r="A966" t="str">
            <v>6472-1</v>
          </cell>
          <cell r="J966" t="str">
            <v>Not Specified</v>
          </cell>
          <cell r="O966">
            <v>42677</v>
          </cell>
        </row>
        <row r="967">
          <cell r="A967" t="str">
            <v>6473-1</v>
          </cell>
          <cell r="J967" t="str">
            <v>Not Specified</v>
          </cell>
          <cell r="O967">
            <v>42678</v>
          </cell>
        </row>
        <row r="968">
          <cell r="A968" t="str">
            <v>6475-1</v>
          </cell>
          <cell r="J968" t="str">
            <v>Low</v>
          </cell>
          <cell r="O968">
            <v>42680</v>
          </cell>
        </row>
        <row r="969">
          <cell r="A969" t="str">
            <v>6477-1</v>
          </cell>
          <cell r="J969" t="str">
            <v>Not Specified</v>
          </cell>
          <cell r="O969">
            <v>42678</v>
          </cell>
        </row>
        <row r="970">
          <cell r="A970" t="str">
            <v>6479-1</v>
          </cell>
          <cell r="J970" t="str">
            <v>Low</v>
          </cell>
          <cell r="O970">
            <v>42686</v>
          </cell>
        </row>
        <row r="971">
          <cell r="A971" t="str">
            <v>6480-1</v>
          </cell>
          <cell r="J971" t="str">
            <v>Low</v>
          </cell>
          <cell r="O971">
            <v>42687</v>
          </cell>
        </row>
        <row r="972">
          <cell r="A972" t="str">
            <v>6482-1</v>
          </cell>
          <cell r="J972" t="str">
            <v>Low</v>
          </cell>
          <cell r="O972">
            <v>42684</v>
          </cell>
        </row>
        <row r="973">
          <cell r="A973" t="str">
            <v>6483-1</v>
          </cell>
          <cell r="J973" t="str">
            <v>Not Specified</v>
          </cell>
          <cell r="O973">
            <v>42682</v>
          </cell>
        </row>
        <row r="974">
          <cell r="A974" t="str">
            <v>6484-1</v>
          </cell>
          <cell r="J974" t="str">
            <v>High</v>
          </cell>
          <cell r="O974">
            <v>42685</v>
          </cell>
        </row>
        <row r="975">
          <cell r="A975" t="str">
            <v>6485-1</v>
          </cell>
          <cell r="J975" t="str">
            <v>Not Specified</v>
          </cell>
          <cell r="O975">
            <v>42686</v>
          </cell>
        </row>
        <row r="976">
          <cell r="A976" t="str">
            <v>6487-1</v>
          </cell>
          <cell r="J976" t="str">
            <v>Not Specified</v>
          </cell>
          <cell r="O976">
            <v>42686</v>
          </cell>
        </row>
        <row r="977">
          <cell r="A977" t="str">
            <v>6489-1</v>
          </cell>
          <cell r="J977" t="str">
            <v>Low</v>
          </cell>
          <cell r="O977">
            <v>42689</v>
          </cell>
        </row>
        <row r="978">
          <cell r="A978" t="str">
            <v>6491-1</v>
          </cell>
          <cell r="J978" t="str">
            <v>Medium</v>
          </cell>
          <cell r="O978">
            <v>42689</v>
          </cell>
        </row>
        <row r="979">
          <cell r="A979" t="str">
            <v>6493-1</v>
          </cell>
          <cell r="J979" t="str">
            <v>High</v>
          </cell>
          <cell r="O979">
            <v>42690</v>
          </cell>
        </row>
        <row r="980">
          <cell r="A980" t="str">
            <v>6495-1</v>
          </cell>
          <cell r="J980" t="str">
            <v>High</v>
          </cell>
          <cell r="O980">
            <v>42693</v>
          </cell>
        </row>
        <row r="981">
          <cell r="A981" t="str">
            <v>6496-1</v>
          </cell>
          <cell r="J981" t="str">
            <v>Medium</v>
          </cell>
          <cell r="O981">
            <v>42693</v>
          </cell>
        </row>
        <row r="982">
          <cell r="A982" t="str">
            <v>6497-1</v>
          </cell>
          <cell r="J982" t="str">
            <v>Critical</v>
          </cell>
          <cell r="O982">
            <v>42695</v>
          </cell>
        </row>
        <row r="983">
          <cell r="A983" t="str">
            <v>6498-1</v>
          </cell>
          <cell r="J983" t="str">
            <v>Low</v>
          </cell>
          <cell r="O983">
            <v>42701</v>
          </cell>
        </row>
        <row r="984">
          <cell r="A984" t="str">
            <v>6499-1</v>
          </cell>
          <cell r="J984" t="str">
            <v>Critical</v>
          </cell>
          <cell r="O984">
            <v>42699</v>
          </cell>
        </row>
        <row r="985">
          <cell r="A985" t="str">
            <v>6500-1</v>
          </cell>
          <cell r="J985" t="str">
            <v>Medium</v>
          </cell>
          <cell r="O985">
            <v>42702</v>
          </cell>
        </row>
        <row r="986">
          <cell r="A986" t="str">
            <v>6502-1</v>
          </cell>
          <cell r="J986" t="str">
            <v>Medium</v>
          </cell>
          <cell r="O986">
            <v>42702</v>
          </cell>
        </row>
        <row r="987">
          <cell r="A987" t="str">
            <v>6503-1</v>
          </cell>
          <cell r="J987" t="str">
            <v>Low</v>
          </cell>
          <cell r="O987">
            <v>42704</v>
          </cell>
        </row>
        <row r="988">
          <cell r="A988" t="str">
            <v>6504-1</v>
          </cell>
          <cell r="J988" t="str">
            <v>Not Specified</v>
          </cell>
          <cell r="O988">
            <v>42703</v>
          </cell>
        </row>
        <row r="989">
          <cell r="A989" t="str">
            <v>6505-1</v>
          </cell>
          <cell r="J989" t="str">
            <v>Low</v>
          </cell>
          <cell r="O989">
            <v>42701</v>
          </cell>
        </row>
        <row r="990">
          <cell r="A990" t="str">
            <v>6506-1</v>
          </cell>
          <cell r="J990" t="str">
            <v>Critical</v>
          </cell>
          <cell r="O990">
            <v>42703</v>
          </cell>
        </row>
        <row r="991">
          <cell r="A991" t="str">
            <v>6507-1</v>
          </cell>
          <cell r="J991" t="str">
            <v>Critical</v>
          </cell>
          <cell r="O991">
            <v>42705</v>
          </cell>
        </row>
        <row r="992">
          <cell r="A992" t="str">
            <v>6508-1</v>
          </cell>
          <cell r="J992" t="str">
            <v>Not Specified</v>
          </cell>
          <cell r="O992">
            <v>42704</v>
          </cell>
        </row>
        <row r="993">
          <cell r="A993" t="str">
            <v>6509-1</v>
          </cell>
          <cell r="J993" t="str">
            <v>High</v>
          </cell>
          <cell r="O993">
            <v>42706</v>
          </cell>
        </row>
        <row r="994">
          <cell r="A994" t="str">
            <v>6510-1</v>
          </cell>
          <cell r="J994" t="str">
            <v>Medium</v>
          </cell>
          <cell r="O994">
            <v>42709</v>
          </cell>
        </row>
        <row r="995">
          <cell r="A995" t="str">
            <v>6511-1</v>
          </cell>
          <cell r="J995" t="str">
            <v>High</v>
          </cell>
          <cell r="O995">
            <v>42709</v>
          </cell>
        </row>
        <row r="996">
          <cell r="A996" t="str">
            <v>6512-1</v>
          </cell>
          <cell r="J996" t="str">
            <v>High</v>
          </cell>
          <cell r="O996">
            <v>42711</v>
          </cell>
        </row>
        <row r="997">
          <cell r="A997" t="str">
            <v>6514-1</v>
          </cell>
          <cell r="J997" t="str">
            <v>Low</v>
          </cell>
          <cell r="O997">
            <v>42712</v>
          </cell>
        </row>
        <row r="998">
          <cell r="A998" t="str">
            <v>6515-1</v>
          </cell>
          <cell r="J998" t="str">
            <v>Low</v>
          </cell>
          <cell r="O998">
            <v>42719</v>
          </cell>
        </row>
        <row r="999">
          <cell r="A999" t="str">
            <v>6515-2</v>
          </cell>
          <cell r="J999" t="str">
            <v>Low</v>
          </cell>
          <cell r="O999">
            <v>42716</v>
          </cell>
        </row>
        <row r="1000">
          <cell r="A1000" t="str">
            <v>6517-1</v>
          </cell>
          <cell r="J1000" t="str">
            <v>High</v>
          </cell>
          <cell r="O1000">
            <v>42714</v>
          </cell>
        </row>
        <row r="1001">
          <cell r="A1001" t="str">
            <v>6521-1</v>
          </cell>
          <cell r="J1001" t="str">
            <v>High</v>
          </cell>
          <cell r="O1001">
            <v>42714</v>
          </cell>
        </row>
        <row r="1002">
          <cell r="A1002" t="str">
            <v>6523-1</v>
          </cell>
          <cell r="J1002" t="str">
            <v>Critical</v>
          </cell>
          <cell r="O1002">
            <v>42716</v>
          </cell>
        </row>
        <row r="1003">
          <cell r="A1003" t="str">
            <v>6525-1</v>
          </cell>
          <cell r="J1003" t="str">
            <v>Low</v>
          </cell>
          <cell r="O1003">
            <v>42718</v>
          </cell>
        </row>
        <row r="1004">
          <cell r="A1004" t="str">
            <v>6526-1</v>
          </cell>
          <cell r="J1004" t="str">
            <v>Not Specified</v>
          </cell>
          <cell r="O1004">
            <v>42716</v>
          </cell>
        </row>
        <row r="1005">
          <cell r="A1005" t="str">
            <v>6527-1</v>
          </cell>
          <cell r="J1005" t="str">
            <v>Low</v>
          </cell>
          <cell r="O1005">
            <v>42719</v>
          </cell>
        </row>
        <row r="1006">
          <cell r="A1006" t="str">
            <v>6528-1</v>
          </cell>
          <cell r="J1006" t="str">
            <v>Critical</v>
          </cell>
          <cell r="O1006">
            <v>42716</v>
          </cell>
        </row>
        <row r="1007">
          <cell r="A1007" t="str">
            <v>6529-1</v>
          </cell>
          <cell r="J1007" t="str">
            <v>High</v>
          </cell>
          <cell r="O1007">
            <v>42719</v>
          </cell>
        </row>
        <row r="1008">
          <cell r="A1008" t="str">
            <v>6530-1</v>
          </cell>
          <cell r="J1008" t="str">
            <v>Low</v>
          </cell>
          <cell r="O1008">
            <v>42728</v>
          </cell>
        </row>
        <row r="1009">
          <cell r="A1009" t="str">
            <v>6531-1</v>
          </cell>
          <cell r="J1009" t="str">
            <v>High</v>
          </cell>
          <cell r="O1009">
            <v>42723</v>
          </cell>
        </row>
        <row r="1010">
          <cell r="A1010" t="str">
            <v>6532-1</v>
          </cell>
          <cell r="J1010" t="str">
            <v>Critical</v>
          </cell>
          <cell r="O1010">
            <v>42723</v>
          </cell>
        </row>
        <row r="1011">
          <cell r="A1011" t="str">
            <v>6534-1</v>
          </cell>
          <cell r="J1011" t="str">
            <v>Critical</v>
          </cell>
          <cell r="O1011">
            <v>42725</v>
          </cell>
        </row>
        <row r="1012">
          <cell r="A1012" t="str">
            <v>6535-1</v>
          </cell>
          <cell r="J1012" t="str">
            <v>Critical</v>
          </cell>
          <cell r="O1012">
            <v>42726</v>
          </cell>
        </row>
        <row r="1013">
          <cell r="A1013" t="str">
            <v>6536-1</v>
          </cell>
          <cell r="J1013" t="str">
            <v>Critical</v>
          </cell>
          <cell r="O1013">
            <v>42727</v>
          </cell>
        </row>
        <row r="1014">
          <cell r="A1014" t="str">
            <v>6538-1</v>
          </cell>
          <cell r="J1014" t="str">
            <v>High</v>
          </cell>
          <cell r="O1014">
            <v>42729</v>
          </cell>
        </row>
        <row r="1015">
          <cell r="A1015" t="str">
            <v>6540-1</v>
          </cell>
          <cell r="J1015" t="str">
            <v>Not Specified</v>
          </cell>
          <cell r="O1015">
            <v>42730</v>
          </cell>
        </row>
        <row r="1016">
          <cell r="A1016" t="str">
            <v>6541-1</v>
          </cell>
          <cell r="J1016" t="str">
            <v>High</v>
          </cell>
          <cell r="O1016">
            <v>42734</v>
          </cell>
        </row>
        <row r="1017">
          <cell r="A1017" t="str">
            <v>6542-1</v>
          </cell>
          <cell r="J1017" t="str">
            <v>Medium</v>
          </cell>
          <cell r="O1017">
            <v>42733</v>
          </cell>
        </row>
        <row r="1018">
          <cell r="A1018" t="str">
            <v>6543-1</v>
          </cell>
          <cell r="J1018" t="str">
            <v>Medium</v>
          </cell>
          <cell r="O1018">
            <v>42733</v>
          </cell>
        </row>
        <row r="1019">
          <cell r="A1019" t="str">
            <v>6544-1</v>
          </cell>
          <cell r="J1019" t="str">
            <v>Low</v>
          </cell>
          <cell r="O1019">
            <v>42739</v>
          </cell>
        </row>
        <row r="1020">
          <cell r="A1020" t="str">
            <v>6546-1</v>
          </cell>
          <cell r="J1020" t="str">
            <v>Not Specified</v>
          </cell>
          <cell r="O1020">
            <v>42739</v>
          </cell>
        </row>
        <row r="1021">
          <cell r="A1021" t="str">
            <v>6548-1</v>
          </cell>
          <cell r="O1021">
            <v>42740</v>
          </cell>
        </row>
        <row r="1022">
          <cell r="A1022" t="str">
            <v>6550-1</v>
          </cell>
          <cell r="J1022" t="str">
            <v>Medium</v>
          </cell>
          <cell r="O1022">
            <v>42741</v>
          </cell>
        </row>
        <row r="1023">
          <cell r="A1023" t="str">
            <v>6552-1</v>
          </cell>
          <cell r="J1023" t="str">
            <v>Medium</v>
          </cell>
          <cell r="O1023">
            <v>42742</v>
          </cell>
        </row>
        <row r="1024">
          <cell r="A1024" t="str">
            <v>6553-1</v>
          </cell>
          <cell r="J1024" t="str">
            <v>Medium</v>
          </cell>
          <cell r="O1024">
            <v>42746</v>
          </cell>
        </row>
        <row r="1025">
          <cell r="A1025" t="str">
            <v>6555-1</v>
          </cell>
          <cell r="J1025" t="str">
            <v>Critical</v>
          </cell>
          <cell r="O1025">
            <v>42748</v>
          </cell>
        </row>
        <row r="1026">
          <cell r="A1026" t="str">
            <v>6557-1</v>
          </cell>
          <cell r="J1026" t="str">
            <v>Medium</v>
          </cell>
          <cell r="O1026">
            <v>42750</v>
          </cell>
        </row>
        <row r="1027">
          <cell r="A1027" t="str">
            <v>6558-1</v>
          </cell>
          <cell r="J1027" t="str">
            <v>Critical</v>
          </cell>
          <cell r="O1027">
            <v>42753</v>
          </cell>
        </row>
        <row r="1028">
          <cell r="A1028" t="str">
            <v>6560-1</v>
          </cell>
          <cell r="J1028" t="str">
            <v>Not Specified</v>
          </cell>
          <cell r="O1028">
            <v>42755</v>
          </cell>
        </row>
        <row r="1029">
          <cell r="A1029" t="str">
            <v>6561-1</v>
          </cell>
          <cell r="J1029" t="str">
            <v>Not Specified</v>
          </cell>
          <cell r="O1029">
            <v>42756</v>
          </cell>
        </row>
        <row r="1030">
          <cell r="A1030" t="str">
            <v>6562-1</v>
          </cell>
          <cell r="J1030" t="str">
            <v>Medium</v>
          </cell>
          <cell r="O1030">
            <v>42756</v>
          </cell>
        </row>
        <row r="1031">
          <cell r="A1031" t="str">
            <v>6564-1</v>
          </cell>
          <cell r="J1031" t="str">
            <v>Low</v>
          </cell>
          <cell r="O1031">
            <v>42761</v>
          </cell>
        </row>
        <row r="1032">
          <cell r="A1032" t="str">
            <v>6565-1</v>
          </cell>
          <cell r="J1032" t="str">
            <v>Not Specified</v>
          </cell>
          <cell r="O1032">
            <v>42756</v>
          </cell>
        </row>
        <row r="1033">
          <cell r="A1033" t="str">
            <v>6567-1</v>
          </cell>
          <cell r="J1033" t="str">
            <v>Not Specified</v>
          </cell>
          <cell r="O1033">
            <v>42760</v>
          </cell>
        </row>
        <row r="1034">
          <cell r="A1034" t="str">
            <v>6569-1</v>
          </cell>
          <cell r="J1034" t="str">
            <v>Not Specified</v>
          </cell>
          <cell r="O1034">
            <v>42761</v>
          </cell>
        </row>
        <row r="1035">
          <cell r="A1035" t="str">
            <v>6571-1</v>
          </cell>
          <cell r="J1035" t="str">
            <v>High</v>
          </cell>
          <cell r="O1035">
            <v>42762</v>
          </cell>
        </row>
        <row r="1036">
          <cell r="A1036" t="str">
            <v>6572-1</v>
          </cell>
          <cell r="J1036" t="str">
            <v>Critical</v>
          </cell>
          <cell r="O1036">
            <v>42763</v>
          </cell>
        </row>
        <row r="1037">
          <cell r="A1037" t="str">
            <v>6574-1</v>
          </cell>
          <cell r="J1037" t="str">
            <v>Not Specified</v>
          </cell>
          <cell r="O1037">
            <v>42768</v>
          </cell>
        </row>
        <row r="1038">
          <cell r="A1038" t="str">
            <v>6576-1</v>
          </cell>
          <cell r="J1038" t="str">
            <v>Low</v>
          </cell>
          <cell r="O1038">
            <v>42771</v>
          </cell>
        </row>
        <row r="1039">
          <cell r="A1039" t="str">
            <v>6577-1</v>
          </cell>
          <cell r="O1039">
            <v>42770</v>
          </cell>
        </row>
        <row r="1040">
          <cell r="A1040" t="str">
            <v>6579-1</v>
          </cell>
          <cell r="J1040" t="str">
            <v>High</v>
          </cell>
          <cell r="O1040">
            <v>42771</v>
          </cell>
        </row>
        <row r="1041">
          <cell r="A1041" t="str">
            <v>6581-1</v>
          </cell>
          <cell r="J1041" t="str">
            <v>High</v>
          </cell>
          <cell r="O1041">
            <v>42771</v>
          </cell>
        </row>
        <row r="1042">
          <cell r="A1042" t="str">
            <v>6582-1</v>
          </cell>
          <cell r="J1042" t="str">
            <v>Medium</v>
          </cell>
          <cell r="O1042">
            <v>42773</v>
          </cell>
        </row>
        <row r="1043">
          <cell r="A1043" t="str">
            <v>6584-1</v>
          </cell>
          <cell r="J1043" t="str">
            <v>Low</v>
          </cell>
        </row>
        <row r="1044">
          <cell r="A1044" t="str">
            <v>6586-1</v>
          </cell>
          <cell r="J1044" t="str">
            <v>Medium</v>
          </cell>
        </row>
      </sheetData>
      <sheetData sheetId="1">
        <row r="18">
          <cell r="H18" t="str">
            <v>D</v>
          </cell>
          <cell r="I18" t="str">
            <v>G</v>
          </cell>
        </row>
        <row r="19">
          <cell r="H19">
            <v>0</v>
          </cell>
          <cell r="I19" t="str">
            <v>F</v>
          </cell>
        </row>
        <row r="20">
          <cell r="H20">
            <v>50</v>
          </cell>
          <cell r="I20" t="str">
            <v>P</v>
          </cell>
        </row>
        <row r="21">
          <cell r="H21">
            <v>60</v>
          </cell>
          <cell r="I21" t="str">
            <v>G</v>
          </cell>
        </row>
        <row r="22">
          <cell r="H22">
            <v>70</v>
          </cell>
          <cell r="I22" t="str">
            <v>VG</v>
          </cell>
        </row>
        <row r="23">
          <cell r="H23">
            <v>80</v>
          </cell>
          <cell r="I23" t="str">
            <v>EX</v>
          </cell>
        </row>
        <row r="24">
          <cell r="H24">
            <v>90</v>
          </cell>
          <cell r="I24" t="str">
            <v>EXH</v>
          </cell>
        </row>
        <row r="25">
          <cell r="H25">
            <v>100</v>
          </cell>
          <cell r="I25" t="str">
            <v>EXH2</v>
          </cell>
        </row>
      </sheetData>
      <sheetData sheetId="2"/>
      <sheetData sheetId="3"/>
      <sheetData sheetId="4"/>
      <sheetData sheetId="5"/>
      <sheetData sheetId="6"/>
      <sheetData sheetId="7"/>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arida" refreshedDate="45538.720882060188" createdVersion="7" refreshedVersion="7" minRefreshableVersion="3" recordCount="1999" xr:uid="{762279CB-B5EC-4938-B40C-7AAACCFF3491}">
  <cacheSource type="worksheet">
    <worksheetSource name="Farida"/>
  </cacheSource>
  <cacheFields count="15">
    <cacheField name="Row ID" numFmtId="0">
      <sharedItems containsSemiMixedTypes="0" containsString="0" containsNumber="1" containsInteger="1" minValue="1" maxValue="1999"/>
    </cacheField>
    <cacheField name="Ship Mode" numFmtId="0">
      <sharedItems/>
    </cacheField>
    <cacheField name="Segment" numFmtId="0">
      <sharedItems count="3">
        <s v="Consumer"/>
        <s v="Corporate"/>
        <s v="Home Office"/>
      </sharedItems>
    </cacheField>
    <cacheField name="City" numFmtId="0">
      <sharedItems/>
    </cacheField>
    <cacheField name="State" numFmtId="0">
      <sharedItems/>
    </cacheField>
    <cacheField name="Region" numFmtId="0">
      <sharedItems count="4">
        <s v="South"/>
        <s v="West"/>
        <s v="Central"/>
        <s v="East"/>
      </sharedItems>
    </cacheField>
    <cacheField name="Category" numFmtId="0">
      <sharedItems count="3">
        <s v="Furniture"/>
        <s v="Office Supplies"/>
        <s v="Technology"/>
      </sharedItems>
    </cacheField>
    <cacheField name="Sub-Category" numFmtId="0">
      <sharedItems count="17">
        <s v="Bookcases"/>
        <s v="Chairs"/>
        <s v="Labels"/>
        <s v="Tables"/>
        <s v="Storage"/>
        <s v="Furnishings"/>
        <s v="Art"/>
        <s v="Phones"/>
        <s v="Binders"/>
        <s v="Appliances"/>
        <s v="Paper"/>
        <s v="Accessories"/>
        <s v="Envelopes"/>
        <s v="Fasteners"/>
        <s v="Supplies"/>
        <s v="Machines"/>
        <s v="Copiers"/>
      </sharedItems>
    </cacheField>
    <cacheField name="Product Name" numFmtId="0">
      <sharedItems count="1203">
        <s v="Bush Somerset Collection Bookcase"/>
        <s v="Hon Deluxe Fabric Upholstered Stacking Chairs, Rounded Back"/>
        <s v="Self-Adhesive Address Labels for Typewriters by Universal"/>
        <s v="Bretford CR4500 Series Slim Rectangular Table"/>
        <s v="Eldon Fold 'N Roll Cart System"/>
        <s v="Eldon Expressions Wood and Plastic Desk Accessories, Cherry Wood"/>
        <s v="Newell 322"/>
        <s v="Mitel 5320 IP Phone VoIP phone"/>
        <s v="DXL Angle-View Binders with Locking Rings by Samsill"/>
        <s v="Belkin F5C206VTEL 6 Outlet Surge"/>
        <s v="Chromcraft Rectangular Conference Tables"/>
        <s v="Konftel 250 Conference phone - Charcoal black"/>
        <s v="Xerox 1967"/>
        <s v="Fellowes PB200 Plastic Comb Binding Machine"/>
        <s v="Holmes Replacement Filter for HEPA Air Cleaner, Very Large Room, HEPA Filter"/>
        <s v="Storex DuraTech Recycled Plastic Frosted Binders"/>
        <s v="Stur-D-Stor Shelving, Vertical 5-Shelf: 72&quot;H x 36&quot;W x 18 1/2&quot;D"/>
        <s v="Fellowes Super Stor/Drawer"/>
        <s v="Newell 341"/>
        <s v="Cisco SPA 501G IP Phone"/>
        <s v="Wilson Jones Hanging View Binder, White, 1&quot;"/>
        <s v="Newell 318"/>
        <s v="Acco Six-Outlet Power Strip, 4' Cord Length"/>
        <s v="Global Deluxe Stacking Chair, Gray"/>
        <s v="Wilson Jones Active Use Binders"/>
        <s v="Imation 8GB Mini TravelDrive USB 2.0 Flash Drive"/>
        <s v="Riverside Palais Royal Lawyers Bookcase, Royale Cherry Finish"/>
        <s v="Avery Recycled Flexi-View Covers for Binding Systems"/>
        <s v="Howard Miller 13-3/4&quot; Diameter Brushed Chrome Round Wall Clock"/>
        <s v="Poly String Tie Envelopes"/>
        <s v="BOSTON Model 1800 Electric Pencil Sharpeners, Putty/Woodgrain"/>
        <s v="Acco Pressboard Covers with Storage Hooks, 14 7/8&quot; x 11&quot;, Executive Red"/>
        <s v="Lumber Crayons"/>
        <s v="Easy-staple paper"/>
        <s v="GE 30524EE4"/>
        <s v="Electrix Architect's Clamp-On Swing Arm Lamp, Black"/>
        <s v="#10-4 1/8&quot; x 9 1/2&quot; Premium Diagonal Seam Envelopes"/>
        <s v="Atlantic Metals Mobile 3-Shelf Bookcases, Custom Colors"/>
        <s v="Global Fabric Manager's Chair, Dark Gray"/>
        <s v="Plantronics HL10 Handset Lifter"/>
        <s v="Panasonic Kx-TS550"/>
        <s v="Eldon Base for stackable storage shelf, platinum"/>
        <s v="Advantus 10-Drawer Portable Organizer, Chrome Metal Frame, Smoke Drawers"/>
        <s v="Verbatim 25 GB 6x Blu-ray Single Layer Recordable Disc, 25/Pack"/>
        <s v="Wilson Jones Leather-Like Binders with DublLock Round Rings"/>
        <s v="Gould Plastics 9-Pocket Panel Bin, 18-3/8w x 5-1/4d x 20-1/2h, Black"/>
        <s v="Imation 8gb Micro Traveldrive Usb 2.0 Flash Drive"/>
        <s v="LF Elite 3D Dazzle Designer Hard Case Cover, Lf Stylus Pen and Wiper For Apple Iphone 5c Mini Lite"/>
        <s v="C-Line Peel &amp; Stick Add-On Filing Pockets, 8-3/4 x 5-1/8, 10/Pack"/>
        <s v="Avery 485"/>
        <s v="Longer-Life Soft White Bulbs"/>
        <s v="Global Leather Task Chair, Black"/>
        <s v="Advantus Push Pins"/>
        <s v="AT&amp;T CL83451 4-Handset Telephone"/>
        <s v="Home/Office Personal File Carts"/>
        <s v="Xerox 232"/>
        <s v="Novimex Turbo Task Chair"/>
        <s v="Array Parchment Paper, Assorted Colors"/>
        <s v="Plastic Binding Combs"/>
        <s v="Prang Dustless Chalk Sticks"/>
        <s v="Verbatim 25 GB 6x Blu-ray Single Layer Recordable Disc, 3/Pack"/>
        <s v="Acco PRESSTEX Data Binder with Storage Hooks, Dark Blue, 14 7/8&quot; X 11&quot;"/>
        <s v="Xerox 1943"/>
        <s v="Luxo Economy Swing Arm Lamp"/>
        <s v="Global Value Mid-Back Manager's Chair, Gray"/>
        <s v="Hunt BOSTON Model 1606 High-Volume Electric Pencil Sharpener, Beige"/>
        <s v="netTALK DUO VoIP Telephone Service"/>
        <s v="Snap-A-Way Black Print Carbonless Ruled Speed Letter, Triplicate"/>
        <s v="Avery Binding System Hidden Tab Executive Style Index Sets"/>
        <s v="Telephone Message Books with Fax/Mobile Section, 5 1/2&quot; x 3 3/16&quot;"/>
        <s v="High-Back Leather Manager's Chair"/>
        <s v="Tenex Traditional Chairmats for Medium Pile Carpet, Standard Lip, 36&quot; x 48&quot;"/>
        <s v="Safco Industrial Wire Shelving System"/>
        <s v="Economy Binders"/>
        <s v="6&quot; Cubicle Wall Clock, Black"/>
        <s v="SimpliFile Personal File, Black Granite, 15w x 6-15/16d x 11-1/4h"/>
        <s v="Eldon Expressions Desk Accessory, Wood Pencil Holder, Oak"/>
        <s v="1.7 Cubic Foot Compact &quot;Cube&quot; Office Refrigerators"/>
        <s v="Avery Heavy-Duty EZD  Binder With Locking Rings"/>
        <s v="Premium Writing Pencils, Soft, #2 by Central Association for the Blind"/>
        <s v="Sortfiler Multipurpose Personal File Organizer, Black"/>
        <s v="Jet-Pak Recycled Peel 'N' Seal Padded Mailers"/>
        <s v="Safco Industrial Wire Shelving"/>
        <s v="Novimex Swivel Fabric Task Chair"/>
        <s v="Logitech LS21 Speaker System - PC Multimedia - 2.1-CH - Wired"/>
        <s v="Avery 511"/>
        <s v="Eldon Portable Mobile Manager"/>
        <s v="Turquoise Lead Holder with Pocket Clip"/>
        <s v="Xerox 1995"/>
        <s v="Xerox 1999"/>
        <s v="Seth Thomas 13 1/2&quot; Wall Clock"/>
        <s v="Ibico Standard Transparent Covers"/>
        <s v="Flexible Leather- Look Classic Collection Ring Binder"/>
        <s v="9-3/4 Diameter Round Wall Clock"/>
        <s v="Trimflex Flexible Post Binders"/>
        <s v="Fellowes Basic Home/Office Series Surge Protectors"/>
        <s v="Avery Personal Creations Heavyweight Cards"/>
        <s v="SanDisk Ultra 64 GB MicroSDHC Class 10 Memory Card"/>
        <s v="Avery Hidden Tab Dividers for Binding Systems"/>
        <s v="Universal Premium White Copier/Laser Paper (20Lb. and 87 Bright)"/>
        <s v="Logitech K350 2.4Ghz Wireless Keyboard"/>
        <s v="Deflect-o DuraMat Lighweight, Studded, Beveled Mat for Low Pile Carpeting"/>
        <s v="Avery Trapezoid Ring Binder, 3&quot; Capacity, Black, 1040 sheets"/>
        <s v="Memorex Mini Travel Drive 8 GB USB 2.0 Flash Drive"/>
        <s v="Speck Products Candyshell Flip Case"/>
        <s v="Newell Chalk Holder"/>
        <s v="Logitech Gaming G510s - Keyboard"/>
        <s v="Magnifier Swing Arm Lamp"/>
        <s v="Hunt PowerHouse Electric Pencil Sharpener, Blue"/>
        <s v="Avery Durable Plastic 1&quot; Binders"/>
        <s v="OIC Colored Binder Clips, Assorted Sizes"/>
        <s v="Redi-Strip #10 Envelopes, 4 1/8 x 9 1/2"/>
        <s v="Xerox 1921"/>
        <s v="Tyvek  Top-Opening Peel &amp; Seel Envelopes, Plain White"/>
        <s v="Hon Racetrack Conference Tables"/>
        <s v="GBC DocuBind 300 Electric Binding Machine"/>
        <s v="Artistic Insta-Plaque"/>
        <s v="Companion Letter/Legal File, Black"/>
        <s v="Globe Weis Peel &amp; Seel First Class Envelopes"/>
        <s v="KLD Oscar II Style Snap-on Ultra Thin Side Flip Synthetic Leather Cover Case for HTC One HTC M7"/>
        <s v="Global Deluxe High-Back Manager's Chair"/>
        <s v="Bevis 44 x 96 Conference Tables"/>
        <s v="Avery Durable Slant Ring Binders, No Labels"/>
        <s v="Trav-L-File Heavy-Duty Shuttle II, Black"/>
        <s v="Global Task Chair, Black"/>
        <s v="Eldon Cleatmat Plus Chair Mats for High Pile Carpets"/>
        <s v="Anker 36W 4-Port USB Wall Charger Travel Power Adapter for iPhone 5s 5c 5"/>
        <s v="Xerox 1916"/>
        <s v="Staples"/>
        <s v="Xerox 195"/>
        <s v="Xerox 1880"/>
        <s v="Sanford Colorific Colored Pencils, 12/Box"/>
        <s v="Ideal Clamps"/>
        <s v="GBC Wire Binding Strips"/>
        <s v="Fiskars Softgrip Scissors"/>
        <s v="Newell 343"/>
        <s v="Convenience Packs of Business Envelopes"/>
        <s v="Xerox 1911"/>
        <s v="Sanyo 2.5 Cubic Foot Mid-Size Office Refrigerators"/>
        <s v="Seth Thomas 14&quot; Putty-Colored Wall Clock"/>
        <s v="Plantronics Cordless Phone Headset with In-line Volume - M214C"/>
        <s v="Anker Astro 15000mAh USB Portable Charger"/>
        <s v="GBC Prestige Therm-A-Bind Covers"/>
        <s v="Belkin 7 Outlet SurgeMaster Surge Protector with Phone Protection"/>
        <s v="Jabra BIZ 2300 Duo QD Duo Corded Headset"/>
        <s v="Southworth 25% Cotton Antique Laid Paper &amp; Envelopes"/>
        <s v="Xerox 1883"/>
        <s v="Tenex Personal Project File with Scoop Front Design, Black"/>
        <s v="Newell 311"/>
        <s v="Avery 519"/>
        <s v="Avaya 5420 Digital phone"/>
        <s v="Xerox 1920"/>
        <s v="Lenovo 17-Key USB Numeric Keypad"/>
        <s v="Staple envelope"/>
        <s v="Wilson Jones International Size A4 Ring Binders"/>
        <s v="BIC Brite Liner Highlighters"/>
        <s v="Lexmark MX611dhe Monochrome Laser Printer"/>
        <s v="Space Solutions HD Industrial Steel Shelving."/>
        <s v="SAFCO Arco Folding Chair"/>
        <s v="Sanford Liquid Accent Highlighters"/>
        <s v="Kensington 7 Outlet MasterPiece Power Center"/>
        <s v="JBL Micro Wireless Portable Bluetooth Speaker"/>
        <s v="Adams Phone Message Book, Professional, 400 Message Capacity, 5 3/6” x 11”"/>
        <s v="Xerox 1913"/>
        <s v="Global Value Steno Chair, Gray"/>
        <s v="Kensington 7 Outlet MasterPiece HOMEOFFICE Power Control Center"/>
        <s v="Avery 51"/>
        <s v="Acco 7-Outlet Masterpiece Power Center, Wihtout Fax/Phone Line Protection"/>
        <s v="Padded Folding Chairs, Black, 4/Carton"/>
        <s v="Acme Rosewood Handle Letter Opener"/>
        <s v="Sanford Colorific Eraseable Coloring Pencils, 12 Count"/>
        <s v="Tenex File Box, Personal Filing Tote with Lid, Black"/>
        <s v="Imation Secure+ Hardware Encrypted USB 2.0 Flash Drive; 16GB"/>
        <s v="AT&amp;T TR1909W"/>
        <s v="Nokia Lumia 521 (T-Mobile)"/>
        <s v="HP Standard 104 key PS/2 Keyboard"/>
        <s v="Avery Poly Binder Pockets"/>
        <s v="SanDisk Ultra 32 GB MicroSDHC Class 10 Memory Card"/>
        <s v="Personal Filing Tote with Lid, Black/Gray"/>
        <s v="Atlantic Metals Mobile 4-Shelf Bookcases, Custom Colors"/>
        <s v="I Need's 3d Hello Kitty Hybrid Silicone Case Cover for HTC One X 4g with 3d Hello Kitty Stylus Pen Green/pink"/>
        <s v="Xerox 205"/>
        <s v="4009 Highlighters by Sanford"/>
        <s v="Binney &amp; Smith Crayola Metallic Colored Pencils, 8-Color Set"/>
        <s v="Binney &amp; Smith inkTank Erasable Desk Highlighter, Chisel Tip, Yellow, 12/Box"/>
        <s v="Decoflex Hanging Personal Folder File"/>
        <s v="Pressboard Covers with Storage Hooks, 9 1/2&quot; x 11&quot;, Light Blue"/>
        <s v="Wirebound Message Books, 5-1/2 x 4 Forms, 2 or 4 Forms per Page"/>
        <s v="Southworth 25% Cotton Linen-Finish Paper &amp; Envelopes"/>
        <s v="BoxOffice By Design Rectangular and Half-Moon Meeting Room Tables"/>
        <s v="Bravo II Megaboss 12-Amp Hard Body Upright, Replacement Belts, 2 Belts per Pack"/>
        <s v="Eureka Sanitaire  Commercial Upright"/>
        <s v="Eldon 200 Class Desk Accessories, Burgundy"/>
        <s v="Nortel Business Series Terminal T7208 Digital phone"/>
        <s v="Tennsco Lockers, Gray"/>
        <s v="Panasonic KX-TG6844B Expandable Digital Cordless Telephone"/>
        <s v="Advantus Push Pins, Aluminum Head"/>
        <s v="Gould Plastics 18-Pocket Panel Bin, 34w x 5-1/4d x 20-1/2h"/>
        <s v="Memorex Micro Travel Drive 8 GB"/>
        <s v="Avery 505"/>
        <s v="O'Sullivan 2-Door Barrister Bookcase in Odessa Pine"/>
        <s v="Cisco 9971 IP Video Phone Charcoal"/>
        <s v="Sony Micro Vault Click 16 GB USB 2.0 Flash Drive"/>
        <s v="Adtran 1202752G1"/>
        <s v="OIC Bulk Pack Metal Binder Clips"/>
        <s v="While You Were Out Pads, 50 per Pad, 4 x 5 1/4, Green Cycle"/>
        <s v="Executive Impressions 14&quot; Two-Color Numerals Wall Clock"/>
        <s v="Swingline SM12-08 MicroCut Jam Free Shredder"/>
        <s v="Stanley Bostitch Contemporary Electric Pencil Sharpeners"/>
        <s v="Sanford Uni-Blazer View Highlighters, Chisel Tip, Yellow"/>
        <s v="Bevis 36 x 72 Conference Tables"/>
        <s v="Rogers Deluxe File Chest"/>
        <s v="Global Low Back Tilter Chair"/>
        <s v="Global Push Button Manager's Chair, Indigo"/>
        <s v="GBC Instant Index System for Binding Systems"/>
        <s v="Bush Advantage Collection Round Conference Table"/>
        <s v="Bretford Rectangular Conference Table Tops"/>
        <s v="Tenex Contemporary Contur Chairmats for Low and Medium Pile Carpet, Computer, 39&quot; x 49&quot;"/>
        <s v="Logitech P710e Mobile Speakerphone"/>
        <s v="Xerox 4200 Series MultiUse Premium Copy Paper (20Lb. and 84 Bright)"/>
        <s v="Xerox 1957"/>
        <s v="Luxo Professional Fluorescent Magnifier Lamp with Clamp-Mount Base"/>
        <s v="Staple-based wall hangings"/>
        <s v="PureGear Roll-On Screen Protector"/>
        <s v="KI Conference Tables"/>
        <s v="Eldon 100 Class Desk Accessories"/>
        <s v="Safco Steel Mobile File Cart"/>
        <s v="Adams Telephone Message Book w/Frequently-Called Numbers Space, 400 Messages per Book"/>
        <s v="Honeywell Enviracaire Portable HEPA Air Cleaner for 17' x 22' Room"/>
        <s v="Global Leather Highback Executive Chair with Pneumatic Height Adjustment, Black"/>
        <s v="Wirebound Message Books, Two 4 1/4&quot; x 5&quot; Forms per Page"/>
        <s v="Fellowes Personal Hanging Folder Files, Navy"/>
        <s v="Tyvek Side-Opening Peel &amp; Seel Expanding Envelopes"/>
        <s v="Belkin 19&quot; Vented Equipment Shelf, Black"/>
        <s v="Logitech Mobile Speakerphone P710e - speaker phone"/>
        <s v="Sabrent 4-Port USB 2.0 Hub"/>
        <s v="Safco Industrial Shelving"/>
        <s v="Acco 3-Hole Punch"/>
        <s v="Eureka Disposable Bags for Sanitaire Vibra Groomer I Upright Vac"/>
        <s v="Xerox WorkCentre 6505DN Laser Multifunction Printer"/>
        <s v="Cisco Small Business SPA 502G VoIP phone"/>
        <s v="Microsoft Sculpt Comfort Mouse"/>
        <s v="Quartet Omega Colored Chalk, 12/Pack"/>
        <s v="Bagged Rubber Bands"/>
        <s v="Safco Commercial Shelving"/>
        <s v="Recycled Interoffice Envelopes with String and Button Closure, 10 x 13"/>
        <s v="Adjustable Depth Letter/Legal Cart"/>
        <s v="Logitech 910-002974 M325 Wireless Mouse for Web Scrolling"/>
        <s v="Regeneration Desk Collection"/>
        <s v="Presstex Flexible Ring Binders"/>
        <s v="Ampad Gold Fibre Wirebound Steno Books, 6&quot; x 9&quot;, Gregg Ruled"/>
        <s v="Newell 330"/>
        <s v="Post-it “Important Message” Note Pad, Neon Colors, 50 Sheets/Pad"/>
        <s v="Adams Write n' Stick Phone Message Book, 11&quot; X 5 1/4&quot;, 200 Messages"/>
        <s v="Eldon Simplefile Box Office"/>
        <s v="Avery 489"/>
        <s v="Round Ring Binders"/>
        <s v="Bose SoundLink Bluetooth Speaker"/>
        <s v="Bevis Round Bullnose 29&quot; High Table Top"/>
        <s v="Microsoft Arc Touch Mouse"/>
        <s v="Xerox 216"/>
        <s v="GBC VeloBinder Electric Binding Machine"/>
        <s v="Premier Automatic Letter Opener"/>
        <s v="Advantus SlideClip Paper Clips"/>
        <s v="Avery 512"/>
        <s v="Logitech Wireless Gaming Headset G930"/>
        <s v="Bush Westfield Collection Bookcases, Medium Cherry Finish"/>
        <s v="Howard Miller 13&quot; Diameter Goldtone Round Wall Clock"/>
        <s v="Global Deluxe Office Fabric Chairs"/>
        <s v="Eldon ClusterMat Chair Mat with Cordless Antistatic Protection"/>
        <s v="Ibico Laser Imprintable Binding System Covers"/>
        <s v="Vinyl Coated Wire Paper Clips in Organizer Box, 800/Box"/>
        <s v="Xerox 223"/>
        <s v="Tennsco Stur-D-Stor Boltless Shelving, 5 Shelves, 24&quot; Deep, Sand"/>
        <s v="Xerox 1939"/>
        <s v="Floodlight Indoor Halogen Bulbs, 1 Bulb per Pack, 60 Watts"/>
        <s v="Avery Premier Heavy-Duty Binder with Round Locking Rings"/>
        <s v="BPI Conference Tables"/>
        <s v="Electrix 20W Halogen Replacement Bulb for Zoom-In Desk Lamp"/>
        <s v="Newell 350"/>
        <s v="GBC Clear Cover, 8-1/2 x 11, unpunched, 25 covers per pack"/>
        <s v="Boston Heavy-Duty Trimline Electric Pencil Sharpeners"/>
        <s v="Faber Castell Col-Erase Pencils"/>
        <s v="C-Line Cubicle Keepers Polyproplyene Holder With Velcro Backings"/>
        <s v="Hon 4070 Series Pagoda Armless Upholstered Stacking Chairs"/>
        <s v="Eldon Expressions Desk Accessory, Wood Photo Frame, Mahogany"/>
        <s v="Avery 509"/>
        <s v="Deflect-o SuperTray Unbreakable Stackable Tray, Letter, Black"/>
        <s v="AT&amp;T 1070 Corded Phone"/>
        <s v="Xerox 21"/>
        <s v="Boston School Pro Electric Pencil Sharpener, 1670"/>
        <s v="DMI Arturo Collection Mission-style Design Wood Chair"/>
        <s v="Canon imageCLASS MF7460 Monochrome Digital Laser Multifunction Copier"/>
        <s v="NETGEAR N750 Dual Band Wi-Fi Gigabit Router"/>
        <s v="OIC Binder Clips"/>
        <s v="Logitech Wireless Headset h800"/>
        <s v="Telescoping Adjustable Floor Lamp"/>
        <s v="Aastra 57i VoIP phone"/>
        <s v="File Shuttle II and Handi-File, Black"/>
        <s v="Hon 2090 “Pillow Soft” Series Mid Back Swivel/Tilt Chairs"/>
        <s v="Round Specialty Laser Printer Labels"/>
        <s v="GBC Premium Transparent Covers with Diagonal Lined Pattern"/>
        <s v="AT&amp;T 841000 Phone"/>
        <s v="Ibico Recycled Grain-Textured Covers"/>
        <s v="Wilson Jones Custom Binder Spines &amp; Labels"/>
        <s v="Storex Dura Pro Binders"/>
        <s v="Hewlett Packard LaserJet 3310 Copier"/>
        <s v="Avery Non-Stick Binders"/>
        <s v="Tuff Stuff Recycled Round Ring Binders"/>
        <s v="Hon 5100 Series Wood Tables"/>
        <s v="OIC Binder Clips, Mini, 1/4&quot; Capacity, Black"/>
        <s v="Newell 314"/>
        <s v="Square Credit Card Reader, 4 1/2&quot; x 4 1/2&quot; x 1&quot;, White"/>
        <s v="BIC Brite Liner Highlighters, Chisel Tip"/>
        <s v="Xerox 1881"/>
        <s v="Acco Hanging Data Binders"/>
        <s v="GBC DocuBind P400 Electric Binding System"/>
        <s v="Sauder Barrister Bookcases"/>
        <s v="#10 Gummed Flap White Envelopes, 100/Box"/>
        <s v="Dixon Prang Watercolor Pencils, 10-Color Set with Brush"/>
        <s v="Adams Phone Message Book, 200 Message Capacity, 8 1/16” x 11”"/>
        <s v="Belkin 8 Outlet SurgeMaster II Gold Surge Protector with Phone Protection"/>
        <s v="Avery Address/Shipping Labels for Typewriters, 4&quot; x 2&quot;"/>
        <s v="Global Ergonomic Managers Chair"/>
        <s v="Newell 333"/>
        <s v="Eldon Wave Desk Accessories"/>
        <s v="Wilson Jones “Snap” Scratch Pad Binder Tool for Ring Binders"/>
        <s v="Staple remover"/>
        <s v="Pizazz Global Quick File"/>
        <s v="Xerox 1930"/>
        <s v="File Shuttle I and Handi-File"/>
        <s v="NETGEAR AC1750 Dual Band Gigabit Smart WiFi Router"/>
        <s v="Newell 324"/>
        <s v="Microsoft Natural Keyboard Elite"/>
        <s v="Xerox 1960"/>
        <s v="Office Impressions End Table, 20-1/2&quot;H x 24&quot;W x 20&quot;D"/>
        <s v="Holmes Odor Grabber"/>
        <s v="Akro-Mils 12-Gallon Tote"/>
        <s v="GBC Twin Loop Wire Binding Elements, 9/16&quot; Spine, Black"/>
        <s v="Southworth Structures Collection"/>
        <s v="Square Ring Data Binders, Rigid 75 Pt. Covers, 11&quot; x 14-7/8&quot;"/>
        <s v="Sony 32GB Class 10 Micro SDHC R40 Memory Card"/>
        <s v="Hon Practical Foundations 30 x 60 Training Table, Light Gray/Charcoal"/>
        <s v="Logitech Media Keyboard K200"/>
        <s v="Lexmark MarkNet N8150 Wireless Print Server"/>
        <s v="3M Hangers With Command Adhesive"/>
        <s v="Crayola Colored Pencils"/>
        <s v="Angle-D Binders with Locking Rings, Label Holders"/>
        <s v="Nortel Meridian M3904 Professional Digital phone"/>
        <s v="Canon PC1080F Personal Copier"/>
        <s v="Wilson Jones Century Plastic Molded Ring Binders"/>
        <s v="Tuf-Vin Binders"/>
        <s v="2300 Heavy-Duty Transfer File Systems by Perma"/>
        <s v="Xerox 1958"/>
        <s v="Acme 10&quot; Easy Grip Assistive Scissors"/>
        <s v="Super Decoflex Portable Personal File"/>
        <s v="Contico 72&quot;H Heavy-Duty Storage System"/>
        <s v="Sony 64GB Class 10 Micro SDHC R40 Memory Card"/>
        <s v="Xerox 1974"/>
        <s v="Avery Hi-Liter EverBold Pen Style Fluorescent Highlighters, 4/Pack"/>
        <s v="Staple holder"/>
        <s v="Sharp AL-1530CS Digital Copier"/>
        <s v="Wirebound Message Book, 4 per Page"/>
        <s v="Bevis Round Conference Table Top, X-Base"/>
        <s v="Wirebound Service Call Books, 5 1/2&quot; x 4&quot;"/>
        <s v="Self-Adhesive Removable Labels"/>
        <s v="Xerox 1908"/>
        <s v="O'Sullivan 4-Shelf Bookcase in Odessa Pine"/>
        <s v="Novimex High-Tech Fabric Mesh Task Chair"/>
        <s v="Xerox 191"/>
        <s v="Bulldog Vacuum Base Pencil Sharpener"/>
        <s v="Bevis Steel Folding Chairs"/>
        <s v="Xerox 1987"/>
        <s v="American Pencil"/>
        <s v="White Envelopes, White Envelopes with Clear Poly Window"/>
        <s v="KeyTronic 6101 Series - Keyboard - Black"/>
        <s v="Westinghouse Mesh Shade Clip-On Gooseneck Lamp, Black"/>
        <s v="Crate-A-Files"/>
        <s v="Hon Multipurpose Stacking Arm Chairs"/>
        <s v="Coloredge Poster Frame"/>
        <s v="GBC VeloBinder Manual Binding System"/>
        <s v="Epson WorkForce WF-2530 All-in-One Printer, Copier Scanner"/>
        <s v="Design Ebony Sketching Pencil"/>
        <s v="GBC ProClick 150 Presentation Binding System"/>
        <s v="Woodgrain Magazine Files by Perma"/>
        <s v="Letter Size Cart"/>
        <s v="Insertable Tab Post Binder Dividers"/>
        <s v="Belkin QODE FastFit Bluetooth Keyboard"/>
        <s v="Canon Color ImageCLASS MF8580Cdw Wireless Laser All-In-One Printer, Copier, Scanner"/>
        <s v="Xerox 1897"/>
        <s v="Global Deluxe Steno Chair"/>
        <s v="Aluminum Document Frame"/>
        <s v="Fellowes Bankers Box Staxonsteel Drawer File/Stacking System"/>
        <s v="Eldon Mobile Mega Data Cart  Mega Stackable  Add-On Trays"/>
        <s v="Xerox Color Copier Paper, 11&quot; x 17&quot;, Ream"/>
        <s v="Office Star - Ergonomically Designed Knee Chair"/>
        <s v="Avery 520"/>
        <s v="GE General Purpose, Extra Long Life, Showcase &amp; Floodlight Incandescent Bulbs"/>
        <s v="Newell 345"/>
        <s v="Fellowes Bankers Box Recycled Super Stor/Drawer"/>
        <s v="Boston 1645 Deluxe Heavier-Duty Electric Pencil Sharpener"/>
        <s v="50 Colored Long Pencils"/>
        <s v="Newell 342"/>
        <s v="Belkin Grip Candy Sheer Case / Cover for iPhone 5 and 5S"/>
        <s v="Deluxe Rollaway Locking File with Drawer"/>
        <s v="Memorex Mini Travel Drive 16 GB USB 2.0 Flash Drive"/>
        <s v="Global Geo Office Task Chair, Gray"/>
        <s v="Hon 4700 Series Mobuis Mid-Back Task Chairs with Adjustable Arms"/>
        <s v="3M Office Air Cleaner"/>
        <s v="Logitech G700s Rechargeable Gaming Mouse"/>
        <s v="Acco D-Ring Binder w/DublLock"/>
        <s v="Bush Advantage Collection Racetrack Conference Table"/>
        <s v="Poly Designer Cover &amp; Back"/>
        <s v="Premier Electric Letter Opener"/>
        <s v="Fellowes Premier Superior Surge Suppressor, 10-Outlet, With Phone and Remote"/>
        <s v="Bush Mission Pointe Library"/>
        <s v="Cardinal Hold-It CD Pocket"/>
        <s v="Eaton Premium Continuous-Feed Paper, 25% Cotton, Letter Size, White, 1000 Shts/Box"/>
        <s v="SAFCO Boltless Steel Shelving"/>
        <s v="Sauder Mission Library with Doors, Fruitwood Finish"/>
        <s v="Samsung Galaxy Note 3"/>
        <s v="Decoflex Hanging Personal Folder File, Blue"/>
        <s v="Recycled Desk Saver Line &quot;While You Were Out&quot; Book, 5 1/2&quot; X 4&quot;"/>
        <s v="Xerox 1912"/>
        <s v="Cisco SPA525G2 IP Phone - Wireless"/>
        <s v="Prang Colored Pencils"/>
        <s v="Fellowes Strictly Business Drawer File, Letter/Legal Size"/>
        <s v="Imation USB 2.0 Swivel Flash Drive USB flash drive - 4 GB - Pink"/>
        <s v="Logitech G602 Wireless Gaming Mouse"/>
        <s v="Alphabetical Labels for Top Tab Filing"/>
        <s v="O'Sullivan Living Dimensions 2-Shelf Bookcases"/>
        <s v="iHome FM Clock Radio with Lightning Dock"/>
        <s v="Apple iPhone 5S"/>
        <s v="Square Credit Card Reader"/>
        <s v="Logitech M510 Wireless Mouse"/>
        <s v="Fellowes Officeware Wire Shelving"/>
        <s v="Colored Envelopes"/>
        <s v="Sony Micro Vault Click 8 GB USB 2.0 Flash Drive"/>
        <s v="Balt Solid Wood Rectangular Table"/>
        <s v="Strathmore #10 Envelopes, Ultimate White"/>
        <s v="Clear Mylar Reinforcing Strips"/>
        <s v="Howard Miller 14-1/2&quot; Diameter Chrome Round Wall Clock"/>
        <s v="Deflect-O Glasstique Clear Desk Accessories"/>
        <s v="Vinyl Sectional Post Binders"/>
        <s v="GBC Standard Therm-A-Bind Covers"/>
        <s v="Global Troy Executive Leather Low-Back Tilter"/>
        <s v="Storex Flexible Poly Binders with Double Pockets"/>
        <s v="White Dual Perf Computer Printout Paper, 2700 Sheets, 1 Part, Heavyweight, 20 lbs., 14 7/8 x 11"/>
        <s v="Rogers Handheld Barrel Pencil Sharpener"/>
        <s v="Newell 344"/>
        <s v="Personal File Boxes with Fold-Down Carry Handle"/>
        <s v="Fellowes PB500 Electric Punch Plastic Comb Binding Machine with Manual Bind"/>
        <s v="Executive Impressions Supervisor Wall Clock"/>
        <s v="SanDisk Cruzer 32 GB USB Flash Drive"/>
        <s v="Newell 327"/>
        <s v="Newell 317"/>
        <s v="Canon Image Class D660 Copier"/>
        <s v="Advantus Rolling Storage Box"/>
        <s v="Great White Multi-Use Recycled Paper (20Lb. and 84 Bright)"/>
        <s v="Tennsco Single-Tier Lockers"/>
        <s v="Carina Double Wide Media Storage Towers in Natural &amp; Black"/>
        <s v="XtraLife ClearVue Slant-D Ring Binders by Cardinal"/>
        <s v="Motorola HK250 Universal Bluetooth Headset"/>
        <s v="Imation 16GB Mini TravelDrive USB 2.0 Flash Drive"/>
        <s v="Global Commerce Series High-Back Swivel/Tilt Chairs"/>
        <s v="Eldon Gobal File Keepers"/>
        <s v="Martin Yale Chadless Opener Electric Letter Opener"/>
        <s v="White Business Envelopes with Contemporary Seam, Recycled White Business Envelopes"/>
        <s v="Safco Contoured Stacking Chairs"/>
        <s v="Tenex Chairmats For Use With Carpeted Floors"/>
        <s v="Panasonic KX-TG9471B"/>
        <s v="Sterilite Officeware Hinged File Box"/>
        <s v="Premier Elliptical Ring Binder, Black"/>
        <s v="Cardinal Poly Pocket Divider Pockets for Ring Binders"/>
        <s v="Eureka The Boss Cordless Rechargeable Stick Vac"/>
        <s v="Situations Contoured Folding Chairs, 4/Set"/>
        <s v="Enermax Aurora Lite Keyboard"/>
        <s v="LG Electronics Tone+ HBS-730 Bluetooth Headset"/>
        <s v="SanDisk Cruzer 64 GB USB Flash Drive"/>
        <s v="Xblue XB-1670-86 X16 Small Office Telephone - Titanium"/>
        <s v="Deflect-o EconoMat Studded, No Bevel Mat for Low Pile Carpeting"/>
        <s v="Avery Printable Repositionable Plastic Tabs"/>
        <s v="Xerox 1898"/>
        <s v="HON 5400 Series Task Chairs for Big and Tall"/>
        <s v="Howard Miller 11-1/2&quot; Diameter Grantwood Wall Clock"/>
        <s v="Advantus T-Pin Paper Clips"/>
        <s v="Tennsco 16-Compartment Lockers with Coat Rack"/>
        <s v="Zebra Zazzle Fluorescent Highlighters"/>
        <s v="Avery 473"/>
        <s v="Bretford “Just In Time” Height-Adjustable Multi-Task Work Tables"/>
        <s v="Xerox 226"/>
        <s v="GBC Prepunched Paper, 19-Hole, for Binding Systems, 24-lb"/>
        <s v="Sanitaire Vibra Groomer IR Commercial Upright Vacuum, Replacement Belts"/>
        <s v="Advantus Panel Wall Acrylic Frame"/>
        <s v="Alliance Big Bands Rubber Bands, 12/Pack"/>
        <s v="Cisco SPA301"/>
        <s v="Personal Creations Ink Jet Cards and Labels"/>
        <s v="GBC White Gloss Covers, Plain Front"/>
        <s v="Xerox 222"/>
        <s v="Hon Every-Day Series Multi-Task Chairs"/>
        <s v="Cush Cases Heavy Duty Rugged Cover Case for Samsung Galaxy S5 - Purple"/>
        <s v="Newell 332"/>
        <s v="Rediform S.O.S. Phone Message Books"/>
        <s v="Acme Value Line Scissors"/>
        <s v="Contract Clock, 14&quot;, Brown"/>
        <s v="Martin-Yale Premier Letter Opener"/>
        <s v="AT&amp;T SB67148 SynJ"/>
        <s v="Recycled Pressboard Report Cover with Reinforced Top Hinge"/>
        <s v="Dot Matrix Printer Tape Reel Labels, White, 5000/Box"/>
        <s v="i.Sound Portable Power - 8000 mAh"/>
        <s v="Xerox 225"/>
        <s v="Xerox 1894"/>
        <s v="Newell 312"/>
        <s v="Fellowes Superior 10 Outlet Split Surge Protector"/>
        <s v="Dana Halogen Swing-Arm Architect Lamp"/>
        <s v="Acme Stainless Steel Office Snips"/>
        <s v="Mophie Juice Pack Helium for iPhone"/>
        <s v="GE 2-Jack Phone Line Splitter"/>
        <s v="Hot File 7-Pocket, Floor Stand"/>
        <s v="Xerox 1889"/>
        <s v="Angle-D Ring Binders"/>
        <s v="Motorola L804"/>
        <s v="Avery 493"/>
        <s v="Xerox 1972"/>
        <s v="Cisco 8x8 Inc. 6753i IP Business Phone System"/>
        <s v="Prestige Round Ring Binders"/>
        <s v="DAX Metal Frame, Desktop, Stepped-Edge"/>
        <s v="DAX Value U-Channel Document Frames, Easel Back"/>
        <s v="Recycled Easel Ring Binders"/>
        <s v="Grandstream GXP1160 VoIP phone"/>
        <s v="Cardinal Slant-D Ring Binder, Heavy Gauge Vinyl"/>
        <s v="Global Manager's Adjustable Task Chair, Storm"/>
        <s v="Honeywell Enviracaire Portable HEPA Air Cleaner for up to 10 x 16 Room"/>
        <s v="Mini 13-1/2 Capacity Data Binder Rack, Pearl"/>
        <s v="Master Caster Door Stop, Brown"/>
        <s v="Belkin Premiere Surge Master II 8-outlet surge protector"/>
        <s v="Acco Pressboard Covers with Storage Hooks, 9 1/2&quot; x 11&quot;, Executive Red"/>
        <s v="Tennsco Regal Shelving Units"/>
        <s v="Imation 32GB Pocket Pro USB 3.0 Flash Drive - 32 GB - Black - 1 P ..."/>
        <s v="Jabra SPEAK 410"/>
        <s v="Verbatim 25 GB 6x Blu-ray Single Layer Recordable Disc, 1/Pack"/>
        <s v="Office Star - Mesh Screen back chair with Vinyl seat"/>
        <s v="Premium Transparent Presentation Covers by GBC"/>
        <s v="Tripp Lite TLP810NET Broadband Surge for Modem/Fax"/>
        <s v="Wilson Jones Turn Tabs Binder Tool for Ring Binders"/>
        <s v="Eldon 200 Class Desk Accessories"/>
        <s v="Economy Rollaway Files"/>
        <s v="Avery 480"/>
        <s v="Xerox 1993"/>
        <s v="Eureka The Boss Plus 12-Amp Hard Box Upright Vacuum, Red"/>
        <s v="Belkin F9H710-06 7 Outlet SurgeMaster Surge Protector"/>
        <s v="First Data FD10 PIN Pad"/>
        <s v="Sony 16GB Class 10 Micro SDHC R40 Memory Card"/>
        <s v="Tripp Lite Isotel 8 Ultra 8 Outlet Metal Surge"/>
        <s v="Avery Durable Poly Binders"/>
        <s v="Airmail Envelopes"/>
        <s v="Space Solutions Commercial Steel Shelving"/>
        <s v="Acme Tagit Stainless Steel Antibacterial Scissors"/>
        <s v="ClearOne Communications CHAT 70 OC Speaker Phone"/>
        <s v="Master Giant Foot Doorstop, Safety Yellow"/>
        <s v="12-1/2 Diameter Round Wall Clock"/>
        <s v="Chromcraft Bull-Nose Wood Round Conference Table Top, Wood Base"/>
        <s v="Adams Telephone Message Book W/Dividers/Space For Phone Numbers, 5 1/4&quot;X8 1/2&quot;, 200/Messages"/>
        <s v="Newell 331"/>
        <s v="Kensington 6 Outlet Guardian Standard Surge Protector"/>
        <s v="Southworth 100% Résumé Paper, 24lb."/>
        <s v="Hoover Portapower Portable Vacuum"/>
        <s v="Verbatim 25 GB 6x Blu-ray Single Layer Recordable Disc, 10/Pack"/>
        <s v="Howard Miller 13-1/2&quot; Diameter Rosebrook Wall Clock"/>
        <s v="Ibico Hi-Tech Manual Binding System"/>
        <s v="Avery Hanging File Binders"/>
        <s v="Fellowes Neat Ideas Storage Cubes"/>
        <s v="Cubify CubeX 3D Printer Triple Head Print"/>
        <s v="Avery 516"/>
        <s v="Bush Andora Bookcase, Maple/Graphite Gray Finish"/>
        <s v="Luxo Professional Magnifying Clamp-On Fluorescent Lamps"/>
        <s v="Recycled Eldon Regeneration Jumbo File"/>
        <s v="Imation Bio 8GB USB Flash Drive Imation Corp"/>
        <s v="Xerox 1977"/>
        <s v="Avery 490"/>
        <s v="Avery 4027 File Folder Labels for Dot Matrix Printers, 5000 Labels per Box, White"/>
        <s v="Binney &amp; Smith Crayola Metallic Crayons, 16-Color Pack"/>
        <s v="GBC Linen Binding Covers"/>
        <s v="Tenex &quot;The Solids&quot; Textured Chair Mats"/>
        <s v="Laminate Occasional Tables"/>
        <s v="Xerox 220"/>
        <s v="Fellowes 8 Outlet Superior Workstation Surge Protector"/>
        <s v="O'Sullivan Living Dimensions 5-Shelf Bookcases"/>
        <s v="#10- 4 1/8&quot; x 9 1/2&quot; Security-Tint Envelopes"/>
        <s v="Bionaire Personal Warm Mist Humidifier/Vaporizer"/>
        <s v="Logitech Wireless Performance Mouse MX for PC and Mac"/>
        <s v="Cardinal Holdit Business Card Pockets"/>
        <s v="Howard Miller 13&quot; Diameter Pewter Finish Round Wall Clock"/>
        <s v="Tops Green Bar Computer Printout Paper"/>
        <s v="Chromcraft Bull-Nose Wood Oval Conference Tables &amp; Bases"/>
        <s v="Recycled Data-Pak for Archival Bound Computer Printouts, 12-1/2 x 12-1/2 x 16"/>
        <s v="Seth Thomas 16&quot; Steel Case Clock"/>
        <s v="Acme Softgrip Scissors"/>
        <s v="Manila Recycled Extra-Heavyweight Clasp Envelopes, 6&quot; x 9&quot;"/>
        <s v="ClearSounds CSC500 Amplified Spirit Phone Corded phone"/>
        <s v="Xerox 1964"/>
        <s v="Bevis Traditional Conference Table Top, Plinth Base"/>
        <s v="Personal Folder Holder, Ebony"/>
        <s v="Logitech Illuminated - Keyboard"/>
        <s v="O'Sullivan Cherrywood Estates Traditional Bookcase"/>
        <s v="Acco Translucent Poly Ring Binders"/>
        <s v="Logitech Wireless Touch Keyboard K400"/>
        <s v="Avery 508"/>
        <s v="GBC Standard Plastic Binding Systems Combs"/>
        <s v="Xerox 196"/>
        <s v="Fiskars 8&quot; Scissors, 2/Pack"/>
        <s v="Belkin iPhone and iPad Lightning Cable"/>
        <s v="GBC Durable Plastic Covers"/>
        <s v="Nu-Dell Leatherette Frames"/>
        <s v="Avery Durable Binders"/>
        <s v="Hewlett Packard 610 Color Digital Copier / Printer"/>
        <s v="Chromcraft Round Conference Tables"/>
        <s v="Avery 476"/>
        <s v="Brown Kraft Recycled Envelopes"/>
        <s v="Plantronics S12 Corded Telephone Headset System"/>
        <s v="3-ring staple pack"/>
        <s v="Fellowes Stor/Drawer Steel Plus Storage Drawers"/>
        <s v="Electrix Halogen Magnifier Lamp"/>
        <s v="Hon 4070 Series Pagoda Round Back Stacking Chairs"/>
        <s v="Cardinal EasyOpen D-Ring Binders"/>
        <s v="GBC Instant Report Kit"/>
        <s v="Boston 19500 Mighty Mite Electric Pencil Sharpener"/>
        <s v="C-Line Magnetic Cubicle Keepers, Clear Polypropylene"/>
        <s v="Dixon My First Ticonderoga Pencil, #2"/>
        <s v="Hon GuestStacker Chair"/>
        <s v="Xerox 1927"/>
        <s v="Safco Value Mate Series Steel Bookcases, Baked Enamel Finish on Steel, Gray"/>
        <s v="Microsoft Natural Ergonomic Keyboard 4000"/>
        <s v="Cameo Buff Policy Envelopes"/>
        <s v="Heavy-Duty E-Z-D Binders"/>
        <s v="Lifetime Advantage Folding Chairs, 4/Carton"/>
        <s v="Acco PRESSTEX Data Binder with Storage Hooks, Dark Blue, 9 1/2&quot; X 11&quot;"/>
        <s v="Office Star - Contemporary Task Swivel Chair"/>
        <s v="Cisco Unified IP Phone 7945G VoIP phone"/>
        <s v="Avery 499"/>
        <s v="Xerox 1887"/>
        <s v="Smead Alpha-Z Color-Coded Second Alphabetical Labels and Starter Set"/>
        <s v="Executive Impressions 14&quot; Contract Wall Clock"/>
        <s v="Belkin 7 Outlet SurgeMaster II"/>
        <s v="Xerox 218"/>
        <s v="Eldon Stackable Tray, Side-Load, Legal, Smoke"/>
        <s v="Model L Table or Wall-Mount Pencil Sharpener"/>
        <s v="ClearOne CHATAttach 160 - speaker phone"/>
        <s v="Kensington SlimBlade Notebook Wireless Mouse with Nano Receiver "/>
        <s v="Newell 32"/>
        <s v="Belkin F9G930V10-GRY 9 Outlet Surge"/>
        <s v="Razer Tiamat Over Ear 7.1 Surround Sound PC Gaming Headset"/>
        <s v="Xerox 1968"/>
        <s v="Self-Adhesive Ring Binder Labels"/>
        <s v="Global Leather Executive Chair"/>
        <s v="GBC Recycled Grain Textured Covers"/>
        <s v="Xerox 1941"/>
        <s v="Razer Kraken PRO Over Ear PC and Music Headset"/>
        <s v="Kingston Digital DataTraveler 32GB USB 2.0"/>
        <s v="Advantus Plastic Paper Clips"/>
        <s v="Acme Forged Steel Scissors with Black Enamel Handles"/>
        <s v="Security-Tint Envelopes"/>
        <s v="Global Airflow Leather Mesh Back Chair, Black"/>
        <s v="Fellowes Smart Surge Ten-Outlet Protector, Platinum"/>
        <s v="Pyle PMP37LED"/>
        <s v="Clarity 53712"/>
        <s v="Boston 16801 Nautilus Battery Pencil Sharpener"/>
        <s v="Holmes Replacement Filter for HEPA Air Cleaner, Large Room"/>
        <s v="Zebra GX420t Direct Thermal/Thermal Transfer Printer"/>
        <s v="GBC ProClick Punch Binding System"/>
        <s v="Adams Telephone Message Books, 5 1/4” x 11”"/>
        <s v="Newell 335"/>
        <s v="O'Sullivan 3-Shelf Heavy-Duty Bookcases"/>
        <s v="Fellowes Binding Cases"/>
        <s v="Ibico Plastic and Wire Spiral Binding Combs"/>
        <s v="Acme Preferred Stainless Steel Scissors"/>
        <s v="Avery 486"/>
        <s v="Linden 10&quot; Round Wall Clock, Black"/>
        <s v="Maxell DVD-RAM Discs"/>
        <s v="DIXON Oriole Pencils"/>
        <s v="Xerox 202"/>
        <s v="Xerox 1884"/>
        <s v="Acme Box Cutter Scissors"/>
        <s v="Staple magnet"/>
        <s v="Deluxe Chalkboard Eraser Cleaner"/>
        <s v="Logitech MX Performance Wireless Mouse"/>
        <s v="Newell 337"/>
        <s v="Logitech B530 USB Headset - headset - Full size, Binaural"/>
        <s v="Avery 482"/>
        <s v="Howard Miller 11-1/2&quot; Diameter Ridgewood Wall Clock"/>
        <s v="Avery 483"/>
        <s v="Large Capacity Hanging Post Binders"/>
        <s v="GBC Ibimaster 500 Manual ProClick Binding System"/>
        <s v="Southworth 100% Cotton The Best Paper"/>
        <s v="Xerox 1910"/>
        <s v="Logitech G19 Programmable Gaming Keyboard"/>
        <s v="Acco Pressboard Covers with Storage Hooks, 14 7/8&quot; x 11&quot;, Light Blue"/>
        <s v="Lock-Up Easel 'Spel-Binder'"/>
        <s v="Dax Clear Box Frame"/>
        <s v="Fellowes Black Plastic Comb Bindings"/>
        <s v="Eldon Shelf Savers Cubes and Bins"/>
        <s v="Anker Ultrathin Bluetooth Wireless Keyboard Aluminum Cover with Stand "/>
        <s v="Ampad Poly Cover Wirebound Steno Book, 6&quot; x 9&quot; Assorted Colors, Gregg Ruled"/>
        <s v="Fluorescent Highlighters by Dixon"/>
        <s v="Nortel Networks T7316 E Nt8 B27"/>
        <s v="Binding Machine Supplies"/>
        <s v="Things To Do Today Pad"/>
        <s v="Wilson Jones Hanging Recycled Pressboard Data Binders"/>
        <s v="Permanent Self-Adhesive File Folder Labels for Typewriters by Universal"/>
        <s v="Deluxe Heavy-Duty Vinyl Round Ring Binder"/>
        <s v="Xerox 1923"/>
        <s v="Xerox 1931"/>
        <s v="Bush Westfield Collection Bookcases, Fully Assembled"/>
        <s v="Gear Head AU3700S Headset"/>
        <s v="Wilson Jones Legal Size Ring Binders"/>
        <s v="Polycom CX600 IP Phone VoIP phone"/>
        <s v="Maxell iVDR EX 500GB Cartridge"/>
        <s v="Fellowes High-Stak Drawer Files"/>
        <s v="Lesro Sheffield Collection Coffee Table, End Table, Center Table, Corner Table"/>
        <s v="Acco Perma 4000 Stacking Storage Drawers"/>
        <s v="Maxell 4.7GB DVD-R"/>
        <s v="OtterBox Commuter Series Case - iPhone 5 &amp; 5s"/>
        <s v="Kensington 4 Outlet MasterPiece Compact Power Control Center"/>
        <s v="Xerox 1985"/>
        <s v="Hypercom P1300 Pinpad"/>
        <s v="Sanford Prismacolor Professional Thick Lead Art Pencils, 36-Color Set"/>
        <s v="RSVP Cards &amp; Envelopes, Blank White, 8-1/2&quot; X 11&quot;, 24 Cards/25 Envelopes/Set"/>
        <s v="Wirebound Message Books, 2 7/8&quot; x 5&quot;, 3 Forms per Page"/>
        <s v="JM Magazine Binder"/>
        <s v="Xerox 213"/>
        <s v="Fellowes 8 Outlet Superior Workstation Surge Protector w/o Phone/Fax/Modem Protection"/>
        <s v="Message Book, Standard Line &quot;While You Were Out&quot;, 5 1/2&quot; X 4&quot;, 200 Sets/Book"/>
        <s v="Acco Pressboard Covers with Storage Hooks, 14 7/8&quot; x 11&quot;, Dark Blue"/>
        <s v="Standard Rollaway File with Lock"/>
        <s v="Avery Trapezoid Extra Heavy Duty 4&quot; Binders"/>
        <s v="Bevis Boat-Shaped Conference Table"/>
        <s v="Deflect-o RollaMat Studded, Beveled Mat for Medium Pile Carpeting"/>
        <s v="Riverside Furniture Oval Coffee Table, Oval End Table, End Table with Drawer"/>
        <s v="Xerox 210"/>
        <s v="Avery Durable Slant Ring Binders"/>
        <s v="Universal Ultra Bright White Copier/Laser Paper, 8 1/2&quot; x 11&quot;, Ream"/>
        <s v="Luxo Professional Combination Clamp-On Lamps"/>
        <s v="Zipper Ring Binder Pockets"/>
        <s v="Avery File Folder Labels"/>
        <s v="Color-Coded Legal Exhibit Labels"/>
        <s v="Xerox 212"/>
        <s v="Computer Printout Paper with Letter-Trim Fine Perforations"/>
        <s v="Office Impressions Heavy Duty Welded Shelving &amp; Multimedia Storage Drawers"/>
        <s v="DAX Black Cherry Wood-Tone Poster Frame"/>
        <s v="Wilson Jones Easy Flow II Sheet Lifters"/>
        <s v="Xerox 188"/>
        <s v="BIC Brite Liner Grip Highlighters, Assorted, 5/Pack"/>
        <s v="Samsung Galaxy S III - 16GB - pebble blue (T-Mobile)"/>
        <s v="#10- 4 1/8&quot; x 9 1/2&quot; Recycled Envelopes"/>
        <s v="Wasp CCD Handheld Bar Code Reader"/>
        <s v="Acco Suede Grain Vinyl Round Ring Binder"/>
        <s v="Bulldog Table or Wall-Mount Pencil Sharpener"/>
        <s v="Xerox 1979"/>
        <s v="Fellowes PB300 Plastic Comb Binding Machine"/>
        <s v="Plantronics Voyager Pro Legend"/>
        <s v="Laser &amp; Ink Jet Business Envelopes"/>
        <s v="Portable Personal File Box"/>
        <s v="Magna Visual Magnetic Picture Hangers"/>
        <s v="Plantronics CS510 - Over-the-Head monaural Wireless Headset System"/>
        <s v="Fellowes Super Stor/Drawer Files"/>
        <s v="UniKeep View Case Binders"/>
        <s v="Eldon Delta Triangular Chair Mat, 52&quot; x 58&quot;, Clear"/>
        <s v="Project Tote Personal File"/>
        <s v="Enermax Acrylux Wireless Keyboard"/>
        <s v="G.E. Halogen Desk Lamp Bulbs"/>
        <s v="OtterBox Commuter Series Case - Samsung Galaxy S4"/>
        <s v="Iceberg Mobile Mega Data/Printer Cart "/>
        <s v="Staples in misc. colors"/>
        <s v="Global Comet Stacking Arm Chair"/>
        <s v="Cisco SPA525G2 5-Line IP Phone"/>
        <s v="Peel &amp; Seel Envelopes"/>
        <s v="GBC Plastic Binding Combs"/>
        <s v="Xerox 2"/>
        <s v="Xerox 1935"/>
        <s v="Cyber Acoustics AC-202b Speech Recognition Stereo Headset"/>
        <s v="Cisco SPA508G"/>
        <s v="Avery 514"/>
        <s v="Southworth 25% Cotton Granite Paper &amp; Envelopes"/>
        <s v="Eldon Advantage Chair Mats for Low to Medium Pile Carpets"/>
        <s v="Aluminum Screw Posts"/>
        <s v="Newell 336"/>
        <s v="Maxell 4.7GB DVD+RW 3/Pack"/>
        <s v="Atlantic Metals Mobile 5-Shelf Bookcases, Custom Colors"/>
        <s v="Quartet Alpha White Chalk, 12/Pack"/>
        <s v="Belkin F9S820V06 8 Outlet Surge"/>
        <s v="Global Stack Chair without Arms, Black"/>
        <s v="Eldon Antistatic Chair Mats for Low to Medium Pile Carpets"/>
        <s v="Important Message Pads, 50 4-1/4 x 5-1/2 Forms per Pad"/>
        <s v="Howard Miller 12&quot; Round Wall Clock"/>
        <s v="DIXON Ticonderoga Erasable Checking Pencils"/>
        <s v="Eldon Advantage Foldable Chair Mats for Low Pile Carpets"/>
        <s v="Avery Round Ring Poly Binders"/>
        <s v="Avery Hole Reinforcements"/>
        <s v="Wilson Jones Ledger-Size, Piano-Hinge Binder, 2&quot;, Blue"/>
        <s v="Stockwell Gold Paper Clips"/>
        <s v="Super Bands, 12/Pack"/>
        <s v="Plantronics 81402"/>
        <s v="Assorted Color Push Pins"/>
        <s v="GBC Velobind Prepunched Cover Sets, Regency Series"/>
        <s v="3M Organizer Strips"/>
        <s v="Avery Durable Slant Ring Binders With Label Holder"/>
        <s v="Micropad Numeric Keypads"/>
        <s v="Newell 328"/>
        <s v="Belkin 8 Outlet SurgeMaster II Gold Surge Protector"/>
        <s v="Global High-Back Leather Tilter, Burgundy"/>
        <s v="Ativa V4110MDD Micro-Cut Shredder"/>
        <s v="Xerox 224"/>
        <s v="Avery 488"/>
        <s v="Innergie mMini Combo Duo USB Travel Charging Kit"/>
        <s v="Stanley Contemporary Battery Pencil Sharpeners"/>
        <s v="AT&amp;T 1080 Corded phone"/>
        <s v="Xerox 1950"/>
        <s v="Fellowes Mobile File Cart, Black"/>
        <s v="GBC Recycled VeloBinder Covers"/>
        <s v="Hon 4060 Series Tables"/>
        <s v="Newell 326"/>
        <s v="Logitech ClearChat Comfort/USB Headset H390"/>
        <s v="Newell 346"/>
        <s v="Rediform Wirebound &quot;Phone Memo&quot; Message Book, 11 x 5-3/4"/>
        <s v="GBC Standard Recycled Report Covers, Clear Plastic Sheets"/>
        <s v="Recycled Interoffice Envelopes with Re-Use-A-Seal Closure, 10 x 13"/>
        <s v="invisibleSHIELD by ZAGG Smudge-Free Screen Protector"/>
        <s v="Xerox 1905"/>
        <s v="Bush Saratoga Collection 5-Shelf Bookcase, Hanover Cherry, *Special Order"/>
        <s v="Ampad Evidence Wirebond Steno Books, 6&quot; x 9&quot;"/>
        <s v="Apple iPhone 5C"/>
        <s v="Newell 351"/>
        <s v="KI Adjustable-Height Table"/>
        <s v="Xerox 1945"/>
        <s v="Avery 502"/>
        <s v="Steel Personal Filing/Posting Tote"/>
        <s v="Tyvek  Top-Opening Peel &amp; Seel  Envelopes, Gray"/>
        <s v="Xerox 1896"/>
        <s v="Cardinal Slant-D Ring Binders"/>
        <s v="Stockwell Push Pins"/>
        <s v="Star Micronics TSP800 TSP847IIU Receipt Printer"/>
        <s v="Hoover Shoulder Vac Commercial Portable Vacuum"/>
        <s v="Acco Expandable Hanging Binders"/>
        <s v="Shocksock Galaxy S4 Armband"/>
        <s v="Brother DCP1000 Digital 3 in 1 Multifunction Machine"/>
        <s v="Eldon Regeneration Recycled Desk Accessories, Smoke"/>
        <s v="Crayola Anti Dust Chalk, 12/Pack"/>
        <s v="SAFCO Commercial Wire Shelving, 72h"/>
        <s v="Chromcraft 48&quot; x 96&quot; Racetrack Double Pedestal Table"/>
        <s v="Hon Deluxe Fabric Upholstered Stacking Chairs"/>
        <s v="Belkin 325VA UPS Surge Protector, 6'"/>
        <s v="PowerGen Dual USB Car Charger"/>
        <s v="Cardinal HOLDit! Binder Insert Strips,Extra Strips"/>
        <s v="C-Line Cubicle Keepers Polyproplyene Holder w/Velcro Back, 8-1/2x11, 25/Bx"/>
        <s v="Xerox 1996"/>
        <s v="Iris Project Case"/>
        <s v="Geographics Note Cards, Blank, White, 8 1/2&quot; x 11&quot;"/>
        <s v="ACCOHIDE Binder by Acco"/>
        <s v="Avery 3 1/2&quot; Diskette Storage Pages, 10/Pack"/>
        <s v="Staple-on labels"/>
        <s v="Harbour Creations Steel Folding Chair"/>
        <s v="Wireless Extenders zBoost YX545 SOHO Signal Booster"/>
        <s v="OIC #2 Pencils, Medium Soft"/>
        <s v="Sannysis Cute Owl Design Soft Skin Case Cover for Samsung Galaxy S4"/>
        <s v="Peel &amp; Stick Add-On Corner Pockets"/>
        <s v="Carina 42&quot;Hx23 3/4&quot;W Media Storage Unit"/>
        <s v="Toshiba IPT2010-SD IP Telephone"/>
        <s v="GuestStacker Chair with Chrome Finish Legs"/>
        <s v="Xerox 1924"/>
        <s v="Ultra Door Push Plate"/>
        <s v="Kensington Orbit Wireless Mobile Trackball for PC and Mac"/>
        <s v="Global Chrome Stack Chair"/>
        <s v="Sauder Facets Collection Locker/File Cabinet, Sky Alder Finish"/>
        <s v="Newell 315"/>
        <s v="Pressboard Data Binders by Wilson Jones"/>
        <s v="Wilson Jones Standard D-Ring Binders"/>
        <s v="Eldon Expressions Punched Metal &amp; Wood Desk Accessories, Pewter &amp; Cherry"/>
        <s v="Samsung Galaxy Note 2"/>
        <s v="GE DSL Phone Line Filter"/>
        <s v="Carina Media Storage Towers in Natural &amp; Black"/>
        <s v="Fellowes Econo/Stor Drawers"/>
        <s v="SANFORD Liquid Accent Tank-Style Highlighters"/>
        <s v="Blue String-Tie &amp; Button Interoffice Envelopes, 10 x 13"/>
        <s v="Canon Imageclass D680 Copier / Fax"/>
        <s v="24-Hour Round Wall Clock"/>
        <s v="Eldon Radial Chair Mat for Low to Medium Pile Carpets"/>
        <s v="Eldon Image Series Desk Accessories, Ebony"/>
        <s v="Sanford 52201 APSCO Electric Pencil Sharpener"/>
        <s v="Samsung Replacement EH64AVFWE Premium Headset"/>
        <s v="GBC DocuBind P100 Manual Binding Machine"/>
        <s v="Fashion Color Clasp Envelopes"/>
        <s v="Hon Non-Folding Utility Tables"/>
        <s v="Bestar Classic Bookcase"/>
        <s v="Office Star - Contemporary Swivel Chair with Padded Adjustable Arms and Flex Back"/>
        <s v="Sanford Pocket Accent Highlighters"/>
        <s v="Mitel MiVoice 5330e IP Phone"/>
        <s v="Westinghouse Clip-On Gooseneck Lamps"/>
        <s v="Howard Miller Distant Time Traveler Alarm Clock"/>
        <s v="Tennsco Double-Tier Lockers"/>
        <s v="Wilson SignalBoost 841262 DB PRO Amplifier Kit"/>
        <s v="XtraLife ClearVue Slant-D Ring Binder, White, 3&quot;"/>
        <s v="Pencil and Crayon Sharpener"/>
        <s v="Ampad Phone Message Book, Recycled, 400 Message Capacity, 5 ¾” x 11”"/>
        <s v="Fellowes Bankers Box Stor/Drawer Steel Plus"/>
        <s v="Performers Binder/Pad Holder, Black"/>
        <s v="Office Star Flex Back Scooter Chair with White Frame"/>
        <s v="Logitech G13 Programmable Gameboard with LCD Display"/>
        <s v="Panasonic KP-380BK Classic Electric Pencil Sharpener"/>
        <s v="Memorex Froggy Flash Drive 4 GB"/>
        <s v="Maxell 74 Minute CD-R Spindle, 50/Pack"/>
        <s v="Geemarc AmpliPOWER60"/>
        <s v="Avery 48"/>
        <s v="Avery Arch Ring Binders"/>
        <s v="Xerox 1915"/>
        <s v="Avery Reinforcements for Hole-Punch Pages"/>
        <s v="Colorific Watercolor Pencils"/>
        <s v="BIC Liqua Brite Liner"/>
        <s v="ACCOHIDE 3-Ring Binder, Blue, 1&quot;"/>
        <s v="Xerox 1973"/>
        <s v="GBC Binding covers"/>
        <s v="Sauder Cornerstone Collection Library"/>
        <s v="Westinghouse Floor Lamp with Metal Mesh Shade, Black"/>
        <s v="Blue Parrot B250XT Professional Grade Wireless Bluetooth Headset with"/>
        <s v="Belkin 6 Outlet Metallic Surge Strip"/>
        <s v="Hon Valutask Swivel Chairs"/>
        <s v="Avery 517"/>
        <s v="Avery 477"/>
        <s v="Eureka Recycled Copy Paper 8 1/2&quot; x 11&quot;, Ream"/>
        <s v="Seth Thomas 12&quot; Clock w/ Goldtone Case"/>
        <s v="Memorex Froggy Flash Drive 8 GB"/>
        <s v="Acco 6 Outlet Guardian Premium Surge Suppressor"/>
        <s v="Avoid Verbal Orders Carbonless Minifold Book"/>
        <s v="Fellowes Presentation Covers for Comb Binding Machines"/>
        <s v="Panasonic KP-310 Heavy-Duty Electric Pencil Sharpener"/>
        <s v="Holmes Cool Mist Humidifier for the Whole House with 8-Gallon Output per Day, Extended Life Filter"/>
        <s v="SAFCO Commercial Wire Shelving, Black"/>
        <s v="Tensor Computer Mounted Lamp"/>
        <s v="Polycom SoundPoint IP 450 VoIP phone"/>
        <s v="Rediform S.O.S. 1-Up Phone Message Bk, 4-1/4x3-1/16 Bk, 1 Form/Pg, 40 Messages/Bk, 3/Pk"/>
        <s v="Cisco CP-7937G Unified IP Conference Station Phone"/>
        <s v="Boston 16701 Slimline Battery Pencil Sharpener"/>
        <s v="Avery 494"/>
        <s v="Memo Book, 100 Message Capacity, 5 3/8” x 11”"/>
        <s v="Newell 35"/>
        <s v="Wilson Jones 14 Line Acrylic Coated Pressboard Data Binders"/>
        <s v="Avery Non-Stick Heavy Duty View Round Locking Ring Binders"/>
        <s v="Hanging Personal Folder File"/>
        <s v="Xerox 1909"/>
        <s v="Leather Task Chair, Black"/>
        <s v="It's Hot Message Books with Stickers, 2 3/4&quot; x 5&quot;"/>
        <s v="Digium D40 VoIP phone"/>
        <s v="DYMO CardScan Personal V9 Business Card Scanner"/>
        <s v="Case Logic 2.4GHz Wireless Keyboard"/>
        <s v="Logitech Desktop MK120 Mouse and keyboard Combo"/>
        <s v="Pressboard Data Binder, Crimson, 12&quot; X 8 1/2&quot;"/>
        <s v="Lesro Round Back Collection Coffee Table, End Table"/>
        <s v="Hoover WindTunnel Plus Canister Vacuum"/>
        <s v="Xerox 1934"/>
        <s v="Newell 329"/>
        <s v="Panasonic KX T7731-B Digital phone"/>
        <s v="Safco Wire Cube Shelving System, For Use as 4 or 5 14&quot; Cubes, Black"/>
        <s v="White Computer Printout Paper by Universal"/>
        <s v="Revere Boxed Rubber Bands by Revere"/>
        <s v="Eldon 200 Class Desk Accessories, Black"/>
        <s v="Ames Color-File Green Diamond Border X-ray Mailers"/>
        <s v="Bevis Oval Conference Table, Walnut"/>
        <s v="Hon 61000 Series Interactive Training Tables"/>
        <s v="Acco PRESSTEX Data Binder with Storage Hooks, Light Blue, 9 1/2&quot; X 11&quot;"/>
        <s v="Xerox 217"/>
        <s v="Bush Andora Conference Table, Maple/Graphite Gray Finish"/>
        <s v="Xerox 189"/>
        <s v="Panasonic KP-150 Electric Pencil Sharpener"/>
        <s v="GBC Recycled Regency Composition Covers"/>
        <s v="DAX Executive Solid Wood Document Frame, Desktop or Hang, Mahogany, 5 x 7"/>
        <s v="ShoreTel ShorePhone IP 230 VoIP phone"/>
        <s v="Petty Cash Envelope"/>
        <s v="3M Replacement Filter for Office Air Cleaner for 20' x 33' Room"/>
        <s v="Samsung Rugby III"/>
        <s v="Acco Four Pocket Poly Ring Binder with Label Holder, Smoke, 1&quot;"/>
        <s v="Canvas Sectional Post Binders"/>
        <s v="Strathmore Photo Mount Cards"/>
        <s v="Xerox 203"/>
        <s v="Plantronics Audio 995 Wireless Stereo Headset"/>
        <s v="Xerox 1948"/>
        <s v="Global Super Steno Chair"/>
        <s v="OtterBox Defender Series Case - Samsung Galaxy S4"/>
        <s v="Wilson Jones Suede Grain Vinyl Binders"/>
        <s v="OtterBox Defender Series Case - iPhone 5c"/>
        <s v="Wilson Jones DublLock D-Ring Binders"/>
        <s v="Surelock Post Binders"/>
        <s v="Hewlett-Packard Deskjet 3050a All-in-One Color Inkjet Printer"/>
        <s v="Ibico Plastic Spiral Binding Combs"/>
        <s v="Iceberg OfficeWorks 42&quot; Round Tables"/>
        <s v="DAX Wood Document Frame"/>
        <s v="Wilson Jones Heavy-Duty Casebound Ring Binders with Metal Hinges"/>
        <s v="Global Executive Mid-Back Manager's Chair"/>
        <s v="Xerox 1946"/>
        <s v="Newell 320"/>
        <s v="Eldon Image Series Desk Accessories, Burgundy"/>
        <s v="Newell 340"/>
        <s v="Avery 506"/>
        <s v="Xerox 192"/>
        <s v="HP Office Recycled Paper (20Lb. and 87 Bright)"/>
        <s v="X-Rack File for Hanging Folders"/>
        <s v="Xerox 199"/>
        <s v="WD My Passport Ultra 500GB Portable External Hard Drive"/>
        <s v="Cisco IP Phone 7961G-GE VoIP phone"/>
        <s v="Logitech Trackman Marble Mouse"/>
        <s v="Adams Telephone Message Book W/Dividers/Space For Phone Numbers, 5 1/4&quot;X8 1/2&quot;, 300/Messages"/>
        <s v="Acco Perma 3000 Stacking Storage Drawers"/>
        <s v="Xerox 197"/>
        <s v="iKross Bluetooth Portable Keyboard + Cell Phone Stand Holder + Brush for Apple iPhone 5S 5C 5, 4S 4"/>
        <s v="Hon 2111 Invitation Series Corner Table"/>
        <s v="Lexmark X 9575 Professional All-in-One Color Printer"/>
        <s v="Ibico Covers for Plastic or Wire Binding Elements"/>
        <s v="Newell 325"/>
        <s v="Xerox 1970"/>
        <s v="12 Colored Short Pencils"/>
        <s v="Master Caster Door Stop, Large Neon Orange"/>
        <s v="Rubber Band Ball"/>
        <s v="Loose Memo Sheets"/>
        <s v="Xerox 1988"/>
        <s v="Neat Ideas Personal Hanging Folder Files, Black"/>
        <s v="Belkin OmniView SE Rackmount Kit"/>
        <s v="Rogers Jumbo File, Granite"/>
        <s v="Commercial WindTunnel Clean Air Upright Vacuum, Replacement Belts, Filtration Bags"/>
        <s v="Tenex Personal Self-Stacking Standard File Box, Black/Gray"/>
        <s v="Hoover Commercial Soft Guard Upright Vacuum And Disposable Filtration Bags"/>
        <s v="Avery 481"/>
        <s v="Newell 310"/>
        <s v="Newell 319"/>
        <s v="Avery 518"/>
        <s v="Sensible Storage WireTech Storage Systems"/>
        <s v="Kingston Digital DataTraveler 16GB USB 2.0"/>
        <s v="GBC Imprintable Covers"/>
        <s v="Newell 347"/>
        <s v="Pastel Pink Envelopes"/>
        <s v="Belkin F8E887 USB Wired Ergonomic Keyboard"/>
        <s v="ARKON Windshield Dashboard Air Vent Car Mount Holder"/>
        <s v="Xerox 1949"/>
        <s v="Conquest 14 Commercial Heavy-Duty Upright Vacuum, Collection System, Accessory Kit"/>
        <s v="Xerox 1886"/>
        <s v="Acco Clips to Go Binder Clips, 24 Clips in Two Sizes"/>
        <s v="Dixon Ticonderoga Erasable Colored Pencil Set, 12-Color"/>
        <s v="Pyle PRT45 Retro Home Telephone"/>
        <s v="Spiral Phone Message Books with Labels by Adams"/>
        <s v="Sauder Inglewood Library Bookcases"/>
        <s v="Xerox 1901"/>
        <s v="Acme Elite Stainless Steel Scissors"/>
        <s v="Tenex 46&quot; x 60&quot; Computer Anti-Static Chairmat, Rectangular Shaped"/>
        <s v="Prang Drawing Pencil Set"/>
        <s v="BOSTON Ranger #55 Pencil Sharpener, Black"/>
        <s v="Newell 307"/>
        <s v="Panasonic KP-4ABK Battery-Operated Pencil Sharpener"/>
        <s v="Avery Binder Labels"/>
        <s v="VTech DS6151"/>
        <s v="V7 USB Numeric Keypad"/>
        <s v="Peel-Off China Markers"/>
        <s v="Acco Perma 2700 Stacking Storage Drawers"/>
        <s v="Wirebound Message Books, Four 2 3/4 x 5 White Forms per Page"/>
        <s v="GE 48&quot; Fluorescent Tube, Cool White Energy Saver, 34 Watts, 30/Box"/>
        <s v="Micro Innovations USB RF Wireless Keyboard with Mouse"/>
        <s v="Plantronics Savi W720 Multi-Device Wireless Headset System"/>
        <s v="Stacking Tray, Side-Loading, Legal, Smoke"/>
        <s v="Smead Adjustable Mobile File Trolley with Lockable Top"/>
        <s v="Jawbone MINI JAMBOX Wireless Bluetooth Speaker"/>
        <s v="Weyerhaeuser First Choice Laser/Copy Paper (20Lb. and 88 Bright)"/>
        <s v="Canon PC940 Copier"/>
        <s v="Multicolor Computer Printout Paper"/>
        <s v="Brites Rubber Bands, 1 1/2 oz. Box"/>
        <s v="Catalog Binders with Expanding Posts"/>
        <s v="Grandstream GXP2100 Mainstream Business Phone"/>
        <s v="Xerox 1940"/>
        <s v="Xerox 1986"/>
        <s v="Binder Clips by OIC"/>
        <s v="Wilson Jones 1&quot; Hanging DublLock Ring Binders"/>
        <s v="RCA Visys Integrated PBX 8-Line Router"/>
        <s v="GBC VeloBind Cover Sets"/>
        <s v="Colored Push Pins"/>
        <s v="Logitech G105 Gaming Keyboard"/>
        <s v="Xerox 1925"/>
        <s v="QVS USB Car Charger 2-Port 2.1Amp for iPod/iPhone/iPad/iPad 2/iPad 3"/>
        <s v="DAX Natural Wood-Tone Poster Frame"/>
        <s v="StarTech.com 10/100 VDSL2 Ethernet Extender Kit"/>
        <s v="Acco Smartsocket Table Surge Protector, 6 Color-Coded Adapter Outlets"/>
        <s v="GBC ProClick Spines for 32-Hole Punch"/>
        <s v="Memorex Mini Travel Drive 4 GB USB 2.0 Flash Drive"/>
        <s v="Memorex Micro Travel Drive 16 GB"/>
        <s v="Avery 497"/>
        <s v="Avery 500"/>
        <s v="&quot;While you Were Out&quot; Message Book, One Form per Page"/>
        <s v="Rediform Voice Mail Log Books"/>
        <s v="O'Sullivan Manor Hill 2-Door Library in Brianna Oak"/>
        <s v="Nu-Dell Float Frame 11 x 14 1/2"/>
        <s v="Logitech G600 MMO Gaming Mouse"/>
        <s v="Sauder Facets Collection Library, Sky Alder Finish"/>
        <s v="Avanti 4.4 Cu. Ft. Refrigerator"/>
        <s v="Hoover Replacement Belt for Commercial Guardsman Heavy-Duty Upright Vacuum"/>
        <s v="Fellowes Advanced 8 Outlet Surge Suppressor with Phone/Fax Protection"/>
        <s v="SAFCO PlanMaster Heigh-Adjustable Drafting Table Base, 43w x 30d x 30-37h, Black"/>
        <s v="White GlueTop Scratch Pads"/>
        <s v="Holmes HEPA Air Purifier"/>
        <s v="TRENDnet 56K USB 2.0 Phone, Internet and Fax Modem"/>
        <s v="Xerox 231"/>
        <s v="Hon 2111 Invitation Series Straight Table"/>
        <s v="Xerox 1962"/>
        <s v="Wilson Electronics DB Pro Signal Booster"/>
        <s v="Sauder Camden County Barrister Bookcase, Planked Cherry Finish"/>
        <s v="DXL Angle-View Binders with Locking Rings, Black"/>
        <s v="Sauder Camden County Collection Libraries, Planked Cherry Finish"/>
        <s v="Advantus Panel Wall Certificate Holder - 8.5x11"/>
        <s v="Avery 478"/>
        <s v="Acco Data Flex Cable Posts For Top &amp; Bottom Load Binders, 6&quot; Capacity"/>
        <s v="Recycled Steel Personal File for Standard File Folders"/>
        <s v="Blackstonian Pencils"/>
        <s v="Xerox 1919"/>
        <s v="Tops Wirebound Message Log Books"/>
        <s v="AT&amp;T CL82213"/>
        <s v="Maxell LTO Ultrium - 800 GB"/>
        <s v="Office Star - Professional Matrix Back Chair with 2-to-1 Synchro Tilt and Mesh Fabric Seat"/>
        <s v="Hunt BOSTON Vista Battery-Operated Pencil Sharpener, Black"/>
        <s v="GE 30522EE2"/>
        <s v="Ink Jet Note and Greeting Cards, 8-1/2&quot; x 5-1/2&quot; Card Size"/>
        <s v="Logitech Wireless Marathon Mouse M705"/>
        <s v="Mediabridge Sport Armband iPhone 5s"/>
        <s v="DAX Cubicle Frames - 8x10"/>
        <s v="Xerox 1929"/>
        <s v="Avery 501"/>
        <s v="Avery 513"/>
        <s v="Harmony Air Purifier"/>
        <s v="Electrix Incandescent Magnifying Lamp, Black"/>
        <s v="Honeywell Enviracaire Portable Air Cleaner for up to 8 x 10 Room"/>
        <s v="Global Stack Chair with Arms, Black"/>
        <s v="Xerox 206"/>
        <s v="Seth Thomas 14&quot; Day/Date Wall Clock"/>
        <s v="Samsung Galaxy S4 Mini"/>
        <s v="Apple iPhone 5"/>
        <s v="Polycom VVX 310 VoIP phone"/>
        <s v="Bady BDG101FRU Card Printer"/>
        <s v="Xerox 1998"/>
        <s v="Honeywell Quietcare HEPA Air Cleaner"/>
        <s v="Hon Olson Stacker Stools"/>
        <s v="Dana Fluorescent Magnifying Lamp, White, 36&quot;"/>
        <s v="Flat Face Poster Frame"/>
        <s v="Multi-Use Personal File Cart and Caster Set, Three Stacking Bins"/>
        <s v="Xerox 1981"/>
        <s v="Tops White Computer Printout Paper"/>
        <s v="Wilson Jones Elliptical Ring 3 1/2&quot; Capacity Binders, 800 sheets"/>
        <s v="Classic Ivory Antique Telephone ZL1810"/>
        <s v="Sauder Forest Hills Library with Doors, Woodland Oak Finish"/>
        <s v="Executive Impressions 8-1/2&quot; Career Panel/Partition Cubicle Clock"/>
        <s v="Jabra SPEAK 410 Multidevice Speakerphone"/>
        <s v="Xerox 211"/>
        <s v="Tennsco Industrial Shelving"/>
        <s v="Newell 334"/>
        <s v="Hon 30&quot; x 60&quot; Table with Locking Drawer"/>
        <s v="Safco Drafting Table"/>
        <s v="Avery 510"/>
        <s v="Ultra Door Pull Handle"/>
        <s v="Avery Hi-Liter Fluorescent Desk Style Markers"/>
        <s v="IBM Multi-Purpose Copy Paper, 8 1/2 x 11&quot;, Case"/>
        <s v="Newell 309"/>
        <s v="GBC DocuBind TL300 Electric Binding System"/>
        <s v="Jiffy Padded Mailers with Self-Seal Closure"/>
        <s v="GBC DocuBind 200 Manual Binding Machine"/>
        <s v="SKILCRAFT Telephone Shoulder Rest, 2&quot; x 6.5&quot; x 2.5&quot;, Black"/>
        <s v="Global Comet Stacking Armless Chair"/>
        <s v="Pressboard Hanging Data Binders for Unburst Sheets"/>
        <s v="Hand-Finished Solid Wood Document Frame"/>
        <s v="DAX Charcoal/Nickel-Tone Document Frame, 5 x 7"/>
        <s v="Xerox 1891"/>
        <s v="Hewlett-Packard Deskjet 5550 Printer"/>
        <s v="Avery 474"/>
        <s v="Panasonic KX T7736-B Digital phone"/>
        <s v="GBC DocuBind TL200 Manual Binding Machine"/>
        <s v="Global Commerce Series Low-Back Swivel/Tilt Chairs"/>
        <s v="Cisco SPA 502G IP Phone"/>
        <s v="Avaya 4621SW VoIP phone"/>
        <s v="Xerox 214"/>
        <s v="Motorola Moto X"/>
        <s v="O'Sullivan 2-Shelf Heavy-Duty Bookcases"/>
        <s v="Enermax Briskie RF Wireless Keyboard and Mouse Combo"/>
        <s v="GBC Twin Loop Wire Binding Elements"/>
        <s v="Perma STOR-ALL Hanging File Box, 13 1/8&quot;W x 12 1/4&quot;D x 10 1/2&quot;H"/>
        <s v="BIC Brite Liner Grip Highlighters"/>
        <s v="WD My Passport Ultra 2TB Portable External Hard Drive"/>
        <s v="Holmes Replacement Filter for HEPA Air Cleaner, Medium Room"/>
        <s v="Imation Clip USB flash drive - 8 GB"/>
        <s v="Newell 3-Hole Punched Plastic Slotted Magazine Holders for Binders"/>
        <s v="Acco 6 Outlet Guardian Standard Surge Suppressor"/>
        <s v="Acme Hot Forged Carbon Steel Scissors with Nickel-Plated Handles, 3 7/8&quot; Cut, 8&quot;L"/>
        <s v="Avery Heavy-Duty EZD View Binder with Locking Rings"/>
        <s v="Belkin Standard 104 key USB Keyboard"/>
        <s v="Avaya IP Phone 1140E VoIP phone"/>
        <s v="Global Wood Trimmed Manager's Task Chair, Khaki"/>
        <s v="Newell 321"/>
        <s v="Jabra Supreme Plus Driver Edition Headset"/>
        <s v="Binder Posts"/>
        <s v="Bevis Round Conference Table Top &amp; Single Column Base"/>
        <s v="Xerox 1978"/>
        <s v="Eldon Spacemaker Box, Quick-Snap Lid, Clear"/>
        <s v="Plymouth Boxed Rubber Bands by Plymouth"/>
        <s v="3.6 Cubic Foot Counter Height Office Refrigerator"/>
      </sharedItems>
    </cacheField>
    <cacheField name="Sales" numFmtId="0">
      <sharedItems containsString="0" containsBlank="1" containsNumber="1" minValue="1.0799999999999998" maxValue="8159.9519999999993"/>
    </cacheField>
    <cacheField name="Quantity" numFmtId="0">
      <sharedItems containsSemiMixedTypes="0" containsString="0" containsNumber="1" containsInteger="1" minValue="1" maxValue="14"/>
    </cacheField>
    <cacheField name="Discount" numFmtId="0">
      <sharedItems containsSemiMixedTypes="0" containsString="0" containsNumber="1" minValue="0" maxValue="0.8"/>
    </cacheField>
    <cacheField name="Profit" numFmtId="2">
      <sharedItems containsSemiMixedTypes="0" containsString="0" containsNumber="1" minValue="-3839.9903999999988" maxValue="3177.4749999999999"/>
    </cacheField>
    <cacheField name="Code" numFmtId="0">
      <sharedItems/>
    </cacheField>
    <cacheField name="Profit after 5% discount" numFmtId="0" formula="Profit* 0.95" databaseField="0"/>
  </cacheFields>
  <extLst>
    <ext xmlns:x14="http://schemas.microsoft.com/office/spreadsheetml/2009/9/main" uri="{725AE2AE-9491-48be-B2B4-4EB974FC3084}">
      <x14:pivotCacheDefinition pivotCacheId="134765735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9">
  <r>
    <n v="1"/>
    <s v="Second Class"/>
    <x v="0"/>
    <s v="Henderson"/>
    <s v="Kentucky"/>
    <x v="0"/>
    <x v="0"/>
    <x v="0"/>
    <x v="0"/>
    <n v="261.95999999999998"/>
    <n v="2"/>
    <n v="0"/>
    <n v="41.913600000000002"/>
    <s v="F-101"/>
  </r>
  <r>
    <n v="2"/>
    <s v="Second Class"/>
    <x v="0"/>
    <s v="Henderson"/>
    <s v="Kentucky"/>
    <x v="0"/>
    <x v="0"/>
    <x v="1"/>
    <x v="1"/>
    <n v="731.93999999999994"/>
    <n v="3"/>
    <n v="0"/>
    <n v="219.58199999999997"/>
    <s v="F-101"/>
  </r>
  <r>
    <n v="3"/>
    <s v="Second Class"/>
    <x v="1"/>
    <s v="Los Angeles"/>
    <s v="California"/>
    <x v="1"/>
    <x v="1"/>
    <x v="2"/>
    <x v="2"/>
    <m/>
    <n v="2"/>
    <n v="0"/>
    <n v="6.8713999999999995"/>
    <s v="O-102"/>
  </r>
  <r>
    <n v="4"/>
    <s v="Second Class"/>
    <x v="0"/>
    <s v="Fort Lauderdale"/>
    <s v="Florida"/>
    <x v="0"/>
    <x v="0"/>
    <x v="3"/>
    <x v="3"/>
    <n v="957.57749999999999"/>
    <n v="5"/>
    <n v="0.45"/>
    <n v="-383.03100000000006"/>
    <s v="F-101"/>
  </r>
  <r>
    <n v="5"/>
    <s v="Second Class"/>
    <x v="0"/>
    <s v="Fort Lauderdale"/>
    <s v="Florida"/>
    <x v="0"/>
    <x v="1"/>
    <x v="4"/>
    <x v="4"/>
    <n v="22.368000000000002"/>
    <n v="2"/>
    <n v="0.2"/>
    <n v="2.5163999999999991"/>
    <s v="O-102"/>
  </r>
  <r>
    <n v="6"/>
    <s v="Second Class"/>
    <x v="0"/>
    <s v="Los Angeles"/>
    <s v="California"/>
    <x v="1"/>
    <x v="0"/>
    <x v="5"/>
    <x v="5"/>
    <n v="48.86"/>
    <n v="7"/>
    <n v="0"/>
    <n v="14.169399999999996"/>
    <s v="F-101"/>
  </r>
  <r>
    <n v="7"/>
    <s v="Second Class"/>
    <x v="0"/>
    <s v="Los Angeles"/>
    <s v="California"/>
    <x v="1"/>
    <x v="1"/>
    <x v="6"/>
    <x v="6"/>
    <n v="7.28"/>
    <n v="4"/>
    <n v="0"/>
    <n v="1.9656000000000002"/>
    <s v="O-102"/>
  </r>
  <r>
    <n v="8"/>
    <s v="Second Class"/>
    <x v="0"/>
    <s v="Los Angeles"/>
    <s v="California"/>
    <x v="1"/>
    <x v="2"/>
    <x v="7"/>
    <x v="7"/>
    <n v="907.15200000000004"/>
    <n v="6"/>
    <n v="0.2"/>
    <n v="90.715200000000038"/>
    <s v="T-103"/>
  </r>
  <r>
    <n v="9"/>
    <s v="Second Class"/>
    <x v="0"/>
    <s v="Los Angeles"/>
    <s v="California"/>
    <x v="1"/>
    <x v="1"/>
    <x v="8"/>
    <x v="8"/>
    <n v="18.504000000000001"/>
    <n v="3"/>
    <n v="0.2"/>
    <n v="5.7824999999999998"/>
    <s v="O-102"/>
  </r>
  <r>
    <n v="10"/>
    <s v="Second Class"/>
    <x v="0"/>
    <s v="Los Angeles"/>
    <s v="California"/>
    <x v="1"/>
    <x v="1"/>
    <x v="9"/>
    <x v="9"/>
    <n v="114.9"/>
    <n v="5"/>
    <n v="0"/>
    <n v="34.469999999999992"/>
    <s v="O-102"/>
  </r>
  <r>
    <n v="11"/>
    <s v="Second Class"/>
    <x v="0"/>
    <s v="Los Angeles"/>
    <s v="California"/>
    <x v="1"/>
    <x v="0"/>
    <x v="3"/>
    <x v="10"/>
    <n v="1706.1840000000002"/>
    <n v="9"/>
    <n v="0.2"/>
    <n v="85.309199999999805"/>
    <s v="F-101"/>
  </r>
  <r>
    <n v="12"/>
    <s v="Second Class"/>
    <x v="0"/>
    <s v="Los Angeles"/>
    <s v="California"/>
    <x v="1"/>
    <x v="2"/>
    <x v="7"/>
    <x v="11"/>
    <n v="911.42399999999998"/>
    <n v="4"/>
    <n v="0.2"/>
    <n v="68.356800000000021"/>
    <s v="T-103"/>
  </r>
  <r>
    <n v="13"/>
    <s v="Second Class"/>
    <x v="0"/>
    <s v="Concord"/>
    <s v="North Carolina"/>
    <x v="0"/>
    <x v="1"/>
    <x v="10"/>
    <x v="12"/>
    <n v="15.552000000000003"/>
    <n v="3"/>
    <n v="0.2"/>
    <n v="5.4432"/>
    <s v="O-102"/>
  </r>
  <r>
    <n v="14"/>
    <s v="Second Class"/>
    <x v="0"/>
    <s v="Seattle"/>
    <s v="Washington"/>
    <x v="1"/>
    <x v="1"/>
    <x v="8"/>
    <x v="13"/>
    <n v="407.97600000000006"/>
    <n v="3"/>
    <n v="0.2"/>
    <n v="132.59219999999993"/>
    <s v="O-102"/>
  </r>
  <r>
    <n v="15"/>
    <s v="Second Class"/>
    <x v="2"/>
    <s v="Fort Worth"/>
    <s v="Texas"/>
    <x v="2"/>
    <x v="1"/>
    <x v="9"/>
    <x v="14"/>
    <n v="68.809999999999988"/>
    <n v="5"/>
    <n v="0.8"/>
    <n v="-123.858"/>
    <s v="O-102"/>
  </r>
  <r>
    <n v="16"/>
    <s v="Second Class"/>
    <x v="2"/>
    <s v="Fort Worth"/>
    <s v="Texas"/>
    <x v="2"/>
    <x v="1"/>
    <x v="8"/>
    <x v="15"/>
    <n v="2.5439999999999996"/>
    <n v="3"/>
    <n v="0.8"/>
    <n v="-3.8160000000000016"/>
    <s v="O-102"/>
  </r>
  <r>
    <n v="17"/>
    <s v="Second Class"/>
    <x v="0"/>
    <s v="Madison"/>
    <s v="Wisconsin"/>
    <x v="2"/>
    <x v="1"/>
    <x v="4"/>
    <x v="16"/>
    <n v="665.88"/>
    <n v="6"/>
    <n v="0"/>
    <n v="13.317599999999999"/>
    <s v="O-102"/>
  </r>
  <r>
    <n v="18"/>
    <s v="Second Class"/>
    <x v="0"/>
    <s v="West Jordan"/>
    <s v="Utah"/>
    <x v="1"/>
    <x v="1"/>
    <x v="4"/>
    <x v="17"/>
    <n v="55.5"/>
    <n v="2"/>
    <n v="0"/>
    <n v="9.9899999999999949"/>
    <s v="O-102"/>
  </r>
  <r>
    <n v="19"/>
    <s v="Second Class"/>
    <x v="0"/>
    <s v="San Francisco"/>
    <s v="California"/>
    <x v="1"/>
    <x v="1"/>
    <x v="6"/>
    <x v="18"/>
    <n v="8.56"/>
    <n v="2"/>
    <n v="0"/>
    <n v="2.4823999999999993"/>
    <s v="O-102"/>
  </r>
  <r>
    <n v="20"/>
    <s v="Second Class"/>
    <x v="0"/>
    <s v="San Francisco"/>
    <s v="California"/>
    <x v="1"/>
    <x v="2"/>
    <x v="7"/>
    <x v="19"/>
    <n v="213.48000000000002"/>
    <n v="3"/>
    <n v="0.2"/>
    <n v="16.010999999999981"/>
    <s v="T-103"/>
  </r>
  <r>
    <n v="21"/>
    <s v="Second Class"/>
    <x v="0"/>
    <s v="San Francisco"/>
    <s v="California"/>
    <x v="1"/>
    <x v="1"/>
    <x v="8"/>
    <x v="20"/>
    <n v="22.72"/>
    <n v="4"/>
    <n v="0.2"/>
    <n v="7.3839999999999986"/>
    <s v="O-102"/>
  </r>
  <r>
    <n v="22"/>
    <s v="Second Class"/>
    <x v="1"/>
    <s v="Fremont"/>
    <s v="Nebraska"/>
    <x v="2"/>
    <x v="1"/>
    <x v="6"/>
    <x v="21"/>
    <n v="19.459999999999997"/>
    <n v="7"/>
    <n v="0"/>
    <n v="5.0595999999999997"/>
    <s v="O-102"/>
  </r>
  <r>
    <n v="23"/>
    <s v="Second Class"/>
    <x v="1"/>
    <s v="Fremont"/>
    <s v="Nebraska"/>
    <x v="2"/>
    <x v="1"/>
    <x v="9"/>
    <x v="22"/>
    <n v="60.339999999999996"/>
    <n v="7"/>
    <n v="0"/>
    <n v="15.688400000000001"/>
    <s v="O-102"/>
  </r>
  <r>
    <n v="24"/>
    <s v="Second Class"/>
    <x v="0"/>
    <s v="Philadelphia"/>
    <s v="Pennsylvania"/>
    <x v="3"/>
    <x v="0"/>
    <x v="1"/>
    <x v="23"/>
    <n v="71.371999999999986"/>
    <n v="2"/>
    <n v="0.3"/>
    <n v="-1.0196000000000005"/>
    <s v="F-101"/>
  </r>
  <r>
    <n v="25"/>
    <s v="Second Class"/>
    <x v="0"/>
    <s v="Orem"/>
    <s v="Utah"/>
    <x v="1"/>
    <x v="0"/>
    <x v="3"/>
    <x v="3"/>
    <n v="1044.6299999999999"/>
    <n v="3"/>
    <n v="0"/>
    <n v="240.26490000000001"/>
    <s v="F-101"/>
  </r>
  <r>
    <n v="26"/>
    <s v="Second Class"/>
    <x v="0"/>
    <s v="Los Angeles"/>
    <s v="California"/>
    <x v="1"/>
    <x v="1"/>
    <x v="8"/>
    <x v="24"/>
    <n v="11.648000000000001"/>
    <n v="2"/>
    <n v="0.2"/>
    <n v="4.2224000000000004"/>
    <s v="O-102"/>
  </r>
  <r>
    <n v="27"/>
    <s v="Second Class"/>
    <x v="0"/>
    <s v="Los Angeles"/>
    <s v="California"/>
    <x v="1"/>
    <x v="2"/>
    <x v="11"/>
    <x v="25"/>
    <n v="90.570000000000007"/>
    <n v="3"/>
    <n v="0"/>
    <n v="11.774100000000004"/>
    <s v="T-103"/>
  </r>
  <r>
    <n v="28"/>
    <s v="Second Class"/>
    <x v="0"/>
    <s v="Philadelphia"/>
    <s v="Pennsylvania"/>
    <x v="3"/>
    <x v="0"/>
    <x v="0"/>
    <x v="26"/>
    <n v="3083.4300000000003"/>
    <n v="7"/>
    <n v="0.5"/>
    <n v="-1665.0522000000001"/>
    <s v="F-101"/>
  </r>
  <r>
    <n v="29"/>
    <s v="Second Class"/>
    <x v="0"/>
    <s v="Philadelphia"/>
    <s v="Pennsylvania"/>
    <x v="3"/>
    <x v="1"/>
    <x v="8"/>
    <x v="27"/>
    <n v="9.6180000000000021"/>
    <n v="2"/>
    <n v="0.7"/>
    <n v="-7.0532000000000004"/>
    <s v="O-102"/>
  </r>
  <r>
    <n v="30"/>
    <s v="Second Class"/>
    <x v="0"/>
    <s v="Philadelphia"/>
    <s v="Pennsylvania"/>
    <x v="3"/>
    <x v="0"/>
    <x v="5"/>
    <x v="28"/>
    <n v="124.20000000000002"/>
    <n v="3"/>
    <n v="0.2"/>
    <n v="15.524999999999991"/>
    <s v="F-101"/>
  </r>
  <r>
    <n v="31"/>
    <s v="Second Class"/>
    <x v="0"/>
    <s v="Philadelphia"/>
    <s v="Pennsylvania"/>
    <x v="3"/>
    <x v="1"/>
    <x v="12"/>
    <x v="29"/>
    <n v="3.2640000000000002"/>
    <n v="2"/>
    <n v="0.2"/>
    <n v="1.1015999999999997"/>
    <s v="O-102"/>
  </r>
  <r>
    <n v="32"/>
    <s v="Second Class"/>
    <x v="0"/>
    <s v="Philadelphia"/>
    <s v="Pennsylvania"/>
    <x v="3"/>
    <x v="1"/>
    <x v="6"/>
    <x v="30"/>
    <n v="86.304000000000002"/>
    <n v="6"/>
    <n v="0.2"/>
    <n v="9.7091999999999885"/>
    <s v="O-102"/>
  </r>
  <r>
    <n v="33"/>
    <s v="Second Class"/>
    <x v="0"/>
    <s v="Philadelphia"/>
    <s v="Pennsylvania"/>
    <x v="3"/>
    <x v="1"/>
    <x v="8"/>
    <x v="31"/>
    <n v="6.8580000000000014"/>
    <n v="6"/>
    <n v="0.7"/>
    <n v="-5.7149999999999999"/>
    <s v="O-102"/>
  </r>
  <r>
    <n v="34"/>
    <s v="Second Class"/>
    <x v="0"/>
    <s v="Philadelphia"/>
    <s v="Pennsylvania"/>
    <x v="3"/>
    <x v="1"/>
    <x v="6"/>
    <x v="32"/>
    <n v="15.76"/>
    <n v="2"/>
    <n v="0.2"/>
    <n v="3.5460000000000007"/>
    <s v="O-102"/>
  </r>
  <r>
    <n v="35"/>
    <s v="Second Class"/>
    <x v="2"/>
    <s v="Houston"/>
    <s v="Texas"/>
    <x v="2"/>
    <x v="1"/>
    <x v="10"/>
    <x v="33"/>
    <n v="29.472000000000001"/>
    <n v="3"/>
    <n v="0.2"/>
    <n v="9.9467999999999979"/>
    <s v="O-102"/>
  </r>
  <r>
    <n v="36"/>
    <s v="Second Class"/>
    <x v="1"/>
    <s v="Richardson"/>
    <s v="Texas"/>
    <x v="2"/>
    <x v="2"/>
    <x v="7"/>
    <x v="34"/>
    <n v="1097.5440000000003"/>
    <n v="7"/>
    <n v="0.2"/>
    <n v="123.47369999999989"/>
    <s v="T-103"/>
  </r>
  <r>
    <n v="37"/>
    <s v="Second Class"/>
    <x v="1"/>
    <s v="Richardson"/>
    <s v="Texas"/>
    <x v="2"/>
    <x v="0"/>
    <x v="5"/>
    <x v="35"/>
    <n v="190.92"/>
    <n v="5"/>
    <n v="0.6"/>
    <n v="-147.96300000000002"/>
    <s v="F-101"/>
  </r>
  <r>
    <n v="38"/>
    <s v="Second Class"/>
    <x v="2"/>
    <s v="Houston"/>
    <s v="Texas"/>
    <x v="2"/>
    <x v="1"/>
    <x v="12"/>
    <x v="36"/>
    <n v="113.328"/>
    <n v="9"/>
    <n v="0.2"/>
    <n v="35.414999999999999"/>
    <s v="O-102"/>
  </r>
  <r>
    <n v="39"/>
    <s v="Second Class"/>
    <x v="2"/>
    <s v="Houston"/>
    <s v="Texas"/>
    <x v="2"/>
    <x v="0"/>
    <x v="0"/>
    <x v="37"/>
    <n v="532.39919999999995"/>
    <n v="3"/>
    <n v="0.32"/>
    <n v="-46.976400000000012"/>
    <s v="F-101"/>
  </r>
  <r>
    <n v="40"/>
    <s v="Second Class"/>
    <x v="2"/>
    <s v="Houston"/>
    <s v="Texas"/>
    <x v="2"/>
    <x v="0"/>
    <x v="1"/>
    <x v="38"/>
    <n v="212.05799999999999"/>
    <n v="3"/>
    <n v="0.3"/>
    <n v="-15.146999999999991"/>
    <s v="F-101"/>
  </r>
  <r>
    <n v="41"/>
    <s v="Second Class"/>
    <x v="2"/>
    <s v="Houston"/>
    <s v="Texas"/>
    <x v="2"/>
    <x v="2"/>
    <x v="7"/>
    <x v="39"/>
    <n v="371.16800000000001"/>
    <n v="4"/>
    <n v="0.2"/>
    <n v="41.756399999999957"/>
    <s v="T-103"/>
  </r>
  <r>
    <n v="42"/>
    <s v="Second Class"/>
    <x v="1"/>
    <s v="Naperville"/>
    <s v="Illinois"/>
    <x v="2"/>
    <x v="2"/>
    <x v="7"/>
    <x v="40"/>
    <n v="147.16800000000001"/>
    <n v="4"/>
    <n v="0.2"/>
    <n v="16.556399999999996"/>
    <s v="T-103"/>
  </r>
  <r>
    <n v="43"/>
    <s v="Second Class"/>
    <x v="1"/>
    <s v="Los Angeles"/>
    <s v="California"/>
    <x v="1"/>
    <x v="1"/>
    <x v="4"/>
    <x v="41"/>
    <n v="77.88"/>
    <n v="2"/>
    <n v="0"/>
    <n v="3.8939999999999912"/>
    <s v="O-102"/>
  </r>
  <r>
    <n v="44"/>
    <s v="Second Class"/>
    <x v="1"/>
    <s v="Melbourne"/>
    <s v="Florida"/>
    <x v="0"/>
    <x v="1"/>
    <x v="4"/>
    <x v="42"/>
    <n v="95.616"/>
    <n v="2"/>
    <n v="0.2"/>
    <n v="9.5616000000000092"/>
    <s v="O-102"/>
  </r>
  <r>
    <n v="45"/>
    <s v="Second Class"/>
    <x v="1"/>
    <s v="Eagan"/>
    <s v="Minnesota"/>
    <x v="2"/>
    <x v="2"/>
    <x v="11"/>
    <x v="43"/>
    <n v="45.98"/>
    <n v="2"/>
    <n v="0"/>
    <n v="19.7714"/>
    <s v="T-103"/>
  </r>
  <r>
    <n v="46"/>
    <s v="Second Class"/>
    <x v="1"/>
    <s v="Eagan"/>
    <s v="Minnesota"/>
    <x v="2"/>
    <x v="1"/>
    <x v="8"/>
    <x v="44"/>
    <n v="17.46"/>
    <n v="2"/>
    <n v="0"/>
    <n v="8.2061999999999991"/>
    <s v="O-102"/>
  </r>
  <r>
    <n v="47"/>
    <s v="Second Class"/>
    <x v="0"/>
    <s v="Westland"/>
    <s v="Michigan"/>
    <x v="2"/>
    <x v="1"/>
    <x v="4"/>
    <x v="45"/>
    <n v="211.96"/>
    <n v="4"/>
    <n v="0"/>
    <n v="8.4783999999999935"/>
    <s v="O-102"/>
  </r>
  <r>
    <n v="48"/>
    <s v="Second Class"/>
    <x v="0"/>
    <s v="Dover"/>
    <s v="Delaware"/>
    <x v="3"/>
    <x v="2"/>
    <x v="11"/>
    <x v="46"/>
    <n v="45"/>
    <n v="3"/>
    <n v="0"/>
    <n v="4.9500000000000011"/>
    <s v="T-103"/>
  </r>
  <r>
    <n v="49"/>
    <s v="Second Class"/>
    <x v="0"/>
    <s v="Dover"/>
    <s v="Delaware"/>
    <x v="3"/>
    <x v="2"/>
    <x v="7"/>
    <x v="47"/>
    <n v="21.8"/>
    <n v="2"/>
    <n v="0"/>
    <n v="6.104000000000001"/>
    <s v="T-103"/>
  </r>
  <r>
    <n v="50"/>
    <s v="Second Class"/>
    <x v="0"/>
    <s v="New Albany"/>
    <s v="Indiana"/>
    <x v="2"/>
    <x v="1"/>
    <x v="8"/>
    <x v="48"/>
    <n v="38.22"/>
    <n v="6"/>
    <n v="0"/>
    <n v="17.9634"/>
    <s v="O-102"/>
  </r>
  <r>
    <n v="51"/>
    <s v="Second Class"/>
    <x v="0"/>
    <s v="New Albany"/>
    <s v="Indiana"/>
    <x v="2"/>
    <x v="1"/>
    <x v="2"/>
    <x v="49"/>
    <n v="75.179999999999993"/>
    <n v="6"/>
    <n v="0"/>
    <n v="35.334599999999995"/>
    <s v="O-102"/>
  </r>
  <r>
    <n v="52"/>
    <s v="Second Class"/>
    <x v="0"/>
    <s v="New Albany"/>
    <s v="Indiana"/>
    <x v="2"/>
    <x v="0"/>
    <x v="5"/>
    <x v="50"/>
    <n v="6.16"/>
    <n v="2"/>
    <n v="0"/>
    <n v="2.9567999999999999"/>
    <s v="F-101"/>
  </r>
  <r>
    <n v="53"/>
    <s v="Second Class"/>
    <x v="0"/>
    <s v="New Albany"/>
    <s v="Indiana"/>
    <x v="2"/>
    <x v="0"/>
    <x v="1"/>
    <x v="51"/>
    <n v="89.99"/>
    <n v="1"/>
    <n v="0"/>
    <n v="17.098099999999988"/>
    <s v="F-101"/>
  </r>
  <r>
    <n v="54"/>
    <s v="Second Class"/>
    <x v="1"/>
    <s v="New York City"/>
    <s v="New York"/>
    <x v="3"/>
    <x v="1"/>
    <x v="13"/>
    <x v="52"/>
    <n v="15.260000000000002"/>
    <n v="7"/>
    <n v="0"/>
    <n v="6.2566000000000006"/>
    <s v="O-102"/>
  </r>
  <r>
    <n v="55"/>
    <s v="Second Class"/>
    <x v="1"/>
    <s v="New York City"/>
    <s v="New York"/>
    <x v="3"/>
    <x v="2"/>
    <x v="7"/>
    <x v="53"/>
    <n v="1029.95"/>
    <n v="5"/>
    <n v="0"/>
    <n v="298.68549999999999"/>
    <s v="T-103"/>
  </r>
  <r>
    <n v="56"/>
    <s v="Second Class"/>
    <x v="0"/>
    <s v="Troy"/>
    <s v="New York"/>
    <x v="3"/>
    <x v="1"/>
    <x v="4"/>
    <x v="54"/>
    <n v="208.56"/>
    <n v="6"/>
    <n v="0"/>
    <n v="52.139999999999986"/>
    <s v="O-102"/>
  </r>
  <r>
    <n v="57"/>
    <s v="Second Class"/>
    <x v="0"/>
    <s v="Troy"/>
    <s v="New York"/>
    <x v="3"/>
    <x v="1"/>
    <x v="10"/>
    <x v="55"/>
    <n v="32.400000000000006"/>
    <n v="5"/>
    <n v="0"/>
    <n v="15.552000000000001"/>
    <s v="O-102"/>
  </r>
  <r>
    <n v="58"/>
    <s v="Second Class"/>
    <x v="0"/>
    <s v="Troy"/>
    <s v="New York"/>
    <x v="3"/>
    <x v="0"/>
    <x v="1"/>
    <x v="56"/>
    <n v="319.41000000000003"/>
    <n v="5"/>
    <n v="0.1"/>
    <n v="7.0980000000000061"/>
    <s v="F-101"/>
  </r>
  <r>
    <n v="59"/>
    <s v="Second Class"/>
    <x v="0"/>
    <s v="Troy"/>
    <s v="New York"/>
    <x v="3"/>
    <x v="1"/>
    <x v="10"/>
    <x v="57"/>
    <n v="14.56"/>
    <n v="2"/>
    <n v="0"/>
    <n v="6.9888000000000003"/>
    <s v="O-102"/>
  </r>
  <r>
    <n v="60"/>
    <s v="Second Class"/>
    <x v="0"/>
    <s v="Troy"/>
    <s v="New York"/>
    <x v="3"/>
    <x v="2"/>
    <x v="11"/>
    <x v="46"/>
    <n v="30"/>
    <n v="2"/>
    <n v="0"/>
    <n v="3.3000000000000007"/>
    <s v="T-103"/>
  </r>
  <r>
    <n v="61"/>
    <s v="Second Class"/>
    <x v="0"/>
    <s v="Troy"/>
    <s v="New York"/>
    <x v="3"/>
    <x v="1"/>
    <x v="8"/>
    <x v="58"/>
    <n v="48.480000000000004"/>
    <n v="4"/>
    <n v="0.2"/>
    <n v="16.361999999999998"/>
    <s v="O-102"/>
  </r>
  <r>
    <n v="62"/>
    <s v="Second Class"/>
    <x v="0"/>
    <s v="Troy"/>
    <s v="New York"/>
    <x v="3"/>
    <x v="1"/>
    <x v="6"/>
    <x v="59"/>
    <n v="1.68"/>
    <n v="1"/>
    <n v="0"/>
    <n v="0.84"/>
    <s v="O-102"/>
  </r>
  <r>
    <n v="63"/>
    <s v="Second Class"/>
    <x v="0"/>
    <s v="Los Angeles"/>
    <s v="California"/>
    <x v="1"/>
    <x v="2"/>
    <x v="11"/>
    <x v="60"/>
    <n v="13.98"/>
    <n v="2"/>
    <n v="0"/>
    <n v="6.1512000000000011"/>
    <s v="T-103"/>
  </r>
  <r>
    <n v="64"/>
    <s v="Second Class"/>
    <x v="0"/>
    <s v="Los Angeles"/>
    <s v="California"/>
    <x v="1"/>
    <x v="1"/>
    <x v="8"/>
    <x v="61"/>
    <n v="25.824000000000002"/>
    <n v="6"/>
    <n v="0.2"/>
    <n v="9.3612000000000002"/>
    <s v="O-102"/>
  </r>
  <r>
    <n v="65"/>
    <s v="Second Class"/>
    <x v="0"/>
    <s v="Los Angeles"/>
    <s v="California"/>
    <x v="1"/>
    <x v="1"/>
    <x v="10"/>
    <x v="62"/>
    <n v="146.72999999999999"/>
    <n v="3"/>
    <n v="0"/>
    <n v="68.963099999999997"/>
    <s v="O-102"/>
  </r>
  <r>
    <n v="66"/>
    <s v="Second Class"/>
    <x v="0"/>
    <s v="Los Angeles"/>
    <s v="California"/>
    <x v="1"/>
    <x v="0"/>
    <x v="5"/>
    <x v="63"/>
    <n v="79.760000000000005"/>
    <n v="4"/>
    <n v="0"/>
    <n v="22.332800000000006"/>
    <s v="F-101"/>
  </r>
  <r>
    <n v="67"/>
    <s v="Second Class"/>
    <x v="2"/>
    <s v="Chicago"/>
    <s v="Illinois"/>
    <x v="2"/>
    <x v="0"/>
    <x v="1"/>
    <x v="64"/>
    <n v="213.11499999999998"/>
    <n v="5"/>
    <n v="0.3"/>
    <n v="-15.222500000000011"/>
    <s v="F-101"/>
  </r>
  <r>
    <n v="68"/>
    <s v="Second Class"/>
    <x v="1"/>
    <s v="Gilbert"/>
    <s v="Arizona"/>
    <x v="1"/>
    <x v="1"/>
    <x v="6"/>
    <x v="65"/>
    <n v="1113.0240000000001"/>
    <n v="8"/>
    <n v="0.2"/>
    <n v="111.30239999999998"/>
    <s v="O-102"/>
  </r>
  <r>
    <n v="69"/>
    <s v="Second Class"/>
    <x v="1"/>
    <s v="Gilbert"/>
    <s v="Arizona"/>
    <x v="1"/>
    <x v="2"/>
    <x v="7"/>
    <x v="66"/>
    <n v="167.96800000000002"/>
    <n v="4"/>
    <n v="0.2"/>
    <n v="62.988"/>
    <s v="T-103"/>
  </r>
  <r>
    <n v="70"/>
    <s v="Second Class"/>
    <x v="0"/>
    <s v="Springfield"/>
    <s v="Virginia"/>
    <x v="0"/>
    <x v="1"/>
    <x v="10"/>
    <x v="67"/>
    <n v="75.88"/>
    <n v="2"/>
    <n v="0"/>
    <n v="35.663599999999995"/>
    <s v="O-102"/>
  </r>
  <r>
    <n v="71"/>
    <s v="Second Class"/>
    <x v="0"/>
    <s v="New York City"/>
    <s v="New York"/>
    <x v="3"/>
    <x v="1"/>
    <x v="8"/>
    <x v="68"/>
    <n v="4.6159999999999997"/>
    <n v="1"/>
    <n v="0.2"/>
    <n v="1.7309999999999999"/>
    <s v="O-102"/>
  </r>
  <r>
    <n v="72"/>
    <s v="Second Class"/>
    <x v="0"/>
    <s v="Jackson"/>
    <s v="Michigan"/>
    <x v="2"/>
    <x v="1"/>
    <x v="10"/>
    <x v="69"/>
    <n v="19.049999999999997"/>
    <n v="3"/>
    <n v="0"/>
    <n v="8.7629999999999999"/>
    <s v="O-102"/>
  </r>
  <r>
    <n v="73"/>
    <s v="Second Class"/>
    <x v="0"/>
    <s v="Memphis"/>
    <s v="Tennessee"/>
    <x v="0"/>
    <x v="0"/>
    <x v="1"/>
    <x v="70"/>
    <n v="831.93600000000015"/>
    <n v="8"/>
    <n v="0.2"/>
    <n v="-114.39120000000003"/>
    <s v="F-101"/>
  </r>
  <r>
    <n v="74"/>
    <s v="Second Class"/>
    <x v="0"/>
    <s v="Memphis"/>
    <s v="Tennessee"/>
    <x v="0"/>
    <x v="0"/>
    <x v="5"/>
    <x v="71"/>
    <n v="97.04"/>
    <n v="2"/>
    <n v="0.2"/>
    <n v="1.2129999999999974"/>
    <s v="F-101"/>
  </r>
  <r>
    <n v="75"/>
    <s v="Second Class"/>
    <x v="0"/>
    <s v="Memphis"/>
    <s v="Tennessee"/>
    <x v="0"/>
    <x v="1"/>
    <x v="4"/>
    <x v="72"/>
    <n v="72.784000000000006"/>
    <n v="1"/>
    <n v="0.2"/>
    <n v="-18.196000000000002"/>
    <s v="O-102"/>
  </r>
  <r>
    <n v="76"/>
    <s v="Second Class"/>
    <x v="1"/>
    <s v="Houston"/>
    <s v="Texas"/>
    <x v="2"/>
    <x v="1"/>
    <x v="8"/>
    <x v="73"/>
    <n v="1.2479999999999998"/>
    <n v="3"/>
    <n v="0.8"/>
    <n v="-1.9344000000000006"/>
    <s v="O-102"/>
  </r>
  <r>
    <n v="77"/>
    <s v="Second Class"/>
    <x v="1"/>
    <s v="Houston"/>
    <s v="Texas"/>
    <x v="2"/>
    <x v="0"/>
    <x v="5"/>
    <x v="74"/>
    <n v="9.7080000000000002"/>
    <n v="3"/>
    <n v="0.6"/>
    <n v="-5.8248000000000015"/>
    <s v="F-101"/>
  </r>
  <r>
    <n v="78"/>
    <s v="Second Class"/>
    <x v="1"/>
    <s v="Houston"/>
    <s v="Texas"/>
    <x v="2"/>
    <x v="1"/>
    <x v="4"/>
    <x v="75"/>
    <n v="27.240000000000002"/>
    <n v="3"/>
    <n v="0.2"/>
    <n v="2.724000000000002"/>
    <s v="O-102"/>
  </r>
  <r>
    <n v="79"/>
    <s v="Second Class"/>
    <x v="0"/>
    <s v="Houston"/>
    <s v="Texas"/>
    <x v="2"/>
    <x v="0"/>
    <x v="5"/>
    <x v="76"/>
    <n v="19.3"/>
    <n v="5"/>
    <n v="0.6"/>
    <n v="-14.475000000000001"/>
    <s v="F-101"/>
  </r>
  <r>
    <n v="80"/>
    <s v="Second Class"/>
    <x v="1"/>
    <s v="Decatur"/>
    <s v="Alabama"/>
    <x v="0"/>
    <x v="1"/>
    <x v="9"/>
    <x v="77"/>
    <n v="208.16"/>
    <n v="1"/>
    <n v="0"/>
    <n v="56.20320000000001"/>
    <s v="O-102"/>
  </r>
  <r>
    <n v="81"/>
    <s v="Second Class"/>
    <x v="1"/>
    <s v="Decatur"/>
    <s v="Alabama"/>
    <x v="0"/>
    <x v="1"/>
    <x v="8"/>
    <x v="78"/>
    <n v="16.740000000000002"/>
    <n v="3"/>
    <n v="0"/>
    <n v="8.0351999999999997"/>
    <s v="O-102"/>
  </r>
  <r>
    <n v="82"/>
    <s v="Second Class"/>
    <x v="0"/>
    <s v="San Francisco"/>
    <s v="California"/>
    <x v="1"/>
    <x v="1"/>
    <x v="6"/>
    <x v="79"/>
    <n v="14.9"/>
    <n v="5"/>
    <n v="0"/>
    <n v="4.1720000000000006"/>
    <s v="O-102"/>
  </r>
  <r>
    <n v="83"/>
    <s v="Second Class"/>
    <x v="0"/>
    <s v="San Francisco"/>
    <s v="California"/>
    <x v="1"/>
    <x v="1"/>
    <x v="4"/>
    <x v="80"/>
    <n v="21.39"/>
    <n v="1"/>
    <n v="0"/>
    <n v="6.2030999999999992"/>
    <s v="O-102"/>
  </r>
  <r>
    <n v="84"/>
    <s v="Second Class"/>
    <x v="1"/>
    <s v="Durham"/>
    <s v="North Carolina"/>
    <x v="0"/>
    <x v="1"/>
    <x v="12"/>
    <x v="81"/>
    <n v="200.98400000000004"/>
    <n v="7"/>
    <n v="0.2"/>
    <n v="62.807499999999976"/>
    <s v="O-102"/>
  </r>
  <r>
    <n v="85"/>
    <s v="Second Class"/>
    <x v="2"/>
    <s v="Chicago"/>
    <s v="Illinois"/>
    <x v="2"/>
    <x v="1"/>
    <x v="4"/>
    <x v="82"/>
    <n v="230.376"/>
    <n v="3"/>
    <n v="0.2"/>
    <n v="-48.954900000000002"/>
    <s v="O-102"/>
  </r>
  <r>
    <n v="86"/>
    <s v="Second Class"/>
    <x v="0"/>
    <s v="Columbia"/>
    <s v="South Carolina"/>
    <x v="0"/>
    <x v="0"/>
    <x v="1"/>
    <x v="83"/>
    <n v="301.95999999999998"/>
    <n v="2"/>
    <n v="0"/>
    <n v="33.215599999999995"/>
    <s v="F-101"/>
  </r>
  <r>
    <n v="87"/>
    <s v="Second Class"/>
    <x v="0"/>
    <s v="Rochester"/>
    <s v="Minnesota"/>
    <x v="2"/>
    <x v="2"/>
    <x v="11"/>
    <x v="84"/>
    <n v="19.989999999999998"/>
    <n v="1"/>
    <n v="0"/>
    <n v="6.796599999999998"/>
    <s v="T-103"/>
  </r>
  <r>
    <n v="88"/>
    <s v="Second Class"/>
    <x v="0"/>
    <s v="Rochester"/>
    <s v="Minnesota"/>
    <x v="2"/>
    <x v="1"/>
    <x v="2"/>
    <x v="85"/>
    <n v="6.16"/>
    <n v="2"/>
    <n v="0"/>
    <n v="2.9567999999999999"/>
    <s v="O-102"/>
  </r>
  <r>
    <n v="89"/>
    <s v="Second Class"/>
    <x v="2"/>
    <s v="Houston"/>
    <s v="Texas"/>
    <x v="2"/>
    <x v="1"/>
    <x v="4"/>
    <x v="86"/>
    <n v="158.36800000000002"/>
    <n v="7"/>
    <n v="0.2"/>
    <n v="13.857199999999999"/>
    <s v="O-102"/>
  </r>
  <r>
    <n v="90"/>
    <s v="Second Class"/>
    <x v="1"/>
    <s v="Los Angeles"/>
    <s v="California"/>
    <x v="1"/>
    <x v="1"/>
    <x v="6"/>
    <x v="87"/>
    <n v="20.100000000000001"/>
    <n v="3"/>
    <n v="0"/>
    <n v="6.6329999999999982"/>
    <s v="O-102"/>
  </r>
  <r>
    <n v="91"/>
    <s v="Second Class"/>
    <x v="1"/>
    <s v="Los Angeles"/>
    <s v="California"/>
    <x v="1"/>
    <x v="2"/>
    <x v="7"/>
    <x v="40"/>
    <n v="73.584000000000003"/>
    <n v="2"/>
    <n v="0.2"/>
    <n v="8.2781999999999982"/>
    <s v="T-103"/>
  </r>
  <r>
    <n v="92"/>
    <s v="Second Class"/>
    <x v="1"/>
    <s v="Los Angeles"/>
    <s v="California"/>
    <x v="1"/>
    <x v="1"/>
    <x v="10"/>
    <x v="88"/>
    <n v="6.48"/>
    <n v="1"/>
    <n v="0"/>
    <n v="3.1104000000000003"/>
    <s v="O-102"/>
  </r>
  <r>
    <n v="93"/>
    <s v="Second Class"/>
    <x v="0"/>
    <s v="Minneapolis"/>
    <s v="Minnesota"/>
    <x v="2"/>
    <x v="1"/>
    <x v="10"/>
    <x v="89"/>
    <n v="12.96"/>
    <n v="2"/>
    <n v="0"/>
    <n v="6.2208000000000006"/>
    <s v="O-102"/>
  </r>
  <r>
    <n v="94"/>
    <s v="Second Class"/>
    <x v="0"/>
    <s v="Minneapolis"/>
    <s v="Minnesota"/>
    <x v="2"/>
    <x v="0"/>
    <x v="5"/>
    <x v="90"/>
    <n v="53.34"/>
    <n v="3"/>
    <n v="0"/>
    <n v="16.535399999999996"/>
    <s v="F-101"/>
  </r>
  <r>
    <n v="95"/>
    <s v="Second Class"/>
    <x v="0"/>
    <s v="Minneapolis"/>
    <s v="Minnesota"/>
    <x v="2"/>
    <x v="1"/>
    <x v="8"/>
    <x v="91"/>
    <n v="32.96"/>
    <n v="2"/>
    <n v="0"/>
    <n v="16.150400000000001"/>
    <s v="O-102"/>
  </r>
  <r>
    <n v="96"/>
    <s v="Second Class"/>
    <x v="2"/>
    <s v="Portland"/>
    <s v="Oregon"/>
    <x v="1"/>
    <x v="1"/>
    <x v="8"/>
    <x v="92"/>
    <n v="5.6820000000000013"/>
    <n v="1"/>
    <n v="0.7"/>
    <n v="-3.7880000000000003"/>
    <s v="O-102"/>
  </r>
  <r>
    <n v="97"/>
    <s v="Second Class"/>
    <x v="2"/>
    <s v="New York City"/>
    <s v="New York"/>
    <x v="3"/>
    <x v="0"/>
    <x v="5"/>
    <x v="93"/>
    <n v="96.53"/>
    <n v="7"/>
    <n v="0"/>
    <n v="40.5426"/>
    <s v="F-101"/>
  </r>
  <r>
    <n v="98"/>
    <s v="Second Class"/>
    <x v="0"/>
    <s v="San Francisco"/>
    <s v="California"/>
    <x v="1"/>
    <x v="1"/>
    <x v="8"/>
    <x v="94"/>
    <n v="51.311999999999998"/>
    <n v="3"/>
    <n v="0.2"/>
    <n v="17.959199999999999"/>
    <s v="O-102"/>
  </r>
  <r>
    <n v="99"/>
    <s v="Second Class"/>
    <x v="1"/>
    <s v="Saint Paul"/>
    <s v="Minnesota"/>
    <x v="2"/>
    <x v="1"/>
    <x v="9"/>
    <x v="95"/>
    <n v="77.88"/>
    <n v="6"/>
    <n v="0"/>
    <n v="22.585199999999993"/>
    <s v="O-102"/>
  </r>
  <r>
    <n v="100"/>
    <s v="Second Class"/>
    <x v="2"/>
    <s v="Chicago"/>
    <s v="Illinois"/>
    <x v="2"/>
    <x v="1"/>
    <x v="10"/>
    <x v="96"/>
    <n v="64.623999999999995"/>
    <n v="7"/>
    <n v="0.2"/>
    <n v="22.618399999999994"/>
    <s v="O-102"/>
  </r>
  <r>
    <n v="101"/>
    <s v="Second Class"/>
    <x v="2"/>
    <s v="Chicago"/>
    <s v="Illinois"/>
    <x v="2"/>
    <x v="2"/>
    <x v="11"/>
    <x v="97"/>
    <n v="95.976000000000013"/>
    <n v="3"/>
    <n v="0.2"/>
    <n v="-10.797300000000011"/>
    <s v="T-103"/>
  </r>
  <r>
    <n v="102"/>
    <s v="Second Class"/>
    <x v="2"/>
    <s v="Chicago"/>
    <s v="Illinois"/>
    <x v="2"/>
    <x v="1"/>
    <x v="8"/>
    <x v="98"/>
    <n v="1.7879999999999996"/>
    <n v="3"/>
    <n v="0.8"/>
    <n v="-3.0396000000000001"/>
    <s v="O-102"/>
  </r>
  <r>
    <n v="103"/>
    <s v="Second Class"/>
    <x v="0"/>
    <s v="Rochester"/>
    <s v="Minnesota"/>
    <x v="2"/>
    <x v="1"/>
    <x v="10"/>
    <x v="99"/>
    <n v="23.92"/>
    <n v="4"/>
    <n v="0"/>
    <n v="11.720800000000001"/>
    <s v="O-102"/>
  </r>
  <r>
    <n v="104"/>
    <s v="Second Class"/>
    <x v="0"/>
    <s v="Aurora"/>
    <s v="Colorado"/>
    <x v="1"/>
    <x v="2"/>
    <x v="11"/>
    <x v="100"/>
    <n v="238.89600000000002"/>
    <n v="6"/>
    <n v="0.2"/>
    <n v="-26.875800000000012"/>
    <s v="T-103"/>
  </r>
  <r>
    <n v="105"/>
    <s v="Second Class"/>
    <x v="0"/>
    <s v="Aurora"/>
    <s v="Colorado"/>
    <x v="1"/>
    <x v="0"/>
    <x v="5"/>
    <x v="101"/>
    <n v="102.35999999999999"/>
    <n v="3"/>
    <n v="0.2"/>
    <n v="-3.8385000000000105"/>
    <s v="F-101"/>
  </r>
  <r>
    <n v="106"/>
    <s v="Second Class"/>
    <x v="0"/>
    <s v="Aurora"/>
    <s v="Colorado"/>
    <x v="1"/>
    <x v="1"/>
    <x v="8"/>
    <x v="102"/>
    <n v="36.882000000000005"/>
    <n v="3"/>
    <n v="0.7"/>
    <n v="-25.817399999999999"/>
    <s v="O-102"/>
  </r>
  <r>
    <n v="107"/>
    <s v="Second Class"/>
    <x v="0"/>
    <s v="Charlotte"/>
    <s v="North Carolina"/>
    <x v="0"/>
    <x v="2"/>
    <x v="11"/>
    <x v="103"/>
    <n v="74.112000000000009"/>
    <n v="8"/>
    <n v="0.2"/>
    <n v="17.601600000000001"/>
    <s v="T-103"/>
  </r>
  <r>
    <n v="108"/>
    <s v="Second Class"/>
    <x v="0"/>
    <s v="Charlotte"/>
    <s v="North Carolina"/>
    <x v="0"/>
    <x v="2"/>
    <x v="7"/>
    <x v="104"/>
    <n v="27.992000000000004"/>
    <n v="1"/>
    <n v="0.2"/>
    <n v="2.0993999999999993"/>
    <s v="T-103"/>
  </r>
  <r>
    <n v="109"/>
    <s v="Second Class"/>
    <x v="0"/>
    <s v="Charlotte"/>
    <s v="North Carolina"/>
    <x v="0"/>
    <x v="1"/>
    <x v="6"/>
    <x v="105"/>
    <n v="3.3040000000000003"/>
    <n v="1"/>
    <n v="0.2"/>
    <n v="1.0737999999999999"/>
    <s v="O-102"/>
  </r>
  <r>
    <n v="110"/>
    <s v="Second Class"/>
    <x v="2"/>
    <s v="Orland Park"/>
    <s v="Illinois"/>
    <x v="2"/>
    <x v="2"/>
    <x v="11"/>
    <x v="106"/>
    <n v="339.96000000000004"/>
    <n v="5"/>
    <n v="0.2"/>
    <n v="67.991999999999962"/>
    <s v="T-103"/>
  </r>
  <r>
    <n v="111"/>
    <s v="Second Class"/>
    <x v="1"/>
    <s v="New York City"/>
    <s v="New York"/>
    <x v="3"/>
    <x v="0"/>
    <x v="5"/>
    <x v="107"/>
    <n v="41.96"/>
    <n v="2"/>
    <n v="0"/>
    <n v="10.909600000000001"/>
    <s v="F-101"/>
  </r>
  <r>
    <n v="112"/>
    <s v="Second Class"/>
    <x v="0"/>
    <s v="Urbandale"/>
    <s v="Iowa"/>
    <x v="2"/>
    <x v="1"/>
    <x v="6"/>
    <x v="108"/>
    <n v="75.959999999999994"/>
    <n v="2"/>
    <n v="0"/>
    <n v="22.78799999999999"/>
    <s v="O-102"/>
  </r>
  <r>
    <n v="113"/>
    <s v="Second Class"/>
    <x v="0"/>
    <s v="Urbandale"/>
    <s v="Iowa"/>
    <x v="2"/>
    <x v="1"/>
    <x v="8"/>
    <x v="109"/>
    <n v="27.240000000000002"/>
    <n v="6"/>
    <n v="0"/>
    <n v="13.3476"/>
    <s v="O-102"/>
  </r>
  <r>
    <n v="114"/>
    <s v="Second Class"/>
    <x v="0"/>
    <s v="Columbus"/>
    <s v="Ohio"/>
    <x v="3"/>
    <x v="1"/>
    <x v="13"/>
    <x v="110"/>
    <n v="40.096000000000004"/>
    <n v="14"/>
    <n v="0.2"/>
    <n v="14.534799999999997"/>
    <s v="O-102"/>
  </r>
  <r>
    <n v="115"/>
    <s v="Second Class"/>
    <x v="0"/>
    <s v="Columbus"/>
    <s v="Ohio"/>
    <x v="3"/>
    <x v="1"/>
    <x v="12"/>
    <x v="111"/>
    <n v="4.7200000000000006"/>
    <n v="2"/>
    <n v="0.2"/>
    <n v="1.6519999999999997"/>
    <s v="O-102"/>
  </r>
  <r>
    <n v="116"/>
    <s v="Second Class"/>
    <x v="0"/>
    <s v="Columbus"/>
    <s v="Ohio"/>
    <x v="3"/>
    <x v="1"/>
    <x v="10"/>
    <x v="112"/>
    <n v="23.976000000000003"/>
    <n v="3"/>
    <n v="0.2"/>
    <n v="7.4924999999999988"/>
    <s v="O-102"/>
  </r>
  <r>
    <n v="117"/>
    <s v="Second Class"/>
    <x v="0"/>
    <s v="Columbus"/>
    <s v="Ohio"/>
    <x v="3"/>
    <x v="1"/>
    <x v="12"/>
    <x v="113"/>
    <n v="130.464"/>
    <n v="6"/>
    <n v="0.2"/>
    <n v="44.031599999999997"/>
    <s v="O-102"/>
  </r>
  <r>
    <n v="118"/>
    <s v="Second Class"/>
    <x v="0"/>
    <s v="Seattle"/>
    <s v="Washington"/>
    <x v="1"/>
    <x v="0"/>
    <x v="3"/>
    <x v="114"/>
    <n v="787.53"/>
    <n v="3"/>
    <n v="0"/>
    <n v="165.38129999999995"/>
    <s v="F-101"/>
  </r>
  <r>
    <n v="119"/>
    <s v="Second Class"/>
    <x v="1"/>
    <s v="Bristol"/>
    <s v="Tennessee"/>
    <x v="0"/>
    <x v="1"/>
    <x v="8"/>
    <x v="115"/>
    <n v="157.79400000000004"/>
    <n v="1"/>
    <n v="0.7"/>
    <n v="-115.71559999999999"/>
    <s v="O-102"/>
  </r>
  <r>
    <n v="120"/>
    <s v="Second Class"/>
    <x v="0"/>
    <s v="Wilmington"/>
    <s v="Delaware"/>
    <x v="3"/>
    <x v="0"/>
    <x v="5"/>
    <x v="116"/>
    <n v="47.04"/>
    <n v="3"/>
    <n v="0"/>
    <n v="18.345599999999997"/>
    <s v="F-101"/>
  </r>
  <r>
    <n v="121"/>
    <s v="Second Class"/>
    <x v="0"/>
    <s v="Wilmington"/>
    <s v="Delaware"/>
    <x v="3"/>
    <x v="1"/>
    <x v="8"/>
    <x v="8"/>
    <n v="30.84"/>
    <n v="4"/>
    <n v="0"/>
    <n v="13.878"/>
    <s v="O-102"/>
  </r>
  <r>
    <n v="122"/>
    <s v="Second Class"/>
    <x v="0"/>
    <s v="Wilmington"/>
    <s v="Delaware"/>
    <x v="3"/>
    <x v="1"/>
    <x v="4"/>
    <x v="117"/>
    <n v="226.56"/>
    <n v="6"/>
    <n v="0"/>
    <n v="63.436800000000005"/>
    <s v="O-102"/>
  </r>
  <r>
    <n v="123"/>
    <s v="Second Class"/>
    <x v="0"/>
    <s v="Wilmington"/>
    <s v="Delaware"/>
    <x v="3"/>
    <x v="1"/>
    <x v="12"/>
    <x v="118"/>
    <n v="115.02"/>
    <n v="9"/>
    <n v="0"/>
    <n v="51.758999999999993"/>
    <s v="O-102"/>
  </r>
  <r>
    <n v="124"/>
    <s v="Second Class"/>
    <x v="0"/>
    <s v="Wilmington"/>
    <s v="Delaware"/>
    <x v="3"/>
    <x v="2"/>
    <x v="7"/>
    <x v="119"/>
    <n v="68.040000000000006"/>
    <n v="7"/>
    <n v="0"/>
    <n v="19.731599999999997"/>
    <s v="T-103"/>
  </r>
  <r>
    <n v="125"/>
    <s v="Second Class"/>
    <x v="2"/>
    <s v="Houston"/>
    <s v="Texas"/>
    <x v="2"/>
    <x v="0"/>
    <x v="1"/>
    <x v="120"/>
    <n v="600.55799999999999"/>
    <n v="3"/>
    <n v="0.3"/>
    <n v="-8.5794000000000779"/>
    <s v="F-101"/>
  </r>
  <r>
    <n v="126"/>
    <s v="Second Class"/>
    <x v="0"/>
    <s v="Bloomington"/>
    <s v="Illinois"/>
    <x v="2"/>
    <x v="0"/>
    <x v="3"/>
    <x v="121"/>
    <n v="617.70000000000005"/>
    <n v="6"/>
    <n v="0.5"/>
    <n v="-407.68200000000013"/>
    <s v="F-101"/>
  </r>
  <r>
    <n v="127"/>
    <s v="Second Class"/>
    <x v="0"/>
    <s v="Phoenix"/>
    <s v="Arizona"/>
    <x v="1"/>
    <x v="1"/>
    <x v="8"/>
    <x v="122"/>
    <n v="2.3880000000000003"/>
    <n v="2"/>
    <n v="0.7"/>
    <n v="-1.8308"/>
    <s v="O-102"/>
  </r>
  <r>
    <n v="128"/>
    <s v="Second Class"/>
    <x v="0"/>
    <s v="Phoenix"/>
    <s v="Arizona"/>
    <x v="1"/>
    <x v="1"/>
    <x v="4"/>
    <x v="123"/>
    <n v="243.99200000000002"/>
    <n v="7"/>
    <n v="0.2"/>
    <n v="30.498999999999981"/>
    <s v="O-102"/>
  </r>
  <r>
    <n v="129"/>
    <s v="Second Class"/>
    <x v="2"/>
    <s v="Los Angeles"/>
    <s v="California"/>
    <x v="1"/>
    <x v="0"/>
    <x v="1"/>
    <x v="124"/>
    <n v="81.424000000000007"/>
    <n v="2"/>
    <n v="0.2"/>
    <n v="-9.1601999999999961"/>
    <s v="F-101"/>
  </r>
  <r>
    <n v="130"/>
    <s v="Second Class"/>
    <x v="2"/>
    <s v="Los Angeles"/>
    <s v="California"/>
    <x v="1"/>
    <x v="0"/>
    <x v="5"/>
    <x v="125"/>
    <n v="238.56"/>
    <n v="3"/>
    <n v="0"/>
    <n v="26.241599999999977"/>
    <s v="F-101"/>
  </r>
  <r>
    <n v="131"/>
    <s v="Second Class"/>
    <x v="1"/>
    <s v="Columbus"/>
    <s v="Ohio"/>
    <x v="3"/>
    <x v="2"/>
    <x v="7"/>
    <x v="126"/>
    <n v="59.969999999999992"/>
    <n v="5"/>
    <n v="0.4"/>
    <n v="-11.993999999999993"/>
    <s v="T-103"/>
  </r>
  <r>
    <n v="132"/>
    <s v="Second Class"/>
    <x v="1"/>
    <s v="Columbus"/>
    <s v="Ohio"/>
    <x v="3"/>
    <x v="1"/>
    <x v="10"/>
    <x v="127"/>
    <n v="78.304000000000002"/>
    <n v="2"/>
    <n v="0.2"/>
    <n v="29.363999999999997"/>
    <s v="O-102"/>
  </r>
  <r>
    <n v="133"/>
    <s v="Second Class"/>
    <x v="1"/>
    <s v="Columbus"/>
    <s v="Ohio"/>
    <x v="3"/>
    <x v="1"/>
    <x v="13"/>
    <x v="128"/>
    <n v="21.456"/>
    <n v="9"/>
    <n v="0.2"/>
    <n v="6.9731999999999976"/>
    <s v="O-102"/>
  </r>
  <r>
    <n v="134"/>
    <s v="Second Class"/>
    <x v="0"/>
    <s v="Roseville"/>
    <s v="California"/>
    <x v="1"/>
    <x v="1"/>
    <x v="10"/>
    <x v="129"/>
    <n v="20.04"/>
    <n v="3"/>
    <n v="0"/>
    <n v="9.6191999999999993"/>
    <s v="O-102"/>
  </r>
  <r>
    <n v="135"/>
    <s v="Second Class"/>
    <x v="0"/>
    <s v="Roseville"/>
    <s v="California"/>
    <x v="1"/>
    <x v="1"/>
    <x v="10"/>
    <x v="130"/>
    <n v="35.44"/>
    <n v="1"/>
    <n v="0"/>
    <n v="16.656799999999997"/>
    <s v="O-102"/>
  </r>
  <r>
    <n v="136"/>
    <s v="Second Class"/>
    <x v="0"/>
    <s v="Roseville"/>
    <s v="California"/>
    <x v="1"/>
    <x v="1"/>
    <x v="6"/>
    <x v="131"/>
    <n v="11.52"/>
    <n v="4"/>
    <n v="0"/>
    <n v="3.4559999999999995"/>
    <s v="O-102"/>
  </r>
  <r>
    <n v="137"/>
    <s v="Second Class"/>
    <x v="0"/>
    <s v="Roseville"/>
    <s v="California"/>
    <x v="1"/>
    <x v="1"/>
    <x v="13"/>
    <x v="132"/>
    <n v="4.0199999999999996"/>
    <n v="2"/>
    <n v="0"/>
    <n v="1.9697999999999998"/>
    <s v="O-102"/>
  </r>
  <r>
    <n v="138"/>
    <s v="Second Class"/>
    <x v="0"/>
    <s v="Roseville"/>
    <s v="California"/>
    <x v="1"/>
    <x v="1"/>
    <x v="8"/>
    <x v="133"/>
    <n v="76.176000000000002"/>
    <n v="3"/>
    <n v="0.2"/>
    <n v="26.661599999999996"/>
    <s v="O-102"/>
  </r>
  <r>
    <n v="139"/>
    <s v="Second Class"/>
    <x v="0"/>
    <s v="Roseville"/>
    <s v="California"/>
    <x v="1"/>
    <x v="1"/>
    <x v="14"/>
    <x v="134"/>
    <n v="65.88"/>
    <n v="6"/>
    <n v="0"/>
    <n v="18.446400000000004"/>
    <s v="O-102"/>
  </r>
  <r>
    <n v="140"/>
    <s v="Second Class"/>
    <x v="0"/>
    <s v="Roseville"/>
    <s v="California"/>
    <x v="1"/>
    <x v="0"/>
    <x v="5"/>
    <x v="50"/>
    <n v="43.120000000000005"/>
    <n v="14"/>
    <n v="0"/>
    <n v="20.697599999999998"/>
    <s v="F-101"/>
  </r>
  <r>
    <n v="141"/>
    <s v="Second Class"/>
    <x v="1"/>
    <s v="Philadelphia"/>
    <s v="Pennsylvania"/>
    <x v="3"/>
    <x v="0"/>
    <x v="5"/>
    <x v="28"/>
    <n v="82.800000000000011"/>
    <n v="2"/>
    <n v="0.2"/>
    <n v="10.349999999999994"/>
    <s v="F-101"/>
  </r>
  <r>
    <n v="142"/>
    <s v="Second Class"/>
    <x v="1"/>
    <s v="San Francisco"/>
    <s v="California"/>
    <x v="1"/>
    <x v="1"/>
    <x v="6"/>
    <x v="135"/>
    <n v="8.82"/>
    <n v="3"/>
    <n v="0"/>
    <n v="2.3814000000000002"/>
    <s v="O-102"/>
  </r>
  <r>
    <n v="143"/>
    <s v="Second Class"/>
    <x v="1"/>
    <s v="San Francisco"/>
    <s v="California"/>
    <x v="1"/>
    <x v="1"/>
    <x v="12"/>
    <x v="136"/>
    <n v="10.86"/>
    <n v="3"/>
    <n v="0"/>
    <n v="5.1042000000000005"/>
    <s v="O-102"/>
  </r>
  <r>
    <n v="144"/>
    <s v="Second Class"/>
    <x v="1"/>
    <s v="San Francisco"/>
    <s v="California"/>
    <x v="1"/>
    <x v="1"/>
    <x v="10"/>
    <x v="137"/>
    <n v="143.69999999999999"/>
    <n v="3"/>
    <n v="0"/>
    <n v="68.975999999999999"/>
    <s v="O-102"/>
  </r>
  <r>
    <n v="145"/>
    <s v="Second Class"/>
    <x v="0"/>
    <s v="Independence"/>
    <s v="Missouri"/>
    <x v="2"/>
    <x v="1"/>
    <x v="9"/>
    <x v="138"/>
    <n v="839.43000000000006"/>
    <n v="3"/>
    <n v="0"/>
    <n v="218.25179999999997"/>
    <s v="O-102"/>
  </r>
  <r>
    <n v="146"/>
    <s v="Second Class"/>
    <x v="0"/>
    <s v="Pasadena"/>
    <s v="California"/>
    <x v="1"/>
    <x v="1"/>
    <x v="4"/>
    <x v="82"/>
    <n v="671.93"/>
    <n v="7"/>
    <n v="0"/>
    <n v="20.157899999999998"/>
    <s v="O-102"/>
  </r>
  <r>
    <n v="147"/>
    <s v="Second Class"/>
    <x v="2"/>
    <s v="Newark"/>
    <s v="Ohio"/>
    <x v="3"/>
    <x v="0"/>
    <x v="5"/>
    <x v="139"/>
    <n v="93.888000000000005"/>
    <n v="4"/>
    <n v="0.2"/>
    <n v="12.90959999999999"/>
    <s v="F-101"/>
  </r>
  <r>
    <n v="148"/>
    <s v="Second Class"/>
    <x v="1"/>
    <s v="Franklin"/>
    <s v="Wisconsin"/>
    <x v="2"/>
    <x v="2"/>
    <x v="7"/>
    <x v="140"/>
    <n v="384.45000000000005"/>
    <n v="11"/>
    <n v="0"/>
    <n v="103.80150000000003"/>
    <s v="T-103"/>
  </r>
  <r>
    <n v="149"/>
    <s v="Second Class"/>
    <x v="1"/>
    <s v="Franklin"/>
    <s v="Wisconsin"/>
    <x v="2"/>
    <x v="2"/>
    <x v="7"/>
    <x v="141"/>
    <n v="149.97"/>
    <n v="3"/>
    <n v="0"/>
    <n v="5.9987999999999815"/>
    <s v="T-103"/>
  </r>
  <r>
    <n v="150"/>
    <s v="Second Class"/>
    <x v="1"/>
    <s v="Franklin"/>
    <s v="Wisconsin"/>
    <x v="2"/>
    <x v="0"/>
    <x v="1"/>
    <x v="1"/>
    <n v="1951.84"/>
    <n v="8"/>
    <n v="0"/>
    <n v="585.55199999999991"/>
    <s v="F-101"/>
  </r>
  <r>
    <n v="151"/>
    <s v="Second Class"/>
    <x v="1"/>
    <s v="Franklin"/>
    <s v="Wisconsin"/>
    <x v="2"/>
    <x v="1"/>
    <x v="8"/>
    <x v="142"/>
    <n v="171.55"/>
    <n v="5"/>
    <n v="0"/>
    <n v="80.628500000000003"/>
    <s v="O-102"/>
  </r>
  <r>
    <n v="152"/>
    <s v="Second Class"/>
    <x v="2"/>
    <s v="Scottsdale"/>
    <s v="Arizona"/>
    <x v="1"/>
    <x v="1"/>
    <x v="9"/>
    <x v="143"/>
    <n v="157.91999999999999"/>
    <n v="5"/>
    <n v="0.2"/>
    <n v="17.765999999999991"/>
    <s v="O-102"/>
  </r>
  <r>
    <n v="153"/>
    <s v="Second Class"/>
    <x v="2"/>
    <s v="Scottsdale"/>
    <s v="Arizona"/>
    <x v="1"/>
    <x v="2"/>
    <x v="7"/>
    <x v="144"/>
    <n v="203.184"/>
    <n v="2"/>
    <n v="0.2"/>
    <n v="15.238799999999991"/>
    <s v="T-103"/>
  </r>
  <r>
    <n v="154"/>
    <s v="Second Class"/>
    <x v="1"/>
    <s v="San Jose"/>
    <s v="California"/>
    <x v="1"/>
    <x v="1"/>
    <x v="10"/>
    <x v="145"/>
    <n v="58.379999999999995"/>
    <n v="7"/>
    <n v="0"/>
    <n v="26.270999999999994"/>
    <s v="O-102"/>
  </r>
  <r>
    <n v="155"/>
    <s v="Second Class"/>
    <x v="1"/>
    <s v="San Jose"/>
    <s v="California"/>
    <x v="1"/>
    <x v="1"/>
    <x v="10"/>
    <x v="146"/>
    <n v="105.52"/>
    <n v="4"/>
    <n v="0"/>
    <n v="48.539199999999994"/>
    <s v="O-102"/>
  </r>
  <r>
    <n v="156"/>
    <s v="Second Class"/>
    <x v="1"/>
    <s v="San Jose"/>
    <s v="California"/>
    <x v="1"/>
    <x v="1"/>
    <x v="4"/>
    <x v="147"/>
    <n v="80.88"/>
    <n v="6"/>
    <n v="0"/>
    <n v="21.028799999999997"/>
    <s v="O-102"/>
  </r>
  <r>
    <n v="157"/>
    <s v="Second Class"/>
    <x v="2"/>
    <s v="Seattle"/>
    <s v="Washington"/>
    <x v="1"/>
    <x v="1"/>
    <x v="6"/>
    <x v="148"/>
    <n v="6.63"/>
    <n v="3"/>
    <n v="0"/>
    <n v="1.7901"/>
    <s v="O-102"/>
  </r>
  <r>
    <n v="158"/>
    <s v="Second Class"/>
    <x v="0"/>
    <s v="Seattle"/>
    <s v="Washington"/>
    <x v="1"/>
    <x v="0"/>
    <x v="1"/>
    <x v="120"/>
    <n v="457.56800000000004"/>
    <n v="2"/>
    <n v="0.2"/>
    <n v="51.476399999999941"/>
    <s v="F-101"/>
  </r>
  <r>
    <n v="159"/>
    <s v="Second Class"/>
    <x v="0"/>
    <s v="Edmond"/>
    <s v="Oklahoma"/>
    <x v="2"/>
    <x v="1"/>
    <x v="2"/>
    <x v="149"/>
    <n v="14.62"/>
    <n v="2"/>
    <n v="0"/>
    <n v="6.8713999999999995"/>
    <s v="O-102"/>
  </r>
  <r>
    <n v="160"/>
    <s v="Second Class"/>
    <x v="0"/>
    <s v="Edmond"/>
    <s v="Oklahoma"/>
    <x v="2"/>
    <x v="2"/>
    <x v="7"/>
    <x v="150"/>
    <n v="944.93000000000006"/>
    <n v="7"/>
    <n v="0"/>
    <n v="236.23250000000002"/>
    <s v="T-103"/>
  </r>
  <r>
    <n v="161"/>
    <s v="Second Class"/>
    <x v="0"/>
    <s v="Los Angeles"/>
    <s v="California"/>
    <x v="1"/>
    <x v="1"/>
    <x v="10"/>
    <x v="151"/>
    <n v="5.98"/>
    <n v="1"/>
    <n v="0"/>
    <n v="2.6909999999999998"/>
    <s v="O-102"/>
  </r>
  <r>
    <n v="162"/>
    <s v="Second Class"/>
    <x v="0"/>
    <s v="Philadelphia"/>
    <s v="Pennsylvania"/>
    <x v="3"/>
    <x v="2"/>
    <x v="11"/>
    <x v="152"/>
    <n v="54.384000000000007"/>
    <n v="2"/>
    <n v="0.2"/>
    <n v="1.359599999999995"/>
    <s v="T-103"/>
  </r>
  <r>
    <n v="163"/>
    <s v="Second Class"/>
    <x v="0"/>
    <s v="Carlsbad"/>
    <s v="New Mexico"/>
    <x v="1"/>
    <x v="1"/>
    <x v="12"/>
    <x v="153"/>
    <n v="28.4"/>
    <n v="5"/>
    <n v="0"/>
    <n v="13.347999999999997"/>
    <s v="O-102"/>
  </r>
  <r>
    <n v="164"/>
    <s v="Second Class"/>
    <x v="0"/>
    <s v="Seattle"/>
    <s v="Washington"/>
    <x v="1"/>
    <x v="1"/>
    <x v="8"/>
    <x v="154"/>
    <n v="27.680000000000003"/>
    <n v="2"/>
    <n v="0.2"/>
    <n v="9.6879999999999988"/>
    <s v="O-102"/>
  </r>
  <r>
    <n v="165"/>
    <s v="Second Class"/>
    <x v="0"/>
    <s v="San Antonio"/>
    <s v="Texas"/>
    <x v="2"/>
    <x v="1"/>
    <x v="6"/>
    <x v="155"/>
    <n v="9.9359999999999999"/>
    <n v="3"/>
    <n v="0.2"/>
    <n v="2.7324000000000002"/>
    <s v="O-102"/>
  </r>
  <r>
    <n v="166"/>
    <s v="Second Class"/>
    <x v="0"/>
    <s v="San Antonio"/>
    <s v="Texas"/>
    <x v="2"/>
    <x v="2"/>
    <x v="15"/>
    <x v="156"/>
    <n v="8159.9519999999993"/>
    <n v="8"/>
    <n v="0.4"/>
    <n v="-1359.992000000002"/>
    <s v="T-103"/>
  </r>
  <r>
    <n v="167"/>
    <s v="Second Class"/>
    <x v="0"/>
    <s v="San Antonio"/>
    <s v="Texas"/>
    <x v="2"/>
    <x v="1"/>
    <x v="4"/>
    <x v="157"/>
    <n v="275.928"/>
    <n v="3"/>
    <n v="0.2"/>
    <n v="-58.634699999999995"/>
    <s v="O-102"/>
  </r>
  <r>
    <n v="168"/>
    <s v="Second Class"/>
    <x v="0"/>
    <s v="San Antonio"/>
    <s v="Texas"/>
    <x v="2"/>
    <x v="0"/>
    <x v="1"/>
    <x v="158"/>
    <n v="1740.0599999999997"/>
    <n v="9"/>
    <n v="0.3"/>
    <n v="-24.858000000000175"/>
    <s v="F-101"/>
  </r>
  <r>
    <n v="169"/>
    <s v="Second Class"/>
    <x v="0"/>
    <s v="San Antonio"/>
    <s v="Texas"/>
    <x v="2"/>
    <x v="1"/>
    <x v="6"/>
    <x v="159"/>
    <n v="32.064"/>
    <n v="6"/>
    <n v="0.2"/>
    <n v="6.8135999999999974"/>
    <s v="O-102"/>
  </r>
  <r>
    <n v="170"/>
    <s v="Second Class"/>
    <x v="0"/>
    <s v="San Antonio"/>
    <s v="Texas"/>
    <x v="2"/>
    <x v="1"/>
    <x v="9"/>
    <x v="160"/>
    <n v="177.97999999999996"/>
    <n v="5"/>
    <n v="0.8"/>
    <n v="-453.84900000000005"/>
    <s v="O-102"/>
  </r>
  <r>
    <n v="171"/>
    <s v="Second Class"/>
    <x v="0"/>
    <s v="San Antonio"/>
    <s v="Texas"/>
    <x v="2"/>
    <x v="2"/>
    <x v="7"/>
    <x v="161"/>
    <n v="143.976"/>
    <n v="3"/>
    <n v="0.2"/>
    <n v="8.998500000000007"/>
    <s v="T-103"/>
  </r>
  <r>
    <n v="172"/>
    <s v="Second Class"/>
    <x v="0"/>
    <s v="Los Angeles"/>
    <s v="California"/>
    <x v="1"/>
    <x v="1"/>
    <x v="10"/>
    <x v="162"/>
    <n v="20.94"/>
    <n v="3"/>
    <n v="0"/>
    <n v="9.841800000000001"/>
    <s v="O-102"/>
  </r>
  <r>
    <n v="173"/>
    <s v="Second Class"/>
    <x v="0"/>
    <s v="Los Angeles"/>
    <s v="California"/>
    <x v="1"/>
    <x v="1"/>
    <x v="10"/>
    <x v="163"/>
    <n v="110.96"/>
    <n v="2"/>
    <n v="0"/>
    <n v="53.260799999999996"/>
    <s v="O-102"/>
  </r>
  <r>
    <n v="174"/>
    <s v="Second Class"/>
    <x v="0"/>
    <s v="Los Angeles"/>
    <s v="California"/>
    <x v="1"/>
    <x v="0"/>
    <x v="1"/>
    <x v="164"/>
    <n v="340.14400000000006"/>
    <n v="7"/>
    <n v="0.2"/>
    <n v="21.259"/>
    <s v="F-101"/>
  </r>
  <r>
    <n v="175"/>
    <s v="Second Class"/>
    <x v="1"/>
    <s v="Chicago"/>
    <s v="Illinois"/>
    <x v="2"/>
    <x v="1"/>
    <x v="9"/>
    <x v="165"/>
    <n v="52.447999999999993"/>
    <n v="2"/>
    <n v="0.8"/>
    <n v="-131.12000000000003"/>
    <s v="O-102"/>
  </r>
  <r>
    <n v="176"/>
    <s v="Second Class"/>
    <x v="1"/>
    <s v="Chicago"/>
    <s v="Illinois"/>
    <x v="2"/>
    <x v="1"/>
    <x v="2"/>
    <x v="166"/>
    <n v="20.16"/>
    <n v="4"/>
    <n v="0.2"/>
    <n v="6.5519999999999987"/>
    <s v="O-102"/>
  </r>
  <r>
    <n v="177"/>
    <s v="Second Class"/>
    <x v="0"/>
    <s v="Houston"/>
    <s v="Texas"/>
    <x v="2"/>
    <x v="1"/>
    <x v="9"/>
    <x v="167"/>
    <n v="97.263999999999982"/>
    <n v="4"/>
    <n v="0.8"/>
    <n v="-243.16000000000008"/>
    <s v="O-102"/>
  </r>
  <r>
    <n v="178"/>
    <s v="Second Class"/>
    <x v="0"/>
    <s v="Newark"/>
    <s v="Ohio"/>
    <x v="3"/>
    <x v="0"/>
    <x v="1"/>
    <x v="168"/>
    <n v="396.80200000000002"/>
    <n v="7"/>
    <n v="0.3"/>
    <n v="-11.337199999999939"/>
    <s v="F-101"/>
  </r>
  <r>
    <n v="179"/>
    <s v="Second Class"/>
    <x v="0"/>
    <s v="Newark"/>
    <s v="Ohio"/>
    <x v="3"/>
    <x v="1"/>
    <x v="14"/>
    <x v="169"/>
    <n v="15.88"/>
    <n v="5"/>
    <n v="0.2"/>
    <n v="-3.771500000000001"/>
    <s v="O-102"/>
  </r>
  <r>
    <n v="180"/>
    <s v="Second Class"/>
    <x v="2"/>
    <s v="New York City"/>
    <s v="New York"/>
    <x v="3"/>
    <x v="1"/>
    <x v="6"/>
    <x v="170"/>
    <n v="3.28"/>
    <n v="1"/>
    <n v="0"/>
    <n v="1.4104000000000001"/>
    <s v="O-102"/>
  </r>
  <r>
    <n v="181"/>
    <s v="Second Class"/>
    <x v="1"/>
    <s v="Decatur"/>
    <s v="Illinois"/>
    <x v="2"/>
    <x v="1"/>
    <x v="4"/>
    <x v="171"/>
    <n v="24.816000000000003"/>
    <n v="2"/>
    <n v="0.2"/>
    <n v="1.8612000000000002"/>
    <s v="O-102"/>
  </r>
  <r>
    <n v="182"/>
    <s v="Second Class"/>
    <x v="1"/>
    <s v="Decatur"/>
    <s v="Illinois"/>
    <x v="2"/>
    <x v="2"/>
    <x v="11"/>
    <x v="172"/>
    <n v="408.74399999999997"/>
    <n v="7"/>
    <n v="0.2"/>
    <n v="76.639499999999984"/>
    <s v="T-103"/>
  </r>
  <r>
    <n v="183"/>
    <s v="Second Class"/>
    <x v="2"/>
    <s v="Monroe"/>
    <s v="Louisiana"/>
    <x v="0"/>
    <x v="2"/>
    <x v="7"/>
    <x v="173"/>
    <n v="503.96"/>
    <n v="4"/>
    <n v="0"/>
    <n v="131.02960000000002"/>
    <s v="T-103"/>
  </r>
  <r>
    <n v="184"/>
    <s v="Second Class"/>
    <x v="2"/>
    <s v="Monroe"/>
    <s v="Louisiana"/>
    <x v="0"/>
    <x v="2"/>
    <x v="7"/>
    <x v="174"/>
    <n v="149.94999999999999"/>
    <n v="5"/>
    <n v="0"/>
    <n v="41.986000000000004"/>
    <s v="T-103"/>
  </r>
  <r>
    <n v="185"/>
    <s v="Second Class"/>
    <x v="2"/>
    <s v="Monroe"/>
    <s v="Louisiana"/>
    <x v="0"/>
    <x v="2"/>
    <x v="11"/>
    <x v="175"/>
    <n v="29"/>
    <n v="2"/>
    <n v="0"/>
    <n v="7.25"/>
    <s v="T-103"/>
  </r>
  <r>
    <n v="186"/>
    <s v="Second Class"/>
    <x v="0"/>
    <s v="Fairfield"/>
    <s v="Connecticut"/>
    <x v="3"/>
    <x v="1"/>
    <x v="8"/>
    <x v="176"/>
    <n v="7.16"/>
    <n v="2"/>
    <n v="0"/>
    <n v="3.4367999999999999"/>
    <s v="O-102"/>
  </r>
  <r>
    <n v="187"/>
    <s v="Second Class"/>
    <x v="2"/>
    <s v="Los Angeles"/>
    <s v="California"/>
    <x v="1"/>
    <x v="2"/>
    <x v="11"/>
    <x v="177"/>
    <n v="176.8"/>
    <n v="8"/>
    <n v="0"/>
    <n v="22.984000000000009"/>
    <s v="T-103"/>
  </r>
  <r>
    <n v="188"/>
    <s v="Second Class"/>
    <x v="1"/>
    <s v="Grand Prairie"/>
    <s v="Texas"/>
    <x v="2"/>
    <x v="1"/>
    <x v="4"/>
    <x v="178"/>
    <n v="37.224000000000004"/>
    <n v="3"/>
    <n v="0.2"/>
    <n v="3.7224000000000004"/>
    <s v="O-102"/>
  </r>
  <r>
    <n v="189"/>
    <s v="Second Class"/>
    <x v="1"/>
    <s v="Grand Prairie"/>
    <s v="Texas"/>
    <x v="2"/>
    <x v="1"/>
    <x v="10"/>
    <x v="145"/>
    <n v="20.016000000000002"/>
    <n v="3"/>
    <n v="0.2"/>
    <n v="6.2549999999999963"/>
    <s v="O-102"/>
  </r>
  <r>
    <n v="190"/>
    <s v="Second Class"/>
    <x v="2"/>
    <s v="New York City"/>
    <s v="New York"/>
    <x v="3"/>
    <x v="0"/>
    <x v="0"/>
    <x v="179"/>
    <n v="899.13600000000008"/>
    <n v="4"/>
    <n v="0.2"/>
    <n v="112.39199999999991"/>
    <s v="F-101"/>
  </r>
  <r>
    <n v="191"/>
    <s v="Second Class"/>
    <x v="2"/>
    <s v="New York City"/>
    <s v="New York"/>
    <x v="3"/>
    <x v="2"/>
    <x v="7"/>
    <x v="180"/>
    <n v="71.760000000000005"/>
    <n v="6"/>
    <n v="0"/>
    <n v="20.092800000000004"/>
    <s v="T-103"/>
  </r>
  <r>
    <n v="192"/>
    <s v="Second Class"/>
    <x v="2"/>
    <s v="New York City"/>
    <s v="New York"/>
    <x v="3"/>
    <x v="1"/>
    <x v="10"/>
    <x v="181"/>
    <n v="51.84"/>
    <n v="8"/>
    <n v="0"/>
    <n v="24.883200000000002"/>
    <s v="O-102"/>
  </r>
  <r>
    <n v="193"/>
    <s v="Second Class"/>
    <x v="2"/>
    <s v="New York City"/>
    <s v="New York"/>
    <x v="3"/>
    <x v="0"/>
    <x v="0"/>
    <x v="37"/>
    <n v="626.35200000000009"/>
    <n v="3"/>
    <n v="0.2"/>
    <n v="46.976400000000012"/>
    <s v="F-101"/>
  </r>
  <r>
    <n v="194"/>
    <s v="Second Class"/>
    <x v="2"/>
    <s v="New York City"/>
    <s v="New York"/>
    <x v="3"/>
    <x v="1"/>
    <x v="6"/>
    <x v="182"/>
    <n v="19.899999999999999"/>
    <n v="5"/>
    <n v="0"/>
    <n v="6.5669999999999984"/>
    <s v="O-102"/>
  </r>
  <r>
    <n v="195"/>
    <s v="Second Class"/>
    <x v="1"/>
    <s v="Redlands"/>
    <s v="California"/>
    <x v="1"/>
    <x v="1"/>
    <x v="12"/>
    <x v="29"/>
    <n v="14.280000000000001"/>
    <n v="7"/>
    <n v="0"/>
    <n v="6.7115999999999989"/>
    <s v="O-102"/>
  </r>
  <r>
    <n v="196"/>
    <s v="Second Class"/>
    <x v="0"/>
    <s v="Hamilton"/>
    <s v="Ohio"/>
    <x v="3"/>
    <x v="1"/>
    <x v="6"/>
    <x v="183"/>
    <n v="7.4080000000000004"/>
    <n v="2"/>
    <n v="0.2"/>
    <n v="1.2037999999999995"/>
    <s v="O-102"/>
  </r>
  <r>
    <n v="197"/>
    <s v="Second Class"/>
    <x v="0"/>
    <s v="Hamilton"/>
    <s v="Ohio"/>
    <x v="3"/>
    <x v="1"/>
    <x v="6"/>
    <x v="184"/>
    <n v="6.048"/>
    <n v="3"/>
    <n v="0.2"/>
    <n v="1.5876000000000006"/>
    <s v="O-102"/>
  </r>
  <r>
    <n v="198"/>
    <s v="Second Class"/>
    <x v="2"/>
    <s v="Westfield"/>
    <s v="New Jersey"/>
    <x v="3"/>
    <x v="1"/>
    <x v="4"/>
    <x v="185"/>
    <n v="46.26"/>
    <n v="3"/>
    <n v="0"/>
    <n v="12.0276"/>
    <s v="O-102"/>
  </r>
  <r>
    <n v="199"/>
    <s v="Second Class"/>
    <x v="1"/>
    <s v="Philadelphia"/>
    <s v="Pennsylvania"/>
    <x v="3"/>
    <x v="1"/>
    <x v="8"/>
    <x v="186"/>
    <n v="2.9460000000000006"/>
    <n v="2"/>
    <n v="0.7"/>
    <n v="-2.2585999999999995"/>
    <s v="O-102"/>
  </r>
  <r>
    <n v="200"/>
    <s v="Second Class"/>
    <x v="1"/>
    <s v="Philadelphia"/>
    <s v="Pennsylvania"/>
    <x v="3"/>
    <x v="1"/>
    <x v="10"/>
    <x v="187"/>
    <n v="16.056000000000001"/>
    <n v="3"/>
    <n v="0.2"/>
    <n v="5.8203000000000005"/>
    <s v="O-102"/>
  </r>
  <r>
    <n v="201"/>
    <s v="Second Class"/>
    <x v="0"/>
    <s v="Akron"/>
    <s v="Ohio"/>
    <x v="3"/>
    <x v="1"/>
    <x v="10"/>
    <x v="188"/>
    <n v="21.744000000000003"/>
    <n v="3"/>
    <n v="0.2"/>
    <n v="6.794999999999999"/>
    <s v="O-102"/>
  </r>
  <r>
    <n v="202"/>
    <s v="Second Class"/>
    <x v="0"/>
    <s v="Denver"/>
    <s v="Colorado"/>
    <x v="1"/>
    <x v="0"/>
    <x v="3"/>
    <x v="189"/>
    <n v="218.75"/>
    <n v="2"/>
    <n v="0.5"/>
    <n v="-161.875"/>
    <s v="F-101"/>
  </r>
  <r>
    <n v="203"/>
    <s v="Second Class"/>
    <x v="0"/>
    <s v="Denver"/>
    <s v="Colorado"/>
    <x v="1"/>
    <x v="1"/>
    <x v="9"/>
    <x v="190"/>
    <n v="2.6"/>
    <n v="1"/>
    <n v="0.2"/>
    <n v="0.29249999999999987"/>
    <s v="O-102"/>
  </r>
  <r>
    <n v="204"/>
    <s v="Second Class"/>
    <x v="0"/>
    <s v="Dallas"/>
    <s v="Texas"/>
    <x v="2"/>
    <x v="1"/>
    <x v="9"/>
    <x v="191"/>
    <n v="66.283999999999992"/>
    <n v="2"/>
    <n v="0.8"/>
    <n v="-178.96680000000001"/>
    <s v="O-102"/>
  </r>
  <r>
    <n v="205"/>
    <s v="Second Class"/>
    <x v="1"/>
    <s v="Franklin"/>
    <s v="Tennessee"/>
    <x v="0"/>
    <x v="0"/>
    <x v="5"/>
    <x v="192"/>
    <n v="35.168000000000006"/>
    <n v="7"/>
    <n v="0.2"/>
    <n v="9.6712000000000025"/>
    <s v="F-101"/>
  </r>
  <r>
    <n v="206"/>
    <s v="Second Class"/>
    <x v="0"/>
    <s v="Whittier"/>
    <s v="California"/>
    <x v="1"/>
    <x v="2"/>
    <x v="7"/>
    <x v="193"/>
    <n v="444.76800000000003"/>
    <n v="4"/>
    <n v="0.2"/>
    <n v="44.476800000000026"/>
    <s v="T-103"/>
  </r>
  <r>
    <n v="207"/>
    <s v="Second Class"/>
    <x v="0"/>
    <s v="Saginaw"/>
    <s v="Michigan"/>
    <x v="2"/>
    <x v="1"/>
    <x v="4"/>
    <x v="194"/>
    <n v="83.92"/>
    <n v="4"/>
    <n v="0"/>
    <n v="5.8743999999999943"/>
    <s v="O-102"/>
  </r>
  <r>
    <n v="208"/>
    <s v="Second Class"/>
    <x v="0"/>
    <s v="Saginaw"/>
    <s v="Michigan"/>
    <x v="2"/>
    <x v="2"/>
    <x v="7"/>
    <x v="195"/>
    <n v="131.97999999999999"/>
    <n v="2"/>
    <n v="0"/>
    <n v="35.634600000000006"/>
    <s v="T-103"/>
  </r>
  <r>
    <n v="209"/>
    <s v="Second Class"/>
    <x v="0"/>
    <s v="Saginaw"/>
    <s v="Michigan"/>
    <x v="2"/>
    <x v="1"/>
    <x v="8"/>
    <x v="122"/>
    <n v="15.92"/>
    <n v="4"/>
    <n v="0"/>
    <n v="7.4824000000000002"/>
    <s v="O-102"/>
  </r>
  <r>
    <n v="210"/>
    <s v="Second Class"/>
    <x v="0"/>
    <s v="Saginaw"/>
    <s v="Michigan"/>
    <x v="2"/>
    <x v="1"/>
    <x v="13"/>
    <x v="196"/>
    <n v="52.29"/>
    <n v="9"/>
    <n v="0"/>
    <n v="16.209899999999998"/>
    <s v="O-102"/>
  </r>
  <r>
    <n v="211"/>
    <s v="Second Class"/>
    <x v="0"/>
    <s v="Saginaw"/>
    <s v="Michigan"/>
    <x v="2"/>
    <x v="1"/>
    <x v="4"/>
    <x v="197"/>
    <n v="91.99"/>
    <n v="1"/>
    <n v="0"/>
    <n v="3.6795999999999935"/>
    <s v="O-102"/>
  </r>
  <r>
    <n v="212"/>
    <s v="Second Class"/>
    <x v="1"/>
    <s v="Dallas"/>
    <s v="Texas"/>
    <x v="2"/>
    <x v="2"/>
    <x v="11"/>
    <x v="198"/>
    <n v="20.8"/>
    <n v="2"/>
    <n v="0.2"/>
    <n v="6.4999999999999991"/>
    <s v="T-103"/>
  </r>
  <r>
    <n v="213"/>
    <s v="Second Class"/>
    <x v="1"/>
    <s v="Medina"/>
    <s v="Ohio"/>
    <x v="3"/>
    <x v="1"/>
    <x v="2"/>
    <x v="199"/>
    <n v="23.680000000000003"/>
    <n v="2"/>
    <n v="0.2"/>
    <n v="8.879999999999999"/>
    <s v="O-102"/>
  </r>
  <r>
    <n v="214"/>
    <s v="Second Class"/>
    <x v="1"/>
    <s v="Medina"/>
    <s v="Ohio"/>
    <x v="3"/>
    <x v="0"/>
    <x v="0"/>
    <x v="200"/>
    <n v="452.45"/>
    <n v="5"/>
    <n v="0.5"/>
    <n v="-244.32300000000006"/>
    <s v="F-101"/>
  </r>
  <r>
    <n v="215"/>
    <s v="Second Class"/>
    <x v="1"/>
    <s v="Medina"/>
    <s v="Ohio"/>
    <x v="3"/>
    <x v="2"/>
    <x v="7"/>
    <x v="104"/>
    <n v="62.981999999999999"/>
    <n v="3"/>
    <n v="0.4"/>
    <n v="-14.695800000000006"/>
    <s v="T-103"/>
  </r>
  <r>
    <n v="216"/>
    <s v="Second Class"/>
    <x v="1"/>
    <s v="Medina"/>
    <s v="Ohio"/>
    <x v="3"/>
    <x v="2"/>
    <x v="15"/>
    <x v="201"/>
    <n v="1188.0000000000002"/>
    <n v="9"/>
    <n v="0.7"/>
    <n v="-950.40000000000009"/>
    <s v="T-103"/>
  </r>
  <r>
    <n v="217"/>
    <s v="Second Class"/>
    <x v="1"/>
    <s v="Medina"/>
    <s v="Ohio"/>
    <x v="3"/>
    <x v="2"/>
    <x v="11"/>
    <x v="202"/>
    <n v="89.584000000000003"/>
    <n v="2"/>
    <n v="0.2"/>
    <n v="4.4792000000000058"/>
    <s v="T-103"/>
  </r>
  <r>
    <n v="218"/>
    <s v="Second Class"/>
    <x v="0"/>
    <s v="Los Angeles"/>
    <s v="California"/>
    <x v="1"/>
    <x v="1"/>
    <x v="4"/>
    <x v="178"/>
    <n v="93.06"/>
    <n v="6"/>
    <n v="0"/>
    <n v="26.056800000000003"/>
    <s v="O-102"/>
  </r>
  <r>
    <n v="219"/>
    <s v="Second Class"/>
    <x v="0"/>
    <s v="Los Angeles"/>
    <s v="California"/>
    <x v="1"/>
    <x v="2"/>
    <x v="7"/>
    <x v="203"/>
    <n v="302.37599999999998"/>
    <n v="3"/>
    <n v="0.2"/>
    <n v="22.678200000000018"/>
    <s v="T-103"/>
  </r>
  <r>
    <n v="220"/>
    <s v="Second Class"/>
    <x v="0"/>
    <s v="Dublin"/>
    <s v="Ohio"/>
    <x v="3"/>
    <x v="1"/>
    <x v="13"/>
    <x v="204"/>
    <n v="5.5840000000000005"/>
    <n v="2"/>
    <n v="0.2"/>
    <n v="1.8147999999999997"/>
    <s v="O-102"/>
  </r>
  <r>
    <n v="221"/>
    <s v="Second Class"/>
    <x v="0"/>
    <s v="Dublin"/>
    <s v="Ohio"/>
    <x v="3"/>
    <x v="1"/>
    <x v="10"/>
    <x v="205"/>
    <n v="22.704000000000004"/>
    <n v="6"/>
    <n v="0.2"/>
    <n v="8.2302"/>
    <s v="O-102"/>
  </r>
  <r>
    <n v="222"/>
    <s v="Second Class"/>
    <x v="0"/>
    <s v="Dublin"/>
    <s v="Ohio"/>
    <x v="3"/>
    <x v="1"/>
    <x v="8"/>
    <x v="91"/>
    <n v="19.776000000000003"/>
    <n v="4"/>
    <n v="0.7"/>
    <n v="-13.843199999999996"/>
    <s v="O-102"/>
  </r>
  <r>
    <n v="223"/>
    <s v="Second Class"/>
    <x v="0"/>
    <s v="Dublin"/>
    <s v="Ohio"/>
    <x v="3"/>
    <x v="0"/>
    <x v="5"/>
    <x v="206"/>
    <n v="72.703999999999994"/>
    <n v="4"/>
    <n v="0.2"/>
    <n v="19.084800000000005"/>
    <s v="F-101"/>
  </r>
  <r>
    <n v="224"/>
    <s v="Second Class"/>
    <x v="0"/>
    <s v="Dublin"/>
    <s v="Ohio"/>
    <x v="3"/>
    <x v="2"/>
    <x v="15"/>
    <x v="207"/>
    <n v="479.98800000000006"/>
    <n v="4"/>
    <n v="0.7"/>
    <n v="-383.99040000000002"/>
    <s v="T-103"/>
  </r>
  <r>
    <n v="225"/>
    <s v="Second Class"/>
    <x v="0"/>
    <s v="Dublin"/>
    <s v="Ohio"/>
    <x v="3"/>
    <x v="1"/>
    <x v="6"/>
    <x v="208"/>
    <n v="27.168000000000003"/>
    <n v="2"/>
    <n v="0.2"/>
    <n v="2.7168000000000001"/>
    <s v="O-102"/>
  </r>
  <r>
    <n v="226"/>
    <s v="Second Class"/>
    <x v="1"/>
    <s v="Detroit"/>
    <s v="Michigan"/>
    <x v="2"/>
    <x v="1"/>
    <x v="6"/>
    <x v="209"/>
    <n v="2.2000000000000002"/>
    <n v="1"/>
    <n v="0"/>
    <n v="0.96800000000000019"/>
    <s v="O-102"/>
  </r>
  <r>
    <n v="227"/>
    <s v="Second Class"/>
    <x v="1"/>
    <s v="Detroit"/>
    <s v="Michigan"/>
    <x v="2"/>
    <x v="0"/>
    <x v="3"/>
    <x v="210"/>
    <n v="622.44999999999993"/>
    <n v="5"/>
    <n v="0"/>
    <n v="136.93899999999999"/>
    <s v="F-101"/>
  </r>
  <r>
    <n v="228"/>
    <s v="Second Class"/>
    <x v="1"/>
    <s v="Detroit"/>
    <s v="Michigan"/>
    <x v="2"/>
    <x v="1"/>
    <x v="4"/>
    <x v="211"/>
    <n v="21.98"/>
    <n v="1"/>
    <n v="0"/>
    <n v="0.21979999999999933"/>
    <s v="O-102"/>
  </r>
  <r>
    <n v="229"/>
    <s v="Second Class"/>
    <x v="0"/>
    <s v="Columbia"/>
    <s v="Tennessee"/>
    <x v="0"/>
    <x v="0"/>
    <x v="1"/>
    <x v="212"/>
    <n v="161.56800000000001"/>
    <n v="2"/>
    <n v="0.2"/>
    <n v="-28.274400000000021"/>
    <s v="F-101"/>
  </r>
  <r>
    <n v="230"/>
    <s v="Second Class"/>
    <x v="0"/>
    <s v="Columbia"/>
    <s v="Tennessee"/>
    <x v="0"/>
    <x v="0"/>
    <x v="1"/>
    <x v="213"/>
    <n v="389.69600000000003"/>
    <n v="8"/>
    <n v="0.2"/>
    <n v="43.840799999999973"/>
    <s v="F-101"/>
  </r>
  <r>
    <n v="231"/>
    <s v="Second Class"/>
    <x v="1"/>
    <s v="Charlotte"/>
    <s v="North Carolina"/>
    <x v="0"/>
    <x v="1"/>
    <x v="8"/>
    <x v="214"/>
    <n v="18.648000000000003"/>
    <n v="7"/>
    <n v="0.7"/>
    <n v="-12.431999999999999"/>
    <s v="O-102"/>
  </r>
  <r>
    <n v="232"/>
    <s v="Second Class"/>
    <x v="2"/>
    <s v="Tampa"/>
    <s v="Florida"/>
    <x v="0"/>
    <x v="0"/>
    <x v="3"/>
    <x v="215"/>
    <n v="233.86"/>
    <n v="2"/>
    <n v="0.45"/>
    <n v="-102.04800000000003"/>
    <s v="F-101"/>
  </r>
  <r>
    <n v="233"/>
    <s v="Second Class"/>
    <x v="2"/>
    <s v="Tampa"/>
    <s v="Florida"/>
    <x v="0"/>
    <x v="0"/>
    <x v="3"/>
    <x v="216"/>
    <n v="620.61450000000013"/>
    <n v="3"/>
    <n v="0.45"/>
    <n v="-248.24579999999992"/>
    <s v="F-101"/>
  </r>
  <r>
    <n v="234"/>
    <s v="Second Class"/>
    <x v="2"/>
    <s v="Tampa"/>
    <s v="Florida"/>
    <x v="0"/>
    <x v="1"/>
    <x v="8"/>
    <x v="214"/>
    <n v="5.3280000000000012"/>
    <n v="2"/>
    <n v="0.7"/>
    <n v="-3.5519999999999996"/>
    <s v="O-102"/>
  </r>
  <r>
    <n v="235"/>
    <s v="Second Class"/>
    <x v="2"/>
    <s v="Tampa"/>
    <s v="Florida"/>
    <x v="0"/>
    <x v="0"/>
    <x v="5"/>
    <x v="217"/>
    <n v="258.072"/>
    <n v="3"/>
    <n v="0.2"/>
    <n v="0"/>
    <s v="F-101"/>
  </r>
  <r>
    <n v="236"/>
    <s v="Second Class"/>
    <x v="2"/>
    <s v="Tampa"/>
    <s v="Florida"/>
    <x v="0"/>
    <x v="2"/>
    <x v="11"/>
    <x v="218"/>
    <n v="617.97600000000011"/>
    <n v="3"/>
    <n v="0.2"/>
    <n v="-7.724700000000098"/>
    <s v="T-103"/>
  </r>
  <r>
    <n v="237"/>
    <s v="Second Class"/>
    <x v="1"/>
    <s v="Santa Clara"/>
    <s v="California"/>
    <x v="1"/>
    <x v="1"/>
    <x v="10"/>
    <x v="219"/>
    <n v="10.56"/>
    <n v="2"/>
    <n v="0"/>
    <n v="4.7519999999999998"/>
    <s v="O-102"/>
  </r>
  <r>
    <n v="238"/>
    <s v="Second Class"/>
    <x v="0"/>
    <s v="Chicago"/>
    <s v="Illinois"/>
    <x v="2"/>
    <x v="1"/>
    <x v="10"/>
    <x v="220"/>
    <n v="25.920000000000005"/>
    <n v="5"/>
    <n v="0.2"/>
    <n v="9.3960000000000008"/>
    <s v="O-102"/>
  </r>
  <r>
    <n v="239"/>
    <s v="Second Class"/>
    <x v="0"/>
    <s v="Chicago"/>
    <s v="Illinois"/>
    <x v="2"/>
    <x v="0"/>
    <x v="5"/>
    <x v="221"/>
    <n v="419.68000000000006"/>
    <n v="5"/>
    <n v="0.6"/>
    <n v="-356.72799999999995"/>
    <s v="F-101"/>
  </r>
  <r>
    <n v="240"/>
    <s v="Second Class"/>
    <x v="0"/>
    <s v="Chicago"/>
    <s v="Illinois"/>
    <x v="2"/>
    <x v="0"/>
    <x v="5"/>
    <x v="222"/>
    <n v="11.688000000000001"/>
    <n v="3"/>
    <n v="0.6"/>
    <n v="-4.6751999999999985"/>
    <s v="F-101"/>
  </r>
  <r>
    <n v="241"/>
    <s v="Second Class"/>
    <x v="0"/>
    <s v="Chicago"/>
    <s v="Illinois"/>
    <x v="2"/>
    <x v="2"/>
    <x v="7"/>
    <x v="223"/>
    <n v="31.983999999999998"/>
    <n v="2"/>
    <n v="0.2"/>
    <n v="11.194399999999998"/>
    <s v="T-103"/>
  </r>
  <r>
    <n v="242"/>
    <s v="Second Class"/>
    <x v="0"/>
    <s v="Chicago"/>
    <s v="Illinois"/>
    <x v="2"/>
    <x v="0"/>
    <x v="3"/>
    <x v="224"/>
    <n v="177.22499999999999"/>
    <n v="5"/>
    <n v="0.5"/>
    <n v="-120.51299999999998"/>
    <s v="F-101"/>
  </r>
  <r>
    <n v="243"/>
    <s v="Second Class"/>
    <x v="0"/>
    <s v="Chicago"/>
    <s v="Illinois"/>
    <x v="2"/>
    <x v="0"/>
    <x v="5"/>
    <x v="225"/>
    <n v="4.0440000000000005"/>
    <n v="3"/>
    <n v="0.6"/>
    <n v="-2.8307999999999995"/>
    <s v="F-101"/>
  </r>
  <r>
    <n v="244"/>
    <s v="Second Class"/>
    <x v="0"/>
    <s v="Chicago"/>
    <s v="Illinois"/>
    <x v="2"/>
    <x v="1"/>
    <x v="6"/>
    <x v="183"/>
    <n v="7.4080000000000004"/>
    <n v="2"/>
    <n v="0.2"/>
    <n v="1.2037999999999995"/>
    <s v="O-102"/>
  </r>
  <r>
    <n v="245"/>
    <s v="Second Class"/>
    <x v="2"/>
    <s v="Lakeville"/>
    <s v="Minnesota"/>
    <x v="2"/>
    <x v="0"/>
    <x v="1"/>
    <x v="120"/>
    <n v="2001.8600000000001"/>
    <n v="7"/>
    <n v="0"/>
    <n v="580.53939999999989"/>
    <s v="F-101"/>
  </r>
  <r>
    <n v="246"/>
    <s v="Second Class"/>
    <x v="2"/>
    <s v="Lakeville"/>
    <s v="Minnesota"/>
    <x v="2"/>
    <x v="1"/>
    <x v="4"/>
    <x v="226"/>
    <n v="166.72"/>
    <n v="2"/>
    <n v="0"/>
    <n v="41.680000000000007"/>
    <s v="O-102"/>
  </r>
  <r>
    <n v="247"/>
    <s v="Second Class"/>
    <x v="2"/>
    <s v="Lakeville"/>
    <s v="Minnesota"/>
    <x v="2"/>
    <x v="1"/>
    <x v="10"/>
    <x v="227"/>
    <n v="47.88"/>
    <n v="6"/>
    <n v="0"/>
    <n v="23.94"/>
    <s v="O-102"/>
  </r>
  <r>
    <n v="248"/>
    <s v="Second Class"/>
    <x v="2"/>
    <s v="Lakeville"/>
    <s v="Minnesota"/>
    <x v="2"/>
    <x v="1"/>
    <x v="9"/>
    <x v="228"/>
    <n v="1503.25"/>
    <n v="5"/>
    <n v="0"/>
    <n v="496.07249999999993"/>
    <s v="O-102"/>
  </r>
  <r>
    <n v="249"/>
    <s v="Second Class"/>
    <x v="2"/>
    <s v="Lakeville"/>
    <s v="Minnesota"/>
    <x v="2"/>
    <x v="1"/>
    <x v="10"/>
    <x v="181"/>
    <n v="25.92"/>
    <n v="4"/>
    <n v="0"/>
    <n v="12.441600000000001"/>
    <s v="O-102"/>
  </r>
  <r>
    <n v="250"/>
    <s v="Second Class"/>
    <x v="0"/>
    <s v="San Francisco"/>
    <s v="California"/>
    <x v="1"/>
    <x v="0"/>
    <x v="1"/>
    <x v="229"/>
    <n v="321.56799999999998"/>
    <n v="2"/>
    <n v="0.2"/>
    <n v="28.137200000000007"/>
    <s v="F-101"/>
  </r>
  <r>
    <n v="251"/>
    <s v="Second Class"/>
    <x v="0"/>
    <s v="San Diego"/>
    <s v="California"/>
    <x v="1"/>
    <x v="1"/>
    <x v="10"/>
    <x v="230"/>
    <n v="7.61"/>
    <n v="1"/>
    <n v="0"/>
    <n v="3.5766999999999998"/>
    <s v="O-102"/>
  </r>
  <r>
    <n v="252"/>
    <s v="Second Class"/>
    <x v="0"/>
    <s v="San Diego"/>
    <s v="California"/>
    <x v="1"/>
    <x v="2"/>
    <x v="11"/>
    <x v="218"/>
    <n v="3347.37"/>
    <n v="13"/>
    <n v="0"/>
    <n v="636.0002999999997"/>
    <s v="T-103"/>
  </r>
  <r>
    <n v="253"/>
    <s v="Second Class"/>
    <x v="0"/>
    <s v="New York City"/>
    <s v="New York"/>
    <x v="3"/>
    <x v="1"/>
    <x v="4"/>
    <x v="231"/>
    <n v="80.58"/>
    <n v="6"/>
    <n v="0"/>
    <n v="22.562400000000004"/>
    <s v="O-102"/>
  </r>
  <r>
    <n v="254"/>
    <s v="Second Class"/>
    <x v="0"/>
    <s v="New York City"/>
    <s v="New York"/>
    <x v="3"/>
    <x v="1"/>
    <x v="12"/>
    <x v="232"/>
    <n v="361.92"/>
    <n v="4"/>
    <n v="0"/>
    <n v="162.864"/>
    <s v="O-102"/>
  </r>
  <r>
    <n v="255"/>
    <s v="Second Class"/>
    <x v="1"/>
    <s v="Chicago"/>
    <s v="Illinois"/>
    <x v="2"/>
    <x v="0"/>
    <x v="5"/>
    <x v="225"/>
    <n v="12.132000000000001"/>
    <n v="9"/>
    <n v="0.6"/>
    <n v="-8.4923999999999982"/>
    <s v="F-101"/>
  </r>
  <r>
    <n v="256"/>
    <s v="Second Class"/>
    <x v="1"/>
    <s v="Chicago"/>
    <s v="Illinois"/>
    <x v="2"/>
    <x v="1"/>
    <x v="4"/>
    <x v="233"/>
    <n v="82.367999999999995"/>
    <n v="2"/>
    <n v="0.2"/>
    <n v="-19.562399999999997"/>
    <s v="O-102"/>
  </r>
  <r>
    <n v="257"/>
    <s v="Second Class"/>
    <x v="1"/>
    <s v="Chicago"/>
    <s v="Illinois"/>
    <x v="2"/>
    <x v="1"/>
    <x v="4"/>
    <x v="147"/>
    <n v="53.92"/>
    <n v="5"/>
    <n v="0.2"/>
    <n v="4.0439999999999969"/>
    <s v="O-102"/>
  </r>
  <r>
    <n v="258"/>
    <s v="Second Class"/>
    <x v="1"/>
    <s v="Chicago"/>
    <s v="Illinois"/>
    <x v="2"/>
    <x v="2"/>
    <x v="7"/>
    <x v="234"/>
    <n v="647.904"/>
    <n v="6"/>
    <n v="0.2"/>
    <n v="56.691599999999966"/>
    <s v="T-103"/>
  </r>
  <r>
    <n v="259"/>
    <s v="Second Class"/>
    <x v="0"/>
    <s v="New York City"/>
    <s v="New York"/>
    <x v="3"/>
    <x v="2"/>
    <x v="11"/>
    <x v="235"/>
    <n v="20.37"/>
    <n v="3"/>
    <n v="0"/>
    <n v="6.9258000000000006"/>
    <s v="T-103"/>
  </r>
  <r>
    <n v="260"/>
    <s v="Second Class"/>
    <x v="0"/>
    <s v="New York City"/>
    <s v="New York"/>
    <x v="3"/>
    <x v="1"/>
    <x v="4"/>
    <x v="236"/>
    <n v="221.54999999999998"/>
    <n v="3"/>
    <n v="0"/>
    <n v="6.6465000000000174"/>
    <s v="O-102"/>
  </r>
  <r>
    <n v="261"/>
    <s v="Second Class"/>
    <x v="0"/>
    <s v="New York City"/>
    <s v="New York"/>
    <x v="3"/>
    <x v="1"/>
    <x v="8"/>
    <x v="237"/>
    <n v="17.52"/>
    <n v="5"/>
    <n v="0.2"/>
    <n v="6.1319999999999988"/>
    <s v="O-102"/>
  </r>
  <r>
    <n v="262"/>
    <s v="Second Class"/>
    <x v="1"/>
    <s v="Pasadena"/>
    <s v="Texas"/>
    <x v="2"/>
    <x v="1"/>
    <x v="9"/>
    <x v="238"/>
    <n v="1.6239999999999994"/>
    <n v="2"/>
    <n v="0.8"/>
    <n v="-4.4660000000000002"/>
    <s v="O-102"/>
  </r>
  <r>
    <n v="263"/>
    <s v="Second Class"/>
    <x v="1"/>
    <s v="Houston"/>
    <s v="Texas"/>
    <x v="2"/>
    <x v="2"/>
    <x v="15"/>
    <x v="156"/>
    <n v="3059.982"/>
    <n v="3"/>
    <n v="0.4"/>
    <n v="-509.99700000000075"/>
    <s v="T-103"/>
  </r>
  <r>
    <n v="264"/>
    <s v="Second Class"/>
    <x v="1"/>
    <s v="Houston"/>
    <s v="Texas"/>
    <x v="2"/>
    <x v="2"/>
    <x v="15"/>
    <x v="239"/>
    <n v="2519.9579999999996"/>
    <n v="7"/>
    <n v="0.4"/>
    <n v="-251.99579999999992"/>
    <s v="T-103"/>
  </r>
  <r>
    <n v="265"/>
    <s v="Second Class"/>
    <x v="0"/>
    <s v="Chicago"/>
    <s v="Illinois"/>
    <x v="2"/>
    <x v="2"/>
    <x v="7"/>
    <x v="240"/>
    <n v="328.22399999999999"/>
    <n v="4"/>
    <n v="0.2"/>
    <n v="28.7196"/>
    <s v="T-103"/>
  </r>
  <r>
    <n v="266"/>
    <s v="Second Class"/>
    <x v="0"/>
    <s v="Brentwood"/>
    <s v="California"/>
    <x v="1"/>
    <x v="2"/>
    <x v="11"/>
    <x v="241"/>
    <n v="79.900000000000006"/>
    <n v="2"/>
    <n v="0"/>
    <n v="35.156000000000006"/>
    <s v="T-103"/>
  </r>
  <r>
    <n v="267"/>
    <s v="Second Class"/>
    <x v="1"/>
    <s v="Chapel Hill"/>
    <s v="North Carolina"/>
    <x v="0"/>
    <x v="1"/>
    <x v="6"/>
    <x v="242"/>
    <n v="14.015999999999998"/>
    <n v="3"/>
    <n v="0.2"/>
    <n v="4.7303999999999995"/>
    <s v="O-102"/>
  </r>
  <r>
    <n v="268"/>
    <s v="Second Class"/>
    <x v="0"/>
    <s v="Morristown"/>
    <s v="New Jersey"/>
    <x v="3"/>
    <x v="1"/>
    <x v="13"/>
    <x v="243"/>
    <n v="7.5600000000000005"/>
    <n v="6"/>
    <n v="0"/>
    <n v="0.3024"/>
    <s v="O-102"/>
  </r>
  <r>
    <n v="269"/>
    <s v="Second Class"/>
    <x v="1"/>
    <s v="Cincinnati"/>
    <s v="Ohio"/>
    <x v="3"/>
    <x v="1"/>
    <x v="4"/>
    <x v="244"/>
    <n v="37.207999999999998"/>
    <n v="1"/>
    <n v="0.2"/>
    <n v="-7.4416000000000011"/>
    <s v="O-102"/>
  </r>
  <r>
    <n v="270"/>
    <s v="Second Class"/>
    <x v="1"/>
    <s v="Cincinnati"/>
    <s v="Ohio"/>
    <x v="3"/>
    <x v="1"/>
    <x v="12"/>
    <x v="245"/>
    <n v="57.576000000000001"/>
    <n v="3"/>
    <n v="0.2"/>
    <n v="21.591000000000001"/>
    <s v="O-102"/>
  </r>
  <r>
    <n v="271"/>
    <s v="Second Class"/>
    <x v="1"/>
    <s v="San Francisco"/>
    <s v="California"/>
    <x v="1"/>
    <x v="1"/>
    <x v="4"/>
    <x v="246"/>
    <n v="725.84"/>
    <n v="4"/>
    <n v="0"/>
    <n v="210.4935999999999"/>
    <s v="O-102"/>
  </r>
  <r>
    <n v="272"/>
    <s v="Second Class"/>
    <x v="0"/>
    <s v="San Francisco"/>
    <s v="California"/>
    <x v="1"/>
    <x v="2"/>
    <x v="11"/>
    <x v="247"/>
    <n v="209.92999999999998"/>
    <n v="7"/>
    <n v="0"/>
    <n v="92.369200000000021"/>
    <s v="T-103"/>
  </r>
  <r>
    <n v="273"/>
    <s v="Second Class"/>
    <x v="0"/>
    <s v="San Francisco"/>
    <s v="California"/>
    <x v="1"/>
    <x v="0"/>
    <x v="5"/>
    <x v="248"/>
    <n v="5.28"/>
    <n v="3"/>
    <n v="0"/>
    <n v="2.3232000000000004"/>
    <s v="F-101"/>
  </r>
  <r>
    <n v="274"/>
    <s v="Second Class"/>
    <x v="0"/>
    <s v="San Francisco"/>
    <s v="California"/>
    <x v="1"/>
    <x v="1"/>
    <x v="8"/>
    <x v="249"/>
    <n v="10.92"/>
    <n v="3"/>
    <n v="0.2"/>
    <n v="4.0949999999999989"/>
    <s v="O-102"/>
  </r>
  <r>
    <n v="275"/>
    <s v="Second Class"/>
    <x v="1"/>
    <s v="Inglewood"/>
    <s v="California"/>
    <x v="1"/>
    <x v="1"/>
    <x v="10"/>
    <x v="250"/>
    <n v="8.82"/>
    <n v="2"/>
    <n v="0"/>
    <n v="4.0571999999999999"/>
    <s v="O-102"/>
  </r>
  <r>
    <n v="276"/>
    <s v="Second Class"/>
    <x v="1"/>
    <s v="Inglewood"/>
    <s v="California"/>
    <x v="1"/>
    <x v="1"/>
    <x v="6"/>
    <x v="251"/>
    <n v="5.98"/>
    <n v="1"/>
    <n v="0"/>
    <n v="1.5548000000000002"/>
    <s v="O-102"/>
  </r>
  <r>
    <n v="277"/>
    <s v="Second Class"/>
    <x v="1"/>
    <s v="Philadelphia"/>
    <s v="Pennsylvania"/>
    <x v="3"/>
    <x v="1"/>
    <x v="10"/>
    <x v="252"/>
    <n v="11.648000000000001"/>
    <n v="2"/>
    <n v="0.2"/>
    <n v="4.0768000000000004"/>
    <s v="O-102"/>
  </r>
  <r>
    <n v="278"/>
    <s v="Second Class"/>
    <x v="1"/>
    <s v="Philadelphia"/>
    <s v="Pennsylvania"/>
    <x v="3"/>
    <x v="1"/>
    <x v="10"/>
    <x v="253"/>
    <n v="18.175999999999998"/>
    <n v="4"/>
    <n v="0.2"/>
    <n v="5.9071999999999987"/>
    <s v="O-102"/>
  </r>
  <r>
    <n v="279"/>
    <s v="Second Class"/>
    <x v="1"/>
    <s v="Philadelphia"/>
    <s v="Pennsylvania"/>
    <x v="3"/>
    <x v="1"/>
    <x v="4"/>
    <x v="254"/>
    <n v="59.712000000000003"/>
    <n v="6"/>
    <n v="0.2"/>
    <n v="5.9711999999999996"/>
    <s v="O-102"/>
  </r>
  <r>
    <n v="280"/>
    <s v="Second Class"/>
    <x v="1"/>
    <s v="Philadelphia"/>
    <s v="Pennsylvania"/>
    <x v="3"/>
    <x v="1"/>
    <x v="2"/>
    <x v="255"/>
    <n v="24.839999999999996"/>
    <n v="3"/>
    <n v="0.2"/>
    <n v="8.6940000000000008"/>
    <s v="O-102"/>
  </r>
  <r>
    <n v="281"/>
    <s v="Second Class"/>
    <x v="0"/>
    <s v="Houston"/>
    <s v="Texas"/>
    <x v="2"/>
    <x v="1"/>
    <x v="8"/>
    <x v="256"/>
    <n v="2.0799999999999996"/>
    <n v="5"/>
    <n v="0.8"/>
    <n v="-3.4320000000000004"/>
    <s v="O-102"/>
  </r>
  <r>
    <n v="282"/>
    <s v="Second Class"/>
    <x v="0"/>
    <s v="Houston"/>
    <s v="Texas"/>
    <x v="2"/>
    <x v="2"/>
    <x v="7"/>
    <x v="257"/>
    <n v="1114.4000000000001"/>
    <n v="7"/>
    <n v="0.2"/>
    <n v="376.11"/>
    <s v="T-103"/>
  </r>
  <r>
    <n v="283"/>
    <s v="Second Class"/>
    <x v="0"/>
    <s v="Los Angeles"/>
    <s v="California"/>
    <x v="1"/>
    <x v="0"/>
    <x v="3"/>
    <x v="258"/>
    <n v="1038.8399999999999"/>
    <n v="5"/>
    <n v="0.2"/>
    <n v="51.942000000000007"/>
    <s v="F-101"/>
  </r>
  <r>
    <n v="284"/>
    <s v="Second Class"/>
    <x v="0"/>
    <s v="Portland"/>
    <s v="Oregon"/>
    <x v="1"/>
    <x v="1"/>
    <x v="10"/>
    <x v="33"/>
    <n v="141.76"/>
    <n v="5"/>
    <n v="0.2"/>
    <n v="47.843999999999994"/>
    <s v="O-102"/>
  </r>
  <r>
    <n v="285"/>
    <s v="Second Class"/>
    <x v="0"/>
    <s v="Portland"/>
    <s v="Oregon"/>
    <x v="1"/>
    <x v="2"/>
    <x v="11"/>
    <x v="259"/>
    <n v="239.80000000000004"/>
    <n v="5"/>
    <n v="0.2"/>
    <n v="47.959999999999987"/>
    <s v="T-103"/>
  </r>
  <r>
    <n v="286"/>
    <s v="Second Class"/>
    <x v="0"/>
    <s v="Portland"/>
    <s v="Oregon"/>
    <x v="1"/>
    <x v="1"/>
    <x v="10"/>
    <x v="260"/>
    <n v="31.104000000000006"/>
    <n v="6"/>
    <n v="0.2"/>
    <n v="10.8864"/>
    <s v="O-102"/>
  </r>
  <r>
    <n v="287"/>
    <s v="Second Class"/>
    <x v="1"/>
    <s v="Tamarac"/>
    <s v="Florida"/>
    <x v="0"/>
    <x v="1"/>
    <x v="8"/>
    <x v="261"/>
    <n v="254.05800000000002"/>
    <n v="7"/>
    <n v="0.7"/>
    <n v="-169.3719999999999"/>
    <s v="O-102"/>
  </r>
  <r>
    <n v="288"/>
    <s v="Second Class"/>
    <x v="1"/>
    <s v="Tamarac"/>
    <s v="Florida"/>
    <x v="0"/>
    <x v="1"/>
    <x v="9"/>
    <x v="167"/>
    <n v="194.52800000000002"/>
    <n v="2"/>
    <n v="0.2"/>
    <n v="24.315999999999974"/>
    <s v="O-102"/>
  </r>
  <r>
    <n v="289"/>
    <s v="Second Class"/>
    <x v="1"/>
    <s v="Tamarac"/>
    <s v="Florida"/>
    <x v="0"/>
    <x v="1"/>
    <x v="14"/>
    <x v="262"/>
    <n v="961.48000000000013"/>
    <n v="5"/>
    <n v="0.2"/>
    <n v="-204.31449999999995"/>
    <s v="O-102"/>
  </r>
  <r>
    <n v="290"/>
    <s v="Second Class"/>
    <x v="2"/>
    <s v="Columbus"/>
    <s v="Ohio"/>
    <x v="3"/>
    <x v="1"/>
    <x v="13"/>
    <x v="263"/>
    <n v="19.096"/>
    <n v="7"/>
    <n v="0.2"/>
    <n v="6.6835999999999993"/>
    <s v="O-102"/>
  </r>
  <r>
    <n v="291"/>
    <s v="Second Class"/>
    <x v="2"/>
    <s v="Columbus"/>
    <s v="Ohio"/>
    <x v="3"/>
    <x v="1"/>
    <x v="2"/>
    <x v="264"/>
    <n v="18.496000000000002"/>
    <n v="8"/>
    <n v="0.2"/>
    <n v="6.2423999999999999"/>
    <s v="O-102"/>
  </r>
  <r>
    <n v="292"/>
    <s v="Second Class"/>
    <x v="2"/>
    <s v="Columbus"/>
    <s v="Ohio"/>
    <x v="3"/>
    <x v="2"/>
    <x v="11"/>
    <x v="265"/>
    <n v="255.98400000000004"/>
    <n v="2"/>
    <n v="0.2"/>
    <n v="54.396600000000007"/>
    <s v="T-103"/>
  </r>
  <r>
    <n v="293"/>
    <s v="Second Class"/>
    <x v="2"/>
    <s v="Columbus"/>
    <s v="Ohio"/>
    <x v="3"/>
    <x v="0"/>
    <x v="0"/>
    <x v="266"/>
    <n v="86.97"/>
    <n v="3"/>
    <n v="0.5"/>
    <n v="-48.703199999999995"/>
    <s v="F-101"/>
  </r>
  <r>
    <n v="294"/>
    <s v="Second Class"/>
    <x v="1"/>
    <s v="Colorado Springs"/>
    <s v="Colorado"/>
    <x v="1"/>
    <x v="0"/>
    <x v="5"/>
    <x v="267"/>
    <n v="300.416"/>
    <n v="8"/>
    <n v="0.2"/>
    <n v="78.859200000000001"/>
    <s v="F-101"/>
  </r>
  <r>
    <n v="295"/>
    <s v="Second Class"/>
    <x v="1"/>
    <s v="Colorado Springs"/>
    <s v="Colorado"/>
    <x v="1"/>
    <x v="0"/>
    <x v="1"/>
    <x v="268"/>
    <n v="230.35200000000003"/>
    <n v="3"/>
    <n v="0.2"/>
    <n v="20.155800000000013"/>
    <s v="F-101"/>
  </r>
  <r>
    <n v="296"/>
    <s v="Second Class"/>
    <x v="1"/>
    <s v="Colorado Springs"/>
    <s v="Colorado"/>
    <x v="1"/>
    <x v="0"/>
    <x v="5"/>
    <x v="269"/>
    <n v="218.35200000000003"/>
    <n v="3"/>
    <n v="0.2"/>
    <n v="-24.564599999999999"/>
    <s v="F-101"/>
  </r>
  <r>
    <n v="297"/>
    <s v="Second Class"/>
    <x v="1"/>
    <s v="Colorado Springs"/>
    <s v="Colorado"/>
    <x v="1"/>
    <x v="1"/>
    <x v="8"/>
    <x v="270"/>
    <n v="78.600000000000009"/>
    <n v="5"/>
    <n v="0.7"/>
    <n v="-62.88000000000001"/>
    <s v="O-102"/>
  </r>
  <r>
    <n v="298"/>
    <s v="Second Class"/>
    <x v="1"/>
    <s v="Colorado Springs"/>
    <s v="Colorado"/>
    <x v="1"/>
    <x v="1"/>
    <x v="13"/>
    <x v="271"/>
    <n v="27.552000000000003"/>
    <n v="3"/>
    <n v="0.2"/>
    <n v="9.2987999999999964"/>
    <s v="O-102"/>
  </r>
  <r>
    <n v="299"/>
    <s v="Second Class"/>
    <x v="1"/>
    <s v="Belleville"/>
    <s v="New Jersey"/>
    <x v="3"/>
    <x v="1"/>
    <x v="10"/>
    <x v="272"/>
    <n v="32.400000000000006"/>
    <n v="5"/>
    <n v="0"/>
    <n v="15.552000000000001"/>
    <s v="O-102"/>
  </r>
  <r>
    <n v="300"/>
    <s v="Second Class"/>
    <x v="1"/>
    <s v="Belleville"/>
    <s v="New Jersey"/>
    <x v="3"/>
    <x v="1"/>
    <x v="4"/>
    <x v="273"/>
    <n v="1082.48"/>
    <n v="8"/>
    <n v="0"/>
    <n v="10.824800000000096"/>
    <s v="O-102"/>
  </r>
  <r>
    <n v="301"/>
    <s v="Second Class"/>
    <x v="1"/>
    <s v="Belleville"/>
    <s v="New Jersey"/>
    <x v="3"/>
    <x v="1"/>
    <x v="10"/>
    <x v="274"/>
    <n v="56.91"/>
    <n v="3"/>
    <n v="0"/>
    <n v="27.316799999999997"/>
    <s v="O-102"/>
  </r>
  <r>
    <n v="302"/>
    <s v="Second Class"/>
    <x v="1"/>
    <s v="Belleville"/>
    <s v="New Jersey"/>
    <x v="3"/>
    <x v="0"/>
    <x v="5"/>
    <x v="275"/>
    <n v="77.599999999999994"/>
    <n v="4"/>
    <n v="0"/>
    <n v="38.023999999999994"/>
    <s v="F-101"/>
  </r>
  <r>
    <n v="303"/>
    <s v="Second Class"/>
    <x v="1"/>
    <s v="Belleville"/>
    <s v="New Jersey"/>
    <x v="3"/>
    <x v="1"/>
    <x v="8"/>
    <x v="276"/>
    <n v="14.28"/>
    <n v="1"/>
    <n v="0"/>
    <n v="6.5687999999999995"/>
    <s v="O-102"/>
  </r>
  <r>
    <n v="304"/>
    <s v="Second Class"/>
    <x v="0"/>
    <s v="Chicago"/>
    <s v="Illinois"/>
    <x v="2"/>
    <x v="0"/>
    <x v="3"/>
    <x v="277"/>
    <n v="219.07500000000002"/>
    <n v="3"/>
    <n v="0.5"/>
    <n v="-131.44500000000005"/>
    <s v="F-101"/>
  </r>
  <r>
    <n v="305"/>
    <s v="Second Class"/>
    <x v="1"/>
    <s v="New York City"/>
    <s v="New York"/>
    <x v="3"/>
    <x v="0"/>
    <x v="5"/>
    <x v="278"/>
    <n v="26.8"/>
    <n v="2"/>
    <n v="0"/>
    <n v="12.863999999999999"/>
    <s v="F-101"/>
  </r>
  <r>
    <n v="306"/>
    <s v="Second Class"/>
    <x v="1"/>
    <s v="Taylor"/>
    <s v="Michigan"/>
    <x v="2"/>
    <x v="1"/>
    <x v="6"/>
    <x v="279"/>
    <n v="9.84"/>
    <n v="3"/>
    <n v="0"/>
    <n v="2.8535999999999988"/>
    <s v="O-102"/>
  </r>
  <r>
    <n v="307"/>
    <s v="Second Class"/>
    <x v="2"/>
    <s v="Lakewood"/>
    <s v="New Jersey"/>
    <x v="3"/>
    <x v="1"/>
    <x v="8"/>
    <x v="280"/>
    <n v="45.480000000000004"/>
    <n v="3"/>
    <n v="0"/>
    <n v="20.9208"/>
    <s v="O-102"/>
  </r>
  <r>
    <n v="308"/>
    <s v="Second Class"/>
    <x v="2"/>
    <s v="Lakewood"/>
    <s v="New Jersey"/>
    <x v="3"/>
    <x v="1"/>
    <x v="6"/>
    <x v="281"/>
    <n v="289.20000000000005"/>
    <n v="6"/>
    <n v="0"/>
    <n v="83.867999999999967"/>
    <s v="O-102"/>
  </r>
  <r>
    <n v="309"/>
    <s v="Second Class"/>
    <x v="0"/>
    <s v="Arlington"/>
    <s v="Virginia"/>
    <x v="0"/>
    <x v="1"/>
    <x v="6"/>
    <x v="282"/>
    <n v="4.8899999999999997"/>
    <n v="1"/>
    <n v="0"/>
    <n v="2.0049000000000001"/>
    <s v="O-102"/>
  </r>
  <r>
    <n v="310"/>
    <s v="Second Class"/>
    <x v="1"/>
    <s v="Arvada"/>
    <s v="Colorado"/>
    <x v="1"/>
    <x v="0"/>
    <x v="5"/>
    <x v="283"/>
    <n v="15.136000000000003"/>
    <n v="4"/>
    <n v="0.2"/>
    <n v="3.5948000000000011"/>
    <s v="F-101"/>
  </r>
  <r>
    <n v="311"/>
    <s v="Second Class"/>
    <x v="1"/>
    <s v="Arvada"/>
    <s v="Colorado"/>
    <x v="1"/>
    <x v="0"/>
    <x v="1"/>
    <x v="284"/>
    <n v="466.76800000000003"/>
    <n v="2"/>
    <n v="0.2"/>
    <n v="52.511399999999981"/>
    <s v="F-101"/>
  </r>
  <r>
    <n v="312"/>
    <s v="Second Class"/>
    <x v="1"/>
    <s v="Arvada"/>
    <s v="Colorado"/>
    <x v="1"/>
    <x v="0"/>
    <x v="5"/>
    <x v="285"/>
    <n v="15.231999999999999"/>
    <n v="1"/>
    <n v="0.2"/>
    <n v="1.7135999999999978"/>
    <s v="F-101"/>
  </r>
  <r>
    <n v="313"/>
    <s v="Second Class"/>
    <x v="1"/>
    <s v="Arvada"/>
    <s v="Colorado"/>
    <x v="1"/>
    <x v="1"/>
    <x v="2"/>
    <x v="286"/>
    <n v="6.2640000000000002"/>
    <n v="3"/>
    <n v="0.2"/>
    <n v="2.0358000000000001"/>
    <s v="O-102"/>
  </r>
  <r>
    <n v="314"/>
    <s v="Second Class"/>
    <x v="1"/>
    <s v="Hackensack"/>
    <s v="New Jersey"/>
    <x v="3"/>
    <x v="0"/>
    <x v="5"/>
    <x v="287"/>
    <n v="87.539999999999992"/>
    <n v="3"/>
    <n v="0"/>
    <n v="37.642200000000003"/>
    <s v="F-101"/>
  </r>
  <r>
    <n v="315"/>
    <s v="Second Class"/>
    <x v="1"/>
    <s v="Saint Petersburg"/>
    <s v="Florida"/>
    <x v="0"/>
    <x v="2"/>
    <x v="7"/>
    <x v="288"/>
    <n v="178.38400000000001"/>
    <n v="2"/>
    <n v="0.2"/>
    <n v="22.297999999999973"/>
    <s v="T-103"/>
  </r>
  <r>
    <n v="316"/>
    <s v="Second Class"/>
    <x v="1"/>
    <s v="Saint Petersburg"/>
    <s v="Florida"/>
    <x v="0"/>
    <x v="1"/>
    <x v="10"/>
    <x v="289"/>
    <n v="15.552000000000003"/>
    <n v="3"/>
    <n v="0.2"/>
    <n v="5.4432"/>
    <s v="O-102"/>
  </r>
  <r>
    <n v="317"/>
    <s v="Second Class"/>
    <x v="1"/>
    <s v="Philadelphia"/>
    <s v="Pennsylvania"/>
    <x v="3"/>
    <x v="1"/>
    <x v="6"/>
    <x v="290"/>
    <n v="99.13600000000001"/>
    <n v="4"/>
    <n v="0.2"/>
    <n v="8.674399999999995"/>
    <s v="O-102"/>
  </r>
  <r>
    <n v="318"/>
    <s v="Second Class"/>
    <x v="2"/>
    <s v="New York City"/>
    <s v="New York"/>
    <x v="3"/>
    <x v="0"/>
    <x v="1"/>
    <x v="291"/>
    <n v="135.88200000000001"/>
    <n v="1"/>
    <n v="0.1"/>
    <n v="24.156800000000004"/>
    <s v="F-101"/>
  </r>
  <r>
    <n v="319"/>
    <s v="Second Class"/>
    <x v="2"/>
    <s v="New York City"/>
    <s v="New York"/>
    <x v="3"/>
    <x v="2"/>
    <x v="15"/>
    <x v="292"/>
    <n v="3991.98"/>
    <n v="2"/>
    <n v="0"/>
    <n v="1995.99"/>
    <s v="T-103"/>
  </r>
  <r>
    <n v="320"/>
    <s v="Second Class"/>
    <x v="2"/>
    <s v="New York City"/>
    <s v="New York"/>
    <x v="3"/>
    <x v="2"/>
    <x v="7"/>
    <x v="40"/>
    <n v="275.94"/>
    <n v="6"/>
    <n v="0"/>
    <n v="80.022599999999997"/>
    <s v="T-103"/>
  </r>
  <r>
    <n v="321"/>
    <s v="Second Class"/>
    <x v="2"/>
    <s v="New York City"/>
    <s v="New York"/>
    <x v="3"/>
    <x v="2"/>
    <x v="11"/>
    <x v="293"/>
    <n v="360"/>
    <n v="4"/>
    <n v="0"/>
    <n v="129.6"/>
    <s v="T-103"/>
  </r>
  <r>
    <n v="322"/>
    <s v="Second Class"/>
    <x v="2"/>
    <s v="New York City"/>
    <s v="New York"/>
    <x v="3"/>
    <x v="1"/>
    <x v="4"/>
    <x v="123"/>
    <n v="43.57"/>
    <n v="1"/>
    <n v="0"/>
    <n v="13.070999999999998"/>
    <s v="O-102"/>
  </r>
  <r>
    <n v="323"/>
    <s v="Second Class"/>
    <x v="1"/>
    <s v="Long Beach"/>
    <s v="California"/>
    <x v="1"/>
    <x v="1"/>
    <x v="13"/>
    <x v="294"/>
    <n v="7.16"/>
    <n v="2"/>
    <n v="0"/>
    <n v="3.58"/>
    <s v="O-102"/>
  </r>
  <r>
    <n v="324"/>
    <s v="Second Class"/>
    <x v="1"/>
    <s v="Hesperia"/>
    <s v="California"/>
    <x v="1"/>
    <x v="1"/>
    <x v="8"/>
    <x v="270"/>
    <n v="251.52"/>
    <n v="6"/>
    <n v="0.2"/>
    <n v="81.744"/>
    <s v="O-102"/>
  </r>
  <r>
    <n v="325"/>
    <s v="Second Class"/>
    <x v="1"/>
    <s v="Hesperia"/>
    <s v="California"/>
    <x v="1"/>
    <x v="2"/>
    <x v="11"/>
    <x v="295"/>
    <n v="99.99"/>
    <n v="1"/>
    <n v="0"/>
    <n v="34.996499999999997"/>
    <s v="T-103"/>
  </r>
  <r>
    <n v="326"/>
    <s v="Second Class"/>
    <x v="1"/>
    <s v="Murfreesboro"/>
    <s v="Tennessee"/>
    <x v="0"/>
    <x v="0"/>
    <x v="5"/>
    <x v="296"/>
    <n v="15.991999999999999"/>
    <n v="1"/>
    <n v="0.2"/>
    <n v="0.99949999999999894"/>
    <s v="F-101"/>
  </r>
  <r>
    <n v="327"/>
    <s v="Second Class"/>
    <x v="0"/>
    <s v="Philadelphia"/>
    <s v="Pennsylvania"/>
    <x v="3"/>
    <x v="2"/>
    <x v="7"/>
    <x v="297"/>
    <n v="290.89800000000002"/>
    <n v="3"/>
    <n v="0.4"/>
    <n v="-67.876199999999997"/>
    <s v="T-103"/>
  </r>
  <r>
    <n v="328"/>
    <s v="Second Class"/>
    <x v="0"/>
    <s v="Philadelphia"/>
    <s v="Pennsylvania"/>
    <x v="3"/>
    <x v="1"/>
    <x v="4"/>
    <x v="298"/>
    <n v="54.224000000000004"/>
    <n v="2"/>
    <n v="0.2"/>
    <n v="3.3889999999999993"/>
    <s v="O-102"/>
  </r>
  <r>
    <n v="329"/>
    <s v="Second Class"/>
    <x v="0"/>
    <s v="Philadelphia"/>
    <s v="Pennsylvania"/>
    <x v="3"/>
    <x v="0"/>
    <x v="1"/>
    <x v="299"/>
    <n v="786.74400000000003"/>
    <n v="4"/>
    <n v="0.3"/>
    <n v="-258.50160000000011"/>
    <s v="F-101"/>
  </r>
  <r>
    <n v="330"/>
    <s v="Second Class"/>
    <x v="0"/>
    <s v="Philadelphia"/>
    <s v="Pennsylvania"/>
    <x v="3"/>
    <x v="1"/>
    <x v="2"/>
    <x v="300"/>
    <n v="100.24000000000001"/>
    <n v="10"/>
    <n v="0.2"/>
    <n v="33.830999999999989"/>
    <s v="O-102"/>
  </r>
  <r>
    <n v="331"/>
    <s v="Second Class"/>
    <x v="0"/>
    <s v="Philadelphia"/>
    <s v="Pennsylvania"/>
    <x v="3"/>
    <x v="1"/>
    <x v="8"/>
    <x v="301"/>
    <n v="37.76400000000001"/>
    <n v="6"/>
    <n v="0.7"/>
    <n v="-27.693600000000004"/>
    <s v="O-102"/>
  </r>
  <r>
    <n v="332"/>
    <s v="Second Class"/>
    <x v="0"/>
    <s v="Philadelphia"/>
    <s v="Pennsylvania"/>
    <x v="3"/>
    <x v="2"/>
    <x v="7"/>
    <x v="302"/>
    <n v="82.8"/>
    <n v="2"/>
    <n v="0.4"/>
    <n v="-20.700000000000003"/>
    <s v="T-103"/>
  </r>
  <r>
    <n v="333"/>
    <s v="Second Class"/>
    <x v="0"/>
    <s v="Philadelphia"/>
    <s v="Pennsylvania"/>
    <x v="3"/>
    <x v="1"/>
    <x v="8"/>
    <x v="303"/>
    <n v="20.724000000000004"/>
    <n v="2"/>
    <n v="0.7"/>
    <n v="-13.815999999999995"/>
    <s v="O-102"/>
  </r>
  <r>
    <n v="334"/>
    <s v="Second Class"/>
    <x v="0"/>
    <s v="Philadelphia"/>
    <s v="Pennsylvania"/>
    <x v="3"/>
    <x v="1"/>
    <x v="8"/>
    <x v="304"/>
    <n v="4.8960000000000008"/>
    <n v="3"/>
    <n v="0.7"/>
    <n v="-3.4271999999999991"/>
    <s v="O-102"/>
  </r>
  <r>
    <n v="335"/>
    <s v="Second Class"/>
    <x v="0"/>
    <s v="Los Angeles"/>
    <s v="California"/>
    <x v="1"/>
    <x v="1"/>
    <x v="8"/>
    <x v="305"/>
    <n v="4.7520000000000007"/>
    <n v="1"/>
    <n v="0.2"/>
    <n v="1.6037999999999997"/>
    <s v="O-102"/>
  </r>
  <r>
    <n v="336"/>
    <s v="Second Class"/>
    <x v="0"/>
    <s v="Los Angeles"/>
    <s v="California"/>
    <x v="1"/>
    <x v="2"/>
    <x v="16"/>
    <x v="306"/>
    <n v="959.98400000000004"/>
    <n v="2"/>
    <n v="0.2"/>
    <n v="335.99440000000004"/>
    <s v="T-103"/>
  </r>
  <r>
    <n v="337"/>
    <s v="Second Class"/>
    <x v="0"/>
    <s v="Los Angeles"/>
    <s v="California"/>
    <x v="1"/>
    <x v="1"/>
    <x v="8"/>
    <x v="307"/>
    <n v="14.368000000000002"/>
    <n v="4"/>
    <n v="0.2"/>
    <n v="4.4899999999999984"/>
    <s v="O-102"/>
  </r>
  <r>
    <n v="338"/>
    <s v="Second Class"/>
    <x v="1"/>
    <s v="San Francisco"/>
    <s v="California"/>
    <x v="1"/>
    <x v="1"/>
    <x v="8"/>
    <x v="308"/>
    <n v="7.7120000000000006"/>
    <n v="2"/>
    <n v="0.2"/>
    <n v="2.7956000000000003"/>
    <s v="O-102"/>
  </r>
  <r>
    <n v="339"/>
    <s v="Second Class"/>
    <x v="1"/>
    <s v="San Francisco"/>
    <s v="California"/>
    <x v="1"/>
    <x v="0"/>
    <x v="3"/>
    <x v="309"/>
    <n v="698.35200000000009"/>
    <n v="3"/>
    <n v="0.2"/>
    <n v="-17.458800000000053"/>
    <s v="F-101"/>
  </r>
  <r>
    <n v="340"/>
    <s v="Second Class"/>
    <x v="0"/>
    <s v="Layton"/>
    <s v="Utah"/>
    <x v="1"/>
    <x v="1"/>
    <x v="13"/>
    <x v="310"/>
    <n v="4.96"/>
    <n v="4"/>
    <n v="0"/>
    <n v="2.3311999999999999"/>
    <s v="O-102"/>
  </r>
  <r>
    <n v="341"/>
    <s v="Second Class"/>
    <x v="1"/>
    <s v="Philadelphia"/>
    <s v="Pennsylvania"/>
    <x v="3"/>
    <x v="1"/>
    <x v="6"/>
    <x v="311"/>
    <n v="17.856000000000002"/>
    <n v="4"/>
    <n v="0.2"/>
    <n v="1.1159999999999979"/>
    <s v="O-102"/>
  </r>
  <r>
    <n v="342"/>
    <s v="Second Class"/>
    <x v="1"/>
    <s v="Philadelphia"/>
    <s v="Pennsylvania"/>
    <x v="3"/>
    <x v="1"/>
    <x v="8"/>
    <x v="13"/>
    <n v="509.97000000000008"/>
    <n v="10"/>
    <n v="0.7"/>
    <n v="-407.97599999999989"/>
    <s v="O-102"/>
  </r>
  <r>
    <n v="343"/>
    <s v="Second Class"/>
    <x v="1"/>
    <s v="Philadelphia"/>
    <s v="Pennsylvania"/>
    <x v="3"/>
    <x v="1"/>
    <x v="13"/>
    <x v="128"/>
    <n v="30.991999999999997"/>
    <n v="13"/>
    <n v="0.2"/>
    <n v="10.072399999999996"/>
    <s v="O-102"/>
  </r>
  <r>
    <n v="344"/>
    <s v="Second Class"/>
    <x v="1"/>
    <s v="Philadelphia"/>
    <s v="Pennsylvania"/>
    <x v="3"/>
    <x v="2"/>
    <x v="7"/>
    <x v="312"/>
    <n v="71.927999999999997"/>
    <n v="12"/>
    <n v="0.4"/>
    <n v="8.3915999999999897"/>
    <s v="T-103"/>
  </r>
  <r>
    <n v="345"/>
    <s v="Second Class"/>
    <x v="0"/>
    <s v="Austin"/>
    <s v="Texas"/>
    <x v="2"/>
    <x v="1"/>
    <x v="4"/>
    <x v="17"/>
    <n v="88.800000000000011"/>
    <n v="4"/>
    <n v="0.2"/>
    <n v="-2.2200000000000131"/>
    <s v="O-102"/>
  </r>
  <r>
    <n v="346"/>
    <s v="Second Class"/>
    <x v="0"/>
    <s v="San Francisco"/>
    <s v="California"/>
    <x v="1"/>
    <x v="2"/>
    <x v="7"/>
    <x v="126"/>
    <n v="47.975999999999999"/>
    <n v="3"/>
    <n v="0.2"/>
    <n v="4.7976000000000028"/>
    <s v="T-103"/>
  </r>
  <r>
    <n v="347"/>
    <s v="Second Class"/>
    <x v="0"/>
    <s v="Lowell"/>
    <s v="Massachusetts"/>
    <x v="3"/>
    <x v="1"/>
    <x v="6"/>
    <x v="184"/>
    <n v="7.5600000000000005"/>
    <n v="3"/>
    <n v="0"/>
    <n v="3.0996000000000006"/>
    <s v="O-102"/>
  </r>
  <r>
    <n v="348"/>
    <s v="Second Class"/>
    <x v="0"/>
    <s v="Lowell"/>
    <s v="Massachusetts"/>
    <x v="3"/>
    <x v="1"/>
    <x v="10"/>
    <x v="33"/>
    <n v="24.56"/>
    <n v="2"/>
    <n v="0"/>
    <n v="11.543199999999999"/>
    <s v="O-102"/>
  </r>
  <r>
    <n v="349"/>
    <s v="Second Class"/>
    <x v="0"/>
    <s v="Lowell"/>
    <s v="Massachusetts"/>
    <x v="3"/>
    <x v="1"/>
    <x v="6"/>
    <x v="313"/>
    <n v="12.96"/>
    <n v="2"/>
    <n v="0"/>
    <n v="4.1471999999999998"/>
    <s v="O-102"/>
  </r>
  <r>
    <n v="350"/>
    <s v="Second Class"/>
    <x v="2"/>
    <s v="New York City"/>
    <s v="New York"/>
    <x v="3"/>
    <x v="2"/>
    <x v="11"/>
    <x v="235"/>
    <n v="6.79"/>
    <n v="1"/>
    <n v="0"/>
    <n v="2.3086000000000002"/>
    <s v="T-103"/>
  </r>
  <r>
    <n v="351"/>
    <s v="Second Class"/>
    <x v="2"/>
    <s v="New York City"/>
    <s v="New York"/>
    <x v="3"/>
    <x v="1"/>
    <x v="10"/>
    <x v="314"/>
    <n v="24.56"/>
    <n v="2"/>
    <n v="0"/>
    <n v="11.543199999999999"/>
    <s v="O-102"/>
  </r>
  <r>
    <n v="352"/>
    <s v="Second Class"/>
    <x v="2"/>
    <s v="New York City"/>
    <s v="New York"/>
    <x v="3"/>
    <x v="1"/>
    <x v="8"/>
    <x v="315"/>
    <n v="3.048"/>
    <n v="1"/>
    <n v="0.2"/>
    <n v="1.0668"/>
    <s v="O-102"/>
  </r>
  <r>
    <n v="353"/>
    <s v="Second Class"/>
    <x v="2"/>
    <s v="New York City"/>
    <s v="New York"/>
    <x v="3"/>
    <x v="1"/>
    <x v="10"/>
    <x v="314"/>
    <n v="49.12"/>
    <n v="4"/>
    <n v="0"/>
    <n v="23.086399999999998"/>
    <s v="O-102"/>
  </r>
  <r>
    <n v="354"/>
    <s v="Second Class"/>
    <x v="2"/>
    <s v="New York City"/>
    <s v="New York"/>
    <x v="3"/>
    <x v="1"/>
    <x v="8"/>
    <x v="316"/>
    <n v="4355.1680000000006"/>
    <n v="4"/>
    <n v="0.2"/>
    <n v="1415.4295999999997"/>
    <s v="O-102"/>
  </r>
  <r>
    <n v="355"/>
    <s v="Second Class"/>
    <x v="0"/>
    <s v="New York City"/>
    <s v="New York"/>
    <x v="3"/>
    <x v="0"/>
    <x v="0"/>
    <x v="317"/>
    <n v="388.70400000000006"/>
    <n v="6"/>
    <n v="0.2"/>
    <n v="-4.8588000000000022"/>
    <s v="F-101"/>
  </r>
  <r>
    <n v="356"/>
    <s v="Second Class"/>
    <x v="0"/>
    <s v="New York City"/>
    <s v="New York"/>
    <x v="3"/>
    <x v="1"/>
    <x v="12"/>
    <x v="318"/>
    <n v="8.26"/>
    <n v="2"/>
    <n v="0"/>
    <n v="3.7995999999999999"/>
    <s v="O-102"/>
  </r>
  <r>
    <n v="357"/>
    <s v="Second Class"/>
    <x v="0"/>
    <s v="New York City"/>
    <s v="New York"/>
    <x v="3"/>
    <x v="1"/>
    <x v="6"/>
    <x v="319"/>
    <n v="17.04"/>
    <n v="4"/>
    <n v="0"/>
    <n v="6.9863999999999997"/>
    <s v="O-102"/>
  </r>
  <r>
    <n v="358"/>
    <s v="Second Class"/>
    <x v="0"/>
    <s v="New York City"/>
    <s v="New York"/>
    <x v="3"/>
    <x v="1"/>
    <x v="10"/>
    <x v="320"/>
    <n v="34.4"/>
    <n v="5"/>
    <n v="0"/>
    <n v="15.823999999999998"/>
    <s v="O-102"/>
  </r>
  <r>
    <n v="359"/>
    <s v="Second Class"/>
    <x v="1"/>
    <s v="Charlotte"/>
    <s v="North Carolina"/>
    <x v="0"/>
    <x v="1"/>
    <x v="10"/>
    <x v="188"/>
    <n v="36.240000000000009"/>
    <n v="5"/>
    <n v="0.2"/>
    <n v="11.324999999999996"/>
    <s v="O-102"/>
  </r>
  <r>
    <n v="360"/>
    <s v="Second Class"/>
    <x v="1"/>
    <s v="Columbus"/>
    <s v="Georgia"/>
    <x v="0"/>
    <x v="1"/>
    <x v="9"/>
    <x v="321"/>
    <n v="647.84"/>
    <n v="8"/>
    <n v="0"/>
    <n v="168.4384"/>
    <s v="O-102"/>
  </r>
  <r>
    <n v="361"/>
    <s v="Second Class"/>
    <x v="1"/>
    <s v="Columbus"/>
    <s v="Georgia"/>
    <x v="0"/>
    <x v="1"/>
    <x v="2"/>
    <x v="322"/>
    <n v="20.7"/>
    <n v="2"/>
    <n v="0"/>
    <n v="9.9359999999999999"/>
    <s v="O-102"/>
  </r>
  <r>
    <n v="362"/>
    <s v="Second Class"/>
    <x v="0"/>
    <s v="New York City"/>
    <s v="New York"/>
    <x v="3"/>
    <x v="1"/>
    <x v="2"/>
    <x v="322"/>
    <n v="20.7"/>
    <n v="2"/>
    <n v="0"/>
    <n v="9.9359999999999999"/>
    <s v="O-102"/>
  </r>
  <r>
    <n v="363"/>
    <s v="Second Class"/>
    <x v="0"/>
    <s v="New York City"/>
    <s v="New York"/>
    <x v="3"/>
    <x v="0"/>
    <x v="1"/>
    <x v="323"/>
    <n v="488.64600000000002"/>
    <n v="3"/>
    <n v="0.1"/>
    <n v="86.870400000000004"/>
    <s v="F-101"/>
  </r>
  <r>
    <n v="364"/>
    <s v="Second Class"/>
    <x v="0"/>
    <s v="New York City"/>
    <s v="New York"/>
    <x v="3"/>
    <x v="1"/>
    <x v="6"/>
    <x v="324"/>
    <n v="5.56"/>
    <n v="2"/>
    <n v="0"/>
    <n v="1.4455999999999998"/>
    <s v="O-102"/>
  </r>
  <r>
    <n v="365"/>
    <s v="Second Class"/>
    <x v="0"/>
    <s v="New York City"/>
    <s v="New York"/>
    <x v="3"/>
    <x v="0"/>
    <x v="5"/>
    <x v="325"/>
    <n v="47.12"/>
    <n v="8"/>
    <n v="0"/>
    <n v="20.732800000000001"/>
    <s v="F-101"/>
  </r>
  <r>
    <n v="366"/>
    <s v="Second Class"/>
    <x v="0"/>
    <s v="San Francisco"/>
    <s v="California"/>
    <x v="1"/>
    <x v="1"/>
    <x v="4"/>
    <x v="45"/>
    <n v="211.96"/>
    <n v="4"/>
    <n v="0"/>
    <n v="8.4783999999999935"/>
    <s v="O-102"/>
  </r>
  <r>
    <n v="367"/>
    <s v="Second Class"/>
    <x v="1"/>
    <s v="Manchester"/>
    <s v="Connecticut"/>
    <x v="3"/>
    <x v="1"/>
    <x v="8"/>
    <x v="326"/>
    <n v="23.2"/>
    <n v="4"/>
    <n v="0"/>
    <n v="10.44"/>
    <s v="O-102"/>
  </r>
  <r>
    <n v="368"/>
    <s v="Second Class"/>
    <x v="1"/>
    <s v="Manchester"/>
    <s v="Connecticut"/>
    <x v="3"/>
    <x v="1"/>
    <x v="14"/>
    <x v="327"/>
    <n v="7.36"/>
    <n v="2"/>
    <n v="0"/>
    <n v="0.14719999999999978"/>
    <s v="O-102"/>
  </r>
  <r>
    <n v="369"/>
    <s v="Second Class"/>
    <x v="1"/>
    <s v="Manchester"/>
    <s v="Connecticut"/>
    <x v="3"/>
    <x v="1"/>
    <x v="4"/>
    <x v="328"/>
    <n v="104.79"/>
    <n v="7"/>
    <n v="0"/>
    <n v="29.341200000000008"/>
    <s v="O-102"/>
  </r>
  <r>
    <n v="370"/>
    <s v="Second Class"/>
    <x v="1"/>
    <s v="Manchester"/>
    <s v="Connecticut"/>
    <x v="3"/>
    <x v="0"/>
    <x v="0"/>
    <x v="37"/>
    <n v="1043.92"/>
    <n v="4"/>
    <n v="0"/>
    <n v="271.41920000000005"/>
    <s v="F-101"/>
  </r>
  <r>
    <n v="371"/>
    <s v="Second Class"/>
    <x v="0"/>
    <s v="Harlingen"/>
    <s v="Texas"/>
    <x v="2"/>
    <x v="1"/>
    <x v="10"/>
    <x v="329"/>
    <n v="25.920000000000005"/>
    <n v="5"/>
    <n v="0.2"/>
    <n v="9.3960000000000008"/>
    <s v="O-102"/>
  </r>
  <r>
    <n v="372"/>
    <s v="Second Class"/>
    <x v="0"/>
    <s v="Harlingen"/>
    <s v="Texas"/>
    <x v="2"/>
    <x v="1"/>
    <x v="4"/>
    <x v="330"/>
    <n v="53.424000000000007"/>
    <n v="3"/>
    <n v="0.2"/>
    <n v="4.6746000000000016"/>
    <s v="O-102"/>
  </r>
  <r>
    <n v="373"/>
    <s v="Standard Class"/>
    <x v="0"/>
    <s v="Tucson"/>
    <s v="Arizona"/>
    <x v="1"/>
    <x v="1"/>
    <x v="8"/>
    <x v="304"/>
    <n v="8.1600000000000019"/>
    <n v="5"/>
    <n v="0.7"/>
    <n v="-5.7119999999999997"/>
    <s v="O-102"/>
  </r>
  <r>
    <n v="374"/>
    <s v="Standard Class"/>
    <x v="0"/>
    <s v="Tucson"/>
    <s v="Arizona"/>
    <x v="1"/>
    <x v="2"/>
    <x v="11"/>
    <x v="331"/>
    <n v="1023.9360000000001"/>
    <n v="8"/>
    <n v="0.2"/>
    <n v="179.1887999999999"/>
    <s v="T-103"/>
  </r>
  <r>
    <n v="375"/>
    <s v="Standard Class"/>
    <x v="0"/>
    <s v="Tucson"/>
    <s v="Arizona"/>
    <x v="1"/>
    <x v="1"/>
    <x v="6"/>
    <x v="332"/>
    <n v="9.24"/>
    <n v="1"/>
    <n v="0.2"/>
    <n v="0.92399999999999993"/>
    <s v="O-102"/>
  </r>
  <r>
    <n v="376"/>
    <s v="Standard Class"/>
    <x v="0"/>
    <s v="Tucson"/>
    <s v="Arizona"/>
    <x v="1"/>
    <x v="2"/>
    <x v="11"/>
    <x v="333"/>
    <n v="479.04"/>
    <n v="10"/>
    <n v="0.2"/>
    <n v="-29.940000000000012"/>
    <s v="T-103"/>
  </r>
  <r>
    <n v="377"/>
    <s v="First Class"/>
    <x v="1"/>
    <s v="Quincy"/>
    <s v="Illinois"/>
    <x v="2"/>
    <x v="1"/>
    <x v="10"/>
    <x v="334"/>
    <n v="99.13600000000001"/>
    <n v="4"/>
    <n v="0.2"/>
    <n v="30.979999999999993"/>
    <s v="O-102"/>
  </r>
  <r>
    <n v="378"/>
    <s v="Standard Class"/>
    <x v="1"/>
    <s v="Franklin"/>
    <s v="Massachusetts"/>
    <x v="3"/>
    <x v="0"/>
    <x v="3"/>
    <x v="335"/>
    <n v="1488.4239999999998"/>
    <n v="7"/>
    <n v="0.3"/>
    <n v="-297.68479999999983"/>
    <s v="F-101"/>
  </r>
  <r>
    <n v="379"/>
    <s v="Standard Class"/>
    <x v="0"/>
    <s v="Houston"/>
    <s v="Texas"/>
    <x v="2"/>
    <x v="1"/>
    <x v="9"/>
    <x v="336"/>
    <n v="8.6519999999999975"/>
    <n v="3"/>
    <n v="0.8"/>
    <n v="-20.332200000000007"/>
    <s v="O-102"/>
  </r>
  <r>
    <n v="380"/>
    <s v="Standard Class"/>
    <x v="0"/>
    <s v="Houston"/>
    <s v="Texas"/>
    <x v="2"/>
    <x v="1"/>
    <x v="4"/>
    <x v="337"/>
    <n v="23.832000000000001"/>
    <n v="3"/>
    <n v="0.2"/>
    <n v="2.6810999999999954"/>
    <s v="O-102"/>
  </r>
  <r>
    <n v="381"/>
    <s v="Standard Class"/>
    <x v="0"/>
    <s v="Houston"/>
    <s v="Texas"/>
    <x v="2"/>
    <x v="1"/>
    <x v="8"/>
    <x v="338"/>
    <n v="12.175999999999998"/>
    <n v="4"/>
    <n v="0.8"/>
    <n v="-18.872800000000009"/>
    <s v="O-102"/>
  </r>
  <r>
    <n v="382"/>
    <s v="First Class"/>
    <x v="1"/>
    <s v="San Francisco"/>
    <s v="California"/>
    <x v="1"/>
    <x v="1"/>
    <x v="10"/>
    <x v="339"/>
    <n v="50.96"/>
    <n v="7"/>
    <n v="0"/>
    <n v="25.48"/>
    <s v="O-102"/>
  </r>
  <r>
    <n v="383"/>
    <s v="First Class"/>
    <x v="1"/>
    <s v="San Francisco"/>
    <s v="California"/>
    <x v="1"/>
    <x v="1"/>
    <x v="8"/>
    <x v="340"/>
    <n v="49.536000000000001"/>
    <n v="3"/>
    <n v="0.2"/>
    <n v="17.337599999999998"/>
    <s v="O-102"/>
  </r>
  <r>
    <n v="384"/>
    <s v="Second Class"/>
    <x v="1"/>
    <s v="Taylor"/>
    <s v="Michigan"/>
    <x v="2"/>
    <x v="2"/>
    <x v="11"/>
    <x v="341"/>
    <n v="41.9"/>
    <n v="2"/>
    <n v="0"/>
    <n v="8.7989999999999995"/>
    <s v="T-103"/>
  </r>
  <r>
    <n v="385"/>
    <s v="Standard Class"/>
    <x v="0"/>
    <s v="Pembroke Pines"/>
    <s v="Florida"/>
    <x v="0"/>
    <x v="0"/>
    <x v="3"/>
    <x v="342"/>
    <n v="375.45750000000004"/>
    <n v="3"/>
    <n v="0.45"/>
    <n v="-157.00949999999997"/>
    <s v="F-101"/>
  </r>
  <r>
    <n v="386"/>
    <s v="Standard Class"/>
    <x v="0"/>
    <s v="Pembroke Pines"/>
    <s v="Florida"/>
    <x v="0"/>
    <x v="2"/>
    <x v="11"/>
    <x v="343"/>
    <n v="83.976000000000013"/>
    <n v="3"/>
    <n v="0.2"/>
    <n v="-1.049700000000005"/>
    <s v="T-103"/>
  </r>
  <r>
    <n v="387"/>
    <s v="Standard Class"/>
    <x v="1"/>
    <s v="Philadelphia"/>
    <s v="Pennsylvania"/>
    <x v="3"/>
    <x v="2"/>
    <x v="15"/>
    <x v="344"/>
    <n v="482.34000000000003"/>
    <n v="4"/>
    <n v="0.7"/>
    <n v="-337.63799999999981"/>
    <s v="T-103"/>
  </r>
  <r>
    <n v="388"/>
    <s v="Standard Class"/>
    <x v="1"/>
    <s v="Philadelphia"/>
    <s v="Pennsylvania"/>
    <x v="3"/>
    <x v="0"/>
    <x v="5"/>
    <x v="345"/>
    <n v="2.9600000000000004"/>
    <n v="1"/>
    <n v="0.2"/>
    <n v="0.77700000000000025"/>
    <s v="F-101"/>
  </r>
  <r>
    <n v="389"/>
    <s v="First Class"/>
    <x v="0"/>
    <s v="Cincinnati"/>
    <s v="Ohio"/>
    <x v="3"/>
    <x v="1"/>
    <x v="6"/>
    <x v="346"/>
    <n v="2.6240000000000001"/>
    <n v="1"/>
    <n v="0.2"/>
    <n v="0.42639999999999978"/>
    <s v="O-102"/>
  </r>
  <r>
    <n v="390"/>
    <s v="Standard Class"/>
    <x v="0"/>
    <s v="New York City"/>
    <s v="New York"/>
    <x v="3"/>
    <x v="1"/>
    <x v="8"/>
    <x v="347"/>
    <n v="23.36"/>
    <n v="4"/>
    <n v="0.2"/>
    <n v="7.8839999999999986"/>
    <s v="O-102"/>
  </r>
  <r>
    <n v="391"/>
    <s v="Standard Class"/>
    <x v="0"/>
    <s v="New York City"/>
    <s v="New York"/>
    <x v="3"/>
    <x v="2"/>
    <x v="11"/>
    <x v="84"/>
    <n v="39.979999999999997"/>
    <n v="2"/>
    <n v="0"/>
    <n v="13.593199999999996"/>
    <s v="T-103"/>
  </r>
  <r>
    <n v="392"/>
    <s v="Second Class"/>
    <x v="0"/>
    <s v="Des Moines"/>
    <s v="Washington"/>
    <x v="1"/>
    <x v="2"/>
    <x v="7"/>
    <x v="348"/>
    <n v="246.38400000000001"/>
    <n v="2"/>
    <n v="0.2"/>
    <n v="27.718199999999968"/>
    <s v="T-103"/>
  </r>
  <r>
    <n v="393"/>
    <s v="Second Class"/>
    <x v="0"/>
    <s v="Des Moines"/>
    <s v="Washington"/>
    <x v="1"/>
    <x v="2"/>
    <x v="16"/>
    <x v="349"/>
    <n v="1799.97"/>
    <n v="3"/>
    <n v="0"/>
    <n v="701.98829999999998"/>
    <s v="T-103"/>
  </r>
  <r>
    <n v="394"/>
    <s v="Second Class"/>
    <x v="1"/>
    <s v="Peoria"/>
    <s v="Illinois"/>
    <x v="2"/>
    <x v="1"/>
    <x v="8"/>
    <x v="350"/>
    <n v="12.461999999999996"/>
    <n v="3"/>
    <n v="0.8"/>
    <n v="-20.5623"/>
    <s v="O-102"/>
  </r>
  <r>
    <n v="395"/>
    <s v="Standard Class"/>
    <x v="2"/>
    <s v="Las Vegas"/>
    <s v="Nevada"/>
    <x v="1"/>
    <x v="1"/>
    <x v="8"/>
    <x v="351"/>
    <n v="75.792000000000002"/>
    <n v="3"/>
    <n v="0.2"/>
    <n v="25.579799999999992"/>
    <s v="O-102"/>
  </r>
  <r>
    <n v="396"/>
    <s v="Second Class"/>
    <x v="1"/>
    <s v="Warwick"/>
    <s v="Rhode Island"/>
    <x v="3"/>
    <x v="1"/>
    <x v="4"/>
    <x v="352"/>
    <n v="49.96"/>
    <n v="2"/>
    <n v="0"/>
    <n v="9.4923999999999964"/>
    <s v="O-102"/>
  </r>
  <r>
    <n v="397"/>
    <s v="Second Class"/>
    <x v="1"/>
    <s v="Warwick"/>
    <s v="Rhode Island"/>
    <x v="3"/>
    <x v="1"/>
    <x v="10"/>
    <x v="353"/>
    <n v="12.96"/>
    <n v="2"/>
    <n v="0"/>
    <n v="6.2208000000000006"/>
    <s v="O-102"/>
  </r>
  <r>
    <n v="398"/>
    <s v="Standard Class"/>
    <x v="2"/>
    <s v="Jackson"/>
    <s v="Michigan"/>
    <x v="2"/>
    <x v="1"/>
    <x v="14"/>
    <x v="354"/>
    <n v="70.12"/>
    <n v="4"/>
    <n v="0"/>
    <n v="21.035999999999994"/>
    <s v="O-102"/>
  </r>
  <r>
    <n v="399"/>
    <s v="Second Class"/>
    <x v="0"/>
    <s v="Houston"/>
    <s v="Texas"/>
    <x v="2"/>
    <x v="1"/>
    <x v="4"/>
    <x v="355"/>
    <n v="35.952000000000005"/>
    <n v="3"/>
    <n v="0.2"/>
    <n v="3.5951999999999984"/>
    <s v="O-102"/>
  </r>
  <r>
    <n v="400"/>
    <s v="Second Class"/>
    <x v="0"/>
    <s v="Houston"/>
    <s v="Texas"/>
    <x v="2"/>
    <x v="0"/>
    <x v="0"/>
    <x v="26"/>
    <n v="2396.2655999999997"/>
    <n v="4"/>
    <n v="0.32"/>
    <n v="-317.15280000000007"/>
    <s v="F-101"/>
  </r>
  <r>
    <n v="401"/>
    <s v="Second Class"/>
    <x v="0"/>
    <s v="Houston"/>
    <s v="Texas"/>
    <x v="2"/>
    <x v="1"/>
    <x v="4"/>
    <x v="356"/>
    <n v="131.136"/>
    <n v="4"/>
    <n v="0.2"/>
    <n v="-32.783999999999999"/>
    <s v="O-102"/>
  </r>
  <r>
    <n v="402"/>
    <s v="Second Class"/>
    <x v="0"/>
    <s v="Houston"/>
    <s v="Texas"/>
    <x v="2"/>
    <x v="2"/>
    <x v="11"/>
    <x v="357"/>
    <n v="57.584000000000003"/>
    <n v="2"/>
    <n v="0.2"/>
    <n v="0.71979999999999933"/>
    <s v="T-103"/>
  </r>
  <r>
    <n v="403"/>
    <s v="First Class"/>
    <x v="0"/>
    <s v="Miami"/>
    <s v="Florida"/>
    <x v="0"/>
    <x v="1"/>
    <x v="10"/>
    <x v="358"/>
    <n v="9.5680000000000014"/>
    <n v="2"/>
    <n v="0.2"/>
    <n v="3.4683999999999999"/>
    <s v="O-102"/>
  </r>
  <r>
    <n v="404"/>
    <s v="Standard Class"/>
    <x v="1"/>
    <s v="Wilmington"/>
    <s v="North Carolina"/>
    <x v="0"/>
    <x v="1"/>
    <x v="6"/>
    <x v="359"/>
    <n v="39.072000000000003"/>
    <n v="6"/>
    <n v="0.2"/>
    <n v="9.7680000000000007"/>
    <s v="O-102"/>
  </r>
  <r>
    <n v="405"/>
    <s v="Standard Class"/>
    <x v="0"/>
    <s v="New York City"/>
    <s v="New York"/>
    <x v="3"/>
    <x v="1"/>
    <x v="9"/>
    <x v="360"/>
    <n v="35.910000000000004"/>
    <n v="3"/>
    <n v="0"/>
    <n v="9.6956999999999987"/>
    <s v="O-102"/>
  </r>
  <r>
    <n v="406"/>
    <s v="Standard Class"/>
    <x v="0"/>
    <s v="San Francisco"/>
    <s v="California"/>
    <x v="1"/>
    <x v="2"/>
    <x v="11"/>
    <x v="357"/>
    <n v="179.95000000000002"/>
    <n v="5"/>
    <n v="0"/>
    <n v="37.789500000000004"/>
    <s v="T-103"/>
  </r>
  <r>
    <n v="407"/>
    <s v="Standard Class"/>
    <x v="0"/>
    <s v="San Francisco"/>
    <s v="California"/>
    <x v="1"/>
    <x v="2"/>
    <x v="16"/>
    <x v="361"/>
    <n v="1199.9760000000001"/>
    <n v="3"/>
    <n v="0.2"/>
    <n v="434.99130000000002"/>
    <s v="T-103"/>
  </r>
  <r>
    <n v="408"/>
    <s v="Standard Class"/>
    <x v="0"/>
    <s v="San Francisco"/>
    <s v="California"/>
    <x v="1"/>
    <x v="1"/>
    <x v="10"/>
    <x v="362"/>
    <n v="27.15"/>
    <n v="5"/>
    <n v="0"/>
    <n v="13.3035"/>
    <s v="O-102"/>
  </r>
  <r>
    <n v="409"/>
    <s v="Standard Class"/>
    <x v="0"/>
    <s v="San Francisco"/>
    <s v="California"/>
    <x v="1"/>
    <x v="0"/>
    <x v="3"/>
    <x v="363"/>
    <n v="1004.0239999999999"/>
    <n v="7"/>
    <n v="0.2"/>
    <n v="-112.95269999999994"/>
    <s v="F-101"/>
  </r>
  <r>
    <n v="410"/>
    <s v="Standard Class"/>
    <x v="0"/>
    <s v="San Francisco"/>
    <s v="California"/>
    <x v="1"/>
    <x v="1"/>
    <x v="10"/>
    <x v="364"/>
    <n v="9.68"/>
    <n v="1"/>
    <n v="0"/>
    <n v="4.6463999999999999"/>
    <s v="O-102"/>
  </r>
  <r>
    <n v="411"/>
    <s v="Standard Class"/>
    <x v="0"/>
    <s v="San Francisco"/>
    <s v="California"/>
    <x v="1"/>
    <x v="1"/>
    <x v="2"/>
    <x v="365"/>
    <n v="28.349999999999998"/>
    <n v="9"/>
    <n v="0"/>
    <n v="13.608000000000001"/>
    <s v="O-102"/>
  </r>
  <r>
    <n v="412"/>
    <s v="Standard Class"/>
    <x v="0"/>
    <s v="San Francisco"/>
    <s v="California"/>
    <x v="1"/>
    <x v="1"/>
    <x v="10"/>
    <x v="366"/>
    <n v="55.98"/>
    <n v="1"/>
    <n v="0"/>
    <n v="27.430199999999999"/>
    <s v="O-102"/>
  </r>
  <r>
    <n v="413"/>
    <s v="Standard Class"/>
    <x v="0"/>
    <s v="San Francisco"/>
    <s v="California"/>
    <x v="1"/>
    <x v="0"/>
    <x v="0"/>
    <x v="367"/>
    <n v="1336.829"/>
    <n v="13"/>
    <n v="0.15"/>
    <n v="31.454799999999949"/>
    <s v="F-101"/>
  </r>
  <r>
    <n v="414"/>
    <s v="Standard Class"/>
    <x v="0"/>
    <s v="San Francisco"/>
    <s v="California"/>
    <x v="1"/>
    <x v="0"/>
    <x v="1"/>
    <x v="368"/>
    <n v="113.56800000000001"/>
    <n v="2"/>
    <n v="0.2"/>
    <n v="-18.454800000000013"/>
    <s v="F-101"/>
  </r>
  <r>
    <n v="415"/>
    <s v="Standard Class"/>
    <x v="1"/>
    <s v="Seattle"/>
    <s v="Washington"/>
    <x v="1"/>
    <x v="1"/>
    <x v="10"/>
    <x v="369"/>
    <n v="139.86000000000001"/>
    <n v="7"/>
    <n v="0"/>
    <n v="65.734199999999987"/>
    <s v="O-102"/>
  </r>
  <r>
    <n v="416"/>
    <s v="Standard Class"/>
    <x v="1"/>
    <s v="Seattle"/>
    <s v="Washington"/>
    <x v="1"/>
    <x v="0"/>
    <x v="1"/>
    <x v="268"/>
    <n v="307.13600000000002"/>
    <n v="4"/>
    <n v="0.2"/>
    <n v="26.874400000000023"/>
    <s v="F-101"/>
  </r>
  <r>
    <n v="417"/>
    <s v="Standard Class"/>
    <x v="0"/>
    <s v="Huntington Beach"/>
    <s v="California"/>
    <x v="1"/>
    <x v="1"/>
    <x v="6"/>
    <x v="370"/>
    <n v="95.92"/>
    <n v="8"/>
    <n v="0"/>
    <n v="25.898399999999995"/>
    <s v="O-102"/>
  </r>
  <r>
    <n v="418"/>
    <s v="Standard Class"/>
    <x v="0"/>
    <s v="Los Angeles"/>
    <s v="California"/>
    <x v="1"/>
    <x v="0"/>
    <x v="1"/>
    <x v="371"/>
    <n v="383.8"/>
    <n v="5"/>
    <n v="0.2"/>
    <n v="38.379999999999981"/>
    <s v="F-101"/>
  </r>
  <r>
    <n v="419"/>
    <s v="Standard Class"/>
    <x v="1"/>
    <s v="Richmond"/>
    <s v="Kentucky"/>
    <x v="0"/>
    <x v="1"/>
    <x v="10"/>
    <x v="372"/>
    <n v="5.78"/>
    <n v="1"/>
    <n v="0"/>
    <n v="2.8322000000000003"/>
    <s v="O-102"/>
  </r>
  <r>
    <n v="420"/>
    <s v="Standard Class"/>
    <x v="1"/>
    <s v="Los Angeles"/>
    <s v="California"/>
    <x v="1"/>
    <x v="1"/>
    <x v="6"/>
    <x v="373"/>
    <n v="9.32"/>
    <n v="4"/>
    <n v="0"/>
    <n v="2.702799999999999"/>
    <s v="O-102"/>
  </r>
  <r>
    <n v="421"/>
    <s v="Standard Class"/>
    <x v="1"/>
    <s v="Los Angeles"/>
    <s v="California"/>
    <x v="1"/>
    <x v="1"/>
    <x v="12"/>
    <x v="374"/>
    <n v="15.25"/>
    <n v="1"/>
    <n v="0"/>
    <n v="7.0149999999999988"/>
    <s v="O-102"/>
  </r>
  <r>
    <n v="422"/>
    <s v="First Class"/>
    <x v="0"/>
    <s v="Louisville"/>
    <s v="Colorado"/>
    <x v="1"/>
    <x v="2"/>
    <x v="11"/>
    <x v="375"/>
    <n v="196.75200000000001"/>
    <n v="6"/>
    <n v="0.2"/>
    <n v="56.566200000000009"/>
    <s v="T-103"/>
  </r>
  <r>
    <n v="423"/>
    <s v="Standard Class"/>
    <x v="1"/>
    <s v="Lawrence"/>
    <s v="Massachusetts"/>
    <x v="3"/>
    <x v="0"/>
    <x v="5"/>
    <x v="376"/>
    <n v="56.56"/>
    <n v="4"/>
    <n v="0"/>
    <n v="14.705600000000004"/>
    <s v="F-101"/>
  </r>
  <r>
    <n v="424"/>
    <s v="Standard Class"/>
    <x v="1"/>
    <s v="Lawrence"/>
    <s v="Massachusetts"/>
    <x v="3"/>
    <x v="1"/>
    <x v="4"/>
    <x v="377"/>
    <n v="32.700000000000003"/>
    <n v="3"/>
    <n v="0"/>
    <n v="8.5019999999999989"/>
    <s v="O-102"/>
  </r>
  <r>
    <n v="425"/>
    <s v="Second Class"/>
    <x v="0"/>
    <s v="Jackson"/>
    <s v="Mississippi"/>
    <x v="0"/>
    <x v="0"/>
    <x v="1"/>
    <x v="378"/>
    <n v="866.4"/>
    <n v="4"/>
    <n v="0"/>
    <n v="225.26400000000001"/>
    <s v="F-101"/>
  </r>
  <r>
    <n v="426"/>
    <s v="Second Class"/>
    <x v="1"/>
    <s v="Canton"/>
    <s v="Michigan"/>
    <x v="2"/>
    <x v="0"/>
    <x v="5"/>
    <x v="379"/>
    <n v="28.4"/>
    <n v="2"/>
    <n v="0"/>
    <n v="11.076000000000001"/>
    <s v="F-101"/>
  </r>
  <r>
    <n v="427"/>
    <s v="Second Class"/>
    <x v="1"/>
    <s v="Canton"/>
    <s v="Michigan"/>
    <x v="2"/>
    <x v="1"/>
    <x v="8"/>
    <x v="380"/>
    <n v="287.92"/>
    <n v="8"/>
    <n v="0"/>
    <n v="138.20160000000001"/>
    <s v="O-102"/>
  </r>
  <r>
    <n v="428"/>
    <s v="First Class"/>
    <x v="2"/>
    <s v="New Rochelle"/>
    <s v="New York"/>
    <x v="3"/>
    <x v="2"/>
    <x v="15"/>
    <x v="381"/>
    <n v="69.989999999999995"/>
    <n v="1"/>
    <n v="0"/>
    <n v="30.095700000000001"/>
    <s v="T-103"/>
  </r>
  <r>
    <n v="429"/>
    <s v="Standard Class"/>
    <x v="1"/>
    <s v="San Antonio"/>
    <s v="Texas"/>
    <x v="2"/>
    <x v="1"/>
    <x v="6"/>
    <x v="382"/>
    <n v="6.6719999999999988"/>
    <n v="6"/>
    <n v="0.2"/>
    <n v="0.50039999999999996"/>
    <s v="O-102"/>
  </r>
  <r>
    <n v="430"/>
    <s v="Standard Class"/>
    <x v="2"/>
    <s v="Gastonia"/>
    <s v="North Carolina"/>
    <x v="0"/>
    <x v="1"/>
    <x v="8"/>
    <x v="383"/>
    <n v="189.58800000000005"/>
    <n v="2"/>
    <n v="0.7"/>
    <n v="-145.35079999999999"/>
    <s v="O-102"/>
  </r>
  <r>
    <n v="431"/>
    <s v="Standard Class"/>
    <x v="2"/>
    <s v="Gastonia"/>
    <s v="North Carolina"/>
    <x v="0"/>
    <x v="2"/>
    <x v="11"/>
    <x v="172"/>
    <n v="408.74399999999997"/>
    <n v="7"/>
    <n v="0.2"/>
    <n v="76.639499999999984"/>
    <s v="T-103"/>
  </r>
  <r>
    <n v="432"/>
    <s v="Standard Class"/>
    <x v="2"/>
    <s v="Gastonia"/>
    <s v="North Carolina"/>
    <x v="0"/>
    <x v="2"/>
    <x v="11"/>
    <x v="172"/>
    <n v="291.95999999999998"/>
    <n v="5"/>
    <n v="0.2"/>
    <n v="54.742499999999978"/>
    <s v="T-103"/>
  </r>
  <r>
    <n v="433"/>
    <s v="Standard Class"/>
    <x v="2"/>
    <s v="Gastonia"/>
    <s v="North Carolina"/>
    <x v="0"/>
    <x v="1"/>
    <x v="4"/>
    <x v="384"/>
    <n v="4.7679999999999998"/>
    <n v="2"/>
    <n v="0.2"/>
    <n v="-0.7748000000000006"/>
    <s v="O-102"/>
  </r>
  <r>
    <n v="434"/>
    <s v="First Class"/>
    <x v="0"/>
    <s v="Lowell"/>
    <s v="Massachusetts"/>
    <x v="3"/>
    <x v="1"/>
    <x v="4"/>
    <x v="385"/>
    <n v="714.30000000000007"/>
    <n v="5"/>
    <n v="0"/>
    <n v="207.14699999999993"/>
    <s v="O-102"/>
  </r>
  <r>
    <n v="435"/>
    <s v="Standard Class"/>
    <x v="0"/>
    <s v="Jacksonville"/>
    <s v="Florida"/>
    <x v="0"/>
    <x v="1"/>
    <x v="8"/>
    <x v="386"/>
    <n v="4.8120000000000003"/>
    <n v="2"/>
    <n v="0.7"/>
    <n v="-3.6891999999999996"/>
    <s v="O-102"/>
  </r>
  <r>
    <n v="436"/>
    <s v="Standard Class"/>
    <x v="0"/>
    <s v="Jacksonville"/>
    <s v="Florida"/>
    <x v="0"/>
    <x v="2"/>
    <x v="11"/>
    <x v="387"/>
    <n v="247.8"/>
    <n v="5"/>
    <n v="0.2"/>
    <n v="-18.584999999999994"/>
    <s v="T-103"/>
  </r>
  <r>
    <n v="437"/>
    <s v="Second Class"/>
    <x v="2"/>
    <s v="Chicago"/>
    <s v="Illinois"/>
    <x v="2"/>
    <x v="2"/>
    <x v="15"/>
    <x v="388"/>
    <n v="1007.979"/>
    <n v="3"/>
    <n v="0.3"/>
    <n v="43.199100000000044"/>
    <s v="T-103"/>
  </r>
  <r>
    <n v="438"/>
    <s v="Second Class"/>
    <x v="2"/>
    <s v="Chicago"/>
    <s v="Illinois"/>
    <x v="2"/>
    <x v="1"/>
    <x v="10"/>
    <x v="366"/>
    <n v="313.488"/>
    <n v="7"/>
    <n v="0.2"/>
    <n v="113.63939999999998"/>
    <s v="O-102"/>
  </r>
  <r>
    <n v="439"/>
    <s v="Standard Class"/>
    <x v="1"/>
    <s v="Houston"/>
    <s v="Texas"/>
    <x v="2"/>
    <x v="1"/>
    <x v="10"/>
    <x v="389"/>
    <n v="31.872000000000003"/>
    <n v="8"/>
    <n v="0.2"/>
    <n v="11.553600000000003"/>
    <s v="O-102"/>
  </r>
  <r>
    <n v="440"/>
    <s v="Second Class"/>
    <x v="1"/>
    <s v="New York City"/>
    <s v="New York"/>
    <x v="3"/>
    <x v="0"/>
    <x v="1"/>
    <x v="390"/>
    <n v="207.84600000000003"/>
    <n v="3"/>
    <n v="0.1"/>
    <n v="2.3093999999999895"/>
    <s v="F-101"/>
  </r>
  <r>
    <n v="441"/>
    <s v="Second Class"/>
    <x v="0"/>
    <s v="Detroit"/>
    <s v="Michigan"/>
    <x v="2"/>
    <x v="0"/>
    <x v="5"/>
    <x v="391"/>
    <n v="12.22"/>
    <n v="1"/>
    <n v="0"/>
    <n v="3.6659999999999986"/>
    <s v="F-101"/>
  </r>
  <r>
    <n v="442"/>
    <s v="Second Class"/>
    <x v="0"/>
    <s v="Detroit"/>
    <s v="Michigan"/>
    <x v="2"/>
    <x v="1"/>
    <x v="4"/>
    <x v="392"/>
    <n v="194.94"/>
    <n v="3"/>
    <n v="0"/>
    <n v="23.392800000000008"/>
    <s v="O-102"/>
  </r>
  <r>
    <n v="443"/>
    <s v="Second Class"/>
    <x v="0"/>
    <s v="Detroit"/>
    <s v="Michigan"/>
    <x v="2"/>
    <x v="1"/>
    <x v="4"/>
    <x v="393"/>
    <n v="70.949999999999989"/>
    <n v="3"/>
    <n v="0"/>
    <n v="20.575499999999998"/>
    <s v="O-102"/>
  </r>
  <r>
    <n v="444"/>
    <s v="Second Class"/>
    <x v="0"/>
    <s v="Detroit"/>
    <s v="Michigan"/>
    <x v="2"/>
    <x v="1"/>
    <x v="10"/>
    <x v="394"/>
    <n v="91.36"/>
    <n v="4"/>
    <n v="0"/>
    <n v="42.025599999999997"/>
    <s v="O-102"/>
  </r>
  <r>
    <n v="445"/>
    <s v="Second Class"/>
    <x v="0"/>
    <s v="Detroit"/>
    <s v="Michigan"/>
    <x v="2"/>
    <x v="0"/>
    <x v="1"/>
    <x v="395"/>
    <n v="242.94"/>
    <n v="3"/>
    <n v="0"/>
    <n v="29.152800000000013"/>
    <s v="F-101"/>
  </r>
  <r>
    <n v="446"/>
    <s v="Second Class"/>
    <x v="0"/>
    <s v="Detroit"/>
    <s v="Michigan"/>
    <x v="2"/>
    <x v="1"/>
    <x v="2"/>
    <x v="396"/>
    <n v="22.05"/>
    <n v="7"/>
    <n v="0"/>
    <n v="10.584"/>
    <s v="O-102"/>
  </r>
  <r>
    <n v="447"/>
    <s v="Second Class"/>
    <x v="0"/>
    <s v="Columbus"/>
    <s v="Indiana"/>
    <x v="2"/>
    <x v="0"/>
    <x v="5"/>
    <x v="397"/>
    <n v="2.91"/>
    <n v="1"/>
    <n v="0"/>
    <n v="1.3676999999999999"/>
    <s v="F-101"/>
  </r>
  <r>
    <n v="448"/>
    <s v="Second Class"/>
    <x v="0"/>
    <s v="Auburn"/>
    <s v="New York"/>
    <x v="3"/>
    <x v="1"/>
    <x v="6"/>
    <x v="398"/>
    <n v="59.519999999999996"/>
    <n v="3"/>
    <n v="0"/>
    <n v="15.475200000000001"/>
    <s v="O-102"/>
  </r>
  <r>
    <n v="449"/>
    <s v="Second Class"/>
    <x v="0"/>
    <s v="Auburn"/>
    <s v="New York"/>
    <x v="3"/>
    <x v="1"/>
    <x v="4"/>
    <x v="399"/>
    <n v="161.94"/>
    <n v="3"/>
    <n v="0"/>
    <n v="9.716399999999993"/>
    <s v="O-102"/>
  </r>
  <r>
    <n v="450"/>
    <s v="Second Class"/>
    <x v="0"/>
    <s v="Auburn"/>
    <s v="New York"/>
    <x v="3"/>
    <x v="1"/>
    <x v="6"/>
    <x v="400"/>
    <n v="263.88"/>
    <n v="6"/>
    <n v="0"/>
    <n v="71.247600000000006"/>
    <s v="O-102"/>
  </r>
  <r>
    <n v="451"/>
    <s v="Second Class"/>
    <x v="0"/>
    <s v="Auburn"/>
    <s v="New York"/>
    <x v="3"/>
    <x v="1"/>
    <x v="6"/>
    <x v="401"/>
    <n v="30.48"/>
    <n v="3"/>
    <n v="0"/>
    <n v="7.9248000000000012"/>
    <s v="O-102"/>
  </r>
  <r>
    <n v="452"/>
    <s v="Second Class"/>
    <x v="0"/>
    <s v="Auburn"/>
    <s v="New York"/>
    <x v="3"/>
    <x v="1"/>
    <x v="6"/>
    <x v="402"/>
    <n v="9.84"/>
    <n v="3"/>
    <n v="0"/>
    <n v="2.8535999999999988"/>
    <s v="O-102"/>
  </r>
  <r>
    <n v="453"/>
    <s v="Second Class"/>
    <x v="0"/>
    <s v="Auburn"/>
    <s v="New York"/>
    <x v="3"/>
    <x v="2"/>
    <x v="7"/>
    <x v="403"/>
    <n v="35.119999999999997"/>
    <n v="4"/>
    <n v="0"/>
    <n v="9.1311999999999998"/>
    <s v="T-103"/>
  </r>
  <r>
    <n v="454"/>
    <s v="Standard Class"/>
    <x v="1"/>
    <s v="Akron"/>
    <s v="Ohio"/>
    <x v="3"/>
    <x v="0"/>
    <x v="3"/>
    <x v="10"/>
    <n v="284.36399999999998"/>
    <n v="2"/>
    <n v="0.4"/>
    <n v="-75.830400000000054"/>
    <s v="F-101"/>
  </r>
  <r>
    <n v="455"/>
    <s v="Standard Class"/>
    <x v="1"/>
    <s v="Akron"/>
    <s v="Ohio"/>
    <x v="3"/>
    <x v="1"/>
    <x v="4"/>
    <x v="404"/>
    <n v="665.40800000000002"/>
    <n v="2"/>
    <n v="0.2"/>
    <n v="66.540799999999962"/>
    <s v="O-102"/>
  </r>
  <r>
    <n v="456"/>
    <s v="Standard Class"/>
    <x v="1"/>
    <s v="Norman"/>
    <s v="Oklahoma"/>
    <x v="2"/>
    <x v="2"/>
    <x v="11"/>
    <x v="405"/>
    <n v="63.88"/>
    <n v="4"/>
    <n v="0"/>
    <n v="24.913200000000003"/>
    <s v="T-103"/>
  </r>
  <r>
    <n v="457"/>
    <s v="Standard Class"/>
    <x v="0"/>
    <s v="Concord"/>
    <s v="California"/>
    <x v="1"/>
    <x v="0"/>
    <x v="1"/>
    <x v="406"/>
    <n v="129.56800000000001"/>
    <n v="2"/>
    <n v="0.2"/>
    <n v="-24.294000000000018"/>
    <s v="F-101"/>
  </r>
  <r>
    <n v="458"/>
    <s v="Standard Class"/>
    <x v="0"/>
    <s v="Decatur"/>
    <s v="Illinois"/>
    <x v="2"/>
    <x v="0"/>
    <x v="1"/>
    <x v="407"/>
    <n v="747.55799999999999"/>
    <n v="3"/>
    <n v="0.3"/>
    <n v="-96.11460000000011"/>
    <s v="F-101"/>
  </r>
  <r>
    <n v="459"/>
    <s v="Standard Class"/>
    <x v="0"/>
    <s v="Decatur"/>
    <s v="Illinois"/>
    <x v="2"/>
    <x v="1"/>
    <x v="12"/>
    <x v="153"/>
    <n v="8.9280000000000008"/>
    <n v="2"/>
    <n v="0.2"/>
    <n v="3.3479999999999999"/>
    <s v="O-102"/>
  </r>
  <r>
    <n v="460"/>
    <s v="Standard Class"/>
    <x v="0"/>
    <s v="Seattle"/>
    <s v="Washington"/>
    <x v="1"/>
    <x v="1"/>
    <x v="9"/>
    <x v="408"/>
    <n v="103.92"/>
    <n v="4"/>
    <n v="0"/>
    <n v="36.372"/>
    <s v="O-102"/>
  </r>
  <r>
    <n v="461"/>
    <s v="Standard Class"/>
    <x v="0"/>
    <s v="Seattle"/>
    <s v="Washington"/>
    <x v="1"/>
    <x v="2"/>
    <x v="11"/>
    <x v="409"/>
    <n v="899.91"/>
    <n v="9"/>
    <n v="0"/>
    <n v="377.96220000000005"/>
    <s v="T-103"/>
  </r>
  <r>
    <n v="462"/>
    <s v="Standard Class"/>
    <x v="0"/>
    <s v="Seattle"/>
    <s v="Washington"/>
    <x v="1"/>
    <x v="1"/>
    <x v="8"/>
    <x v="410"/>
    <n v="51.311999999999998"/>
    <n v="3"/>
    <n v="0.2"/>
    <n v="18.600599999999996"/>
    <s v="O-102"/>
  </r>
  <r>
    <n v="463"/>
    <s v="Standard Class"/>
    <x v="2"/>
    <s v="Phoenix"/>
    <s v="Arizona"/>
    <x v="1"/>
    <x v="0"/>
    <x v="5"/>
    <x v="325"/>
    <n v="23.56"/>
    <n v="5"/>
    <n v="0.2"/>
    <n v="7.0680000000000005"/>
    <s v="F-101"/>
  </r>
  <r>
    <n v="464"/>
    <s v="Standard Class"/>
    <x v="2"/>
    <s v="Phoenix"/>
    <s v="Arizona"/>
    <x v="1"/>
    <x v="0"/>
    <x v="3"/>
    <x v="411"/>
    <n v="1272.6299999999999"/>
    <n v="6"/>
    <n v="0.5"/>
    <n v="-814.4831999999999"/>
    <s v="F-101"/>
  </r>
  <r>
    <n v="465"/>
    <s v="Standard Class"/>
    <x v="2"/>
    <s v="Phoenix"/>
    <s v="Arizona"/>
    <x v="1"/>
    <x v="1"/>
    <x v="8"/>
    <x v="412"/>
    <n v="28.484999999999999"/>
    <n v="5"/>
    <n v="0.7"/>
    <n v="-20.888999999999989"/>
    <s v="O-102"/>
  </r>
  <r>
    <n v="466"/>
    <s v="Standard Class"/>
    <x v="2"/>
    <s v="Phoenix"/>
    <s v="Arizona"/>
    <x v="1"/>
    <x v="1"/>
    <x v="14"/>
    <x v="413"/>
    <n v="185.376"/>
    <n v="2"/>
    <n v="0.2"/>
    <n v="-34.758000000000017"/>
    <s v="O-102"/>
  </r>
  <r>
    <n v="467"/>
    <s v="Standard Class"/>
    <x v="2"/>
    <s v="Phoenix"/>
    <s v="Arizona"/>
    <x v="1"/>
    <x v="1"/>
    <x v="9"/>
    <x v="414"/>
    <n v="78.272000000000006"/>
    <n v="2"/>
    <n v="0.2"/>
    <n v="5.8704000000000001"/>
    <s v="O-102"/>
  </r>
  <r>
    <n v="468"/>
    <s v="Standard Class"/>
    <x v="2"/>
    <s v="Park Ridge"/>
    <s v="Illinois"/>
    <x v="2"/>
    <x v="0"/>
    <x v="5"/>
    <x v="269"/>
    <n v="254.74400000000003"/>
    <n v="7"/>
    <n v="0.6"/>
    <n v="-312.06139999999994"/>
    <s v="F-101"/>
  </r>
  <r>
    <n v="469"/>
    <s v="Standard Class"/>
    <x v="1"/>
    <s v="Amarillo"/>
    <s v="Texas"/>
    <x v="2"/>
    <x v="0"/>
    <x v="0"/>
    <x v="415"/>
    <n v="205.33279999999996"/>
    <n v="2"/>
    <n v="0.32"/>
    <n v="-36.235200000000006"/>
    <s v="F-101"/>
  </r>
  <r>
    <n v="470"/>
    <s v="Second Class"/>
    <x v="0"/>
    <s v="Chicago"/>
    <s v="Illinois"/>
    <x v="2"/>
    <x v="1"/>
    <x v="8"/>
    <x v="416"/>
    <n v="4.7879999999999985"/>
    <n v="3"/>
    <n v="0.8"/>
    <n v="-7.9001999999999999"/>
    <s v="O-102"/>
  </r>
  <r>
    <n v="471"/>
    <s v="Standard Class"/>
    <x v="1"/>
    <s v="Lindenhurst"/>
    <s v="New York"/>
    <x v="3"/>
    <x v="1"/>
    <x v="10"/>
    <x v="417"/>
    <n v="55.48"/>
    <n v="1"/>
    <n v="0"/>
    <n v="26.630399999999998"/>
    <s v="O-102"/>
  </r>
  <r>
    <n v="472"/>
    <s v="Second Class"/>
    <x v="0"/>
    <s v="San Francisco"/>
    <s v="California"/>
    <x v="1"/>
    <x v="1"/>
    <x v="4"/>
    <x v="418"/>
    <n v="340.92"/>
    <n v="3"/>
    <n v="0"/>
    <n v="3.4091999999999842"/>
    <s v="O-102"/>
  </r>
  <r>
    <n v="473"/>
    <s v="Second Class"/>
    <x v="0"/>
    <s v="San Francisco"/>
    <s v="California"/>
    <x v="1"/>
    <x v="0"/>
    <x v="0"/>
    <x v="419"/>
    <n v="222.66599999999997"/>
    <n v="2"/>
    <n v="0.15"/>
    <n v="10.478399999999979"/>
    <s v="F-101"/>
  </r>
  <r>
    <n v="474"/>
    <s v="Second Class"/>
    <x v="0"/>
    <s v="San Francisco"/>
    <s v="California"/>
    <x v="1"/>
    <x v="2"/>
    <x v="7"/>
    <x v="420"/>
    <n v="703.96800000000007"/>
    <n v="4"/>
    <n v="0.2"/>
    <n v="87.995999999999924"/>
    <s v="T-103"/>
  </r>
  <r>
    <n v="475"/>
    <s v="Second Class"/>
    <x v="0"/>
    <s v="San Francisco"/>
    <s v="California"/>
    <x v="1"/>
    <x v="1"/>
    <x v="4"/>
    <x v="421"/>
    <n v="92.52"/>
    <n v="6"/>
    <n v="0"/>
    <n v="24.980400000000007"/>
    <s v="O-102"/>
  </r>
  <r>
    <n v="476"/>
    <s v="Second Class"/>
    <x v="0"/>
    <s v="San Francisco"/>
    <s v="California"/>
    <x v="1"/>
    <x v="1"/>
    <x v="10"/>
    <x v="422"/>
    <n v="62.649999999999991"/>
    <n v="7"/>
    <n v="0"/>
    <n v="28.818999999999996"/>
    <s v="O-102"/>
  </r>
  <r>
    <n v="477"/>
    <s v="Second Class"/>
    <x v="0"/>
    <s v="San Francisco"/>
    <s v="California"/>
    <x v="1"/>
    <x v="1"/>
    <x v="10"/>
    <x v="423"/>
    <n v="94.85"/>
    <n v="5"/>
    <n v="0"/>
    <n v="45.527999999999992"/>
    <s v="O-102"/>
  </r>
  <r>
    <n v="478"/>
    <s v="Standard Class"/>
    <x v="1"/>
    <s v="Los Angeles"/>
    <s v="California"/>
    <x v="1"/>
    <x v="2"/>
    <x v="7"/>
    <x v="424"/>
    <n v="95.76"/>
    <n v="6"/>
    <n v="0.2"/>
    <n v="7.1819999999999951"/>
    <s v="T-103"/>
  </r>
  <r>
    <n v="479"/>
    <s v="Standard Class"/>
    <x v="0"/>
    <s v="Troy"/>
    <s v="New York"/>
    <x v="3"/>
    <x v="0"/>
    <x v="5"/>
    <x v="278"/>
    <n v="40.200000000000003"/>
    <n v="3"/>
    <n v="0"/>
    <n v="19.295999999999999"/>
    <s v="F-101"/>
  </r>
  <r>
    <n v="480"/>
    <s v="Standard Class"/>
    <x v="1"/>
    <s v="New York City"/>
    <s v="New York"/>
    <x v="3"/>
    <x v="1"/>
    <x v="6"/>
    <x v="425"/>
    <n v="14.7"/>
    <n v="5"/>
    <n v="0"/>
    <n v="6.6150000000000002"/>
    <s v="O-102"/>
  </r>
  <r>
    <n v="481"/>
    <s v="Standard Class"/>
    <x v="1"/>
    <s v="New York City"/>
    <s v="New York"/>
    <x v="3"/>
    <x v="1"/>
    <x v="4"/>
    <x v="426"/>
    <n v="704.25"/>
    <n v="5"/>
    <n v="0"/>
    <n v="84.51"/>
    <s v="O-102"/>
  </r>
  <r>
    <n v="482"/>
    <s v="Standard Class"/>
    <x v="0"/>
    <s v="San Diego"/>
    <s v="California"/>
    <x v="1"/>
    <x v="2"/>
    <x v="11"/>
    <x v="427"/>
    <n v="9.09"/>
    <n v="3"/>
    <n v="0"/>
    <n v="1.9088999999999996"/>
    <s v="T-103"/>
  </r>
  <r>
    <n v="483"/>
    <s v="Standard Class"/>
    <x v="0"/>
    <s v="New York City"/>
    <s v="New York"/>
    <x v="3"/>
    <x v="1"/>
    <x v="6"/>
    <x v="79"/>
    <n v="5.96"/>
    <n v="2"/>
    <n v="0"/>
    <n v="1.6688000000000001"/>
    <s v="O-102"/>
  </r>
  <r>
    <n v="484"/>
    <s v="Standard Class"/>
    <x v="0"/>
    <s v="New York City"/>
    <s v="New York"/>
    <x v="3"/>
    <x v="2"/>
    <x v="11"/>
    <x v="428"/>
    <n v="159.97999999999999"/>
    <n v="2"/>
    <n v="0"/>
    <n v="57.592799999999997"/>
    <s v="T-103"/>
  </r>
  <r>
    <n v="485"/>
    <s v="First Class"/>
    <x v="2"/>
    <s v="Los Angeles"/>
    <s v="California"/>
    <x v="1"/>
    <x v="1"/>
    <x v="2"/>
    <x v="429"/>
    <n v="29.6"/>
    <n v="2"/>
    <n v="0"/>
    <n v="14.8"/>
    <s v="O-102"/>
  </r>
  <r>
    <n v="486"/>
    <s v="First Class"/>
    <x v="2"/>
    <s v="Los Angeles"/>
    <s v="California"/>
    <x v="1"/>
    <x v="0"/>
    <x v="0"/>
    <x v="430"/>
    <n v="514.16499999999996"/>
    <n v="5"/>
    <n v="0.15"/>
    <n v="-30.24499999999999"/>
    <s v="F-101"/>
  </r>
  <r>
    <n v="487"/>
    <s v="First Class"/>
    <x v="2"/>
    <s v="Los Angeles"/>
    <s v="California"/>
    <x v="1"/>
    <x v="2"/>
    <x v="7"/>
    <x v="431"/>
    <n v="279.95999999999998"/>
    <n v="5"/>
    <n v="0.2"/>
    <n v="17.497500000000016"/>
    <s v="T-103"/>
  </r>
  <r>
    <n v="488"/>
    <s v="First Class"/>
    <x v="0"/>
    <s v="Chicago"/>
    <s v="Illinois"/>
    <x v="2"/>
    <x v="2"/>
    <x v="7"/>
    <x v="432"/>
    <n v="2735.9520000000002"/>
    <n v="6"/>
    <n v="0.2"/>
    <n v="341.99399999999969"/>
    <s v="T-103"/>
  </r>
  <r>
    <n v="489"/>
    <s v="Second Class"/>
    <x v="2"/>
    <s v="Huntsville"/>
    <s v="Texas"/>
    <x v="2"/>
    <x v="2"/>
    <x v="7"/>
    <x v="433"/>
    <n v="7.9920000000000009"/>
    <n v="1"/>
    <n v="0.2"/>
    <n v="0.59940000000000015"/>
    <s v="T-103"/>
  </r>
  <r>
    <n v="490"/>
    <s v="Second Class"/>
    <x v="2"/>
    <s v="Huntsville"/>
    <s v="Texas"/>
    <x v="2"/>
    <x v="2"/>
    <x v="11"/>
    <x v="434"/>
    <n v="63.984000000000009"/>
    <n v="2"/>
    <n v="0.2"/>
    <n v="10.397399999999998"/>
    <s v="T-103"/>
  </r>
  <r>
    <n v="491"/>
    <s v="Second Class"/>
    <x v="2"/>
    <s v="Huntsville"/>
    <s v="Texas"/>
    <x v="2"/>
    <x v="1"/>
    <x v="6"/>
    <x v="400"/>
    <n v="70.367999999999995"/>
    <n v="2"/>
    <n v="0.2"/>
    <n v="6.1572000000000031"/>
    <s v="O-102"/>
  </r>
  <r>
    <n v="492"/>
    <s v="Standard Class"/>
    <x v="0"/>
    <s v="Rochester"/>
    <s v="New York"/>
    <x v="3"/>
    <x v="1"/>
    <x v="4"/>
    <x v="435"/>
    <n v="449.15"/>
    <n v="5"/>
    <n v="0"/>
    <n v="8.9829999999999899"/>
    <s v="O-102"/>
  </r>
  <r>
    <n v="493"/>
    <s v="Standard Class"/>
    <x v="0"/>
    <s v="Rochester"/>
    <s v="New York"/>
    <x v="3"/>
    <x v="1"/>
    <x v="12"/>
    <x v="436"/>
    <n v="11.07"/>
    <n v="3"/>
    <n v="0"/>
    <n v="5.0921999999999992"/>
    <s v="O-102"/>
  </r>
  <r>
    <n v="494"/>
    <s v="Standard Class"/>
    <x v="0"/>
    <s v="Seattle"/>
    <s v="Washington"/>
    <x v="1"/>
    <x v="2"/>
    <x v="11"/>
    <x v="437"/>
    <n v="93.98"/>
    <n v="2"/>
    <n v="0"/>
    <n v="13.157200000000003"/>
    <s v="T-103"/>
  </r>
  <r>
    <n v="495"/>
    <s v="Second Class"/>
    <x v="0"/>
    <s v="Memphis"/>
    <s v="Tennessee"/>
    <x v="0"/>
    <x v="0"/>
    <x v="3"/>
    <x v="438"/>
    <n v="189.88200000000001"/>
    <n v="3"/>
    <n v="0.4"/>
    <n v="-94.941000000000017"/>
    <s v="F-101"/>
  </r>
  <r>
    <n v="496"/>
    <s v="Standard Class"/>
    <x v="0"/>
    <s v="Fayetteville"/>
    <s v="Arkansas"/>
    <x v="0"/>
    <x v="1"/>
    <x v="12"/>
    <x v="439"/>
    <n v="105.42"/>
    <n v="2"/>
    <n v="0"/>
    <n v="51.655799999999999"/>
    <s v="O-102"/>
  </r>
  <r>
    <n v="497"/>
    <s v="Standard Class"/>
    <x v="0"/>
    <s v="Costa Mesa"/>
    <s v="California"/>
    <x v="1"/>
    <x v="1"/>
    <x v="8"/>
    <x v="440"/>
    <n v="119.61600000000001"/>
    <n v="8"/>
    <n v="0.2"/>
    <n v="40.370399999999997"/>
    <s v="O-102"/>
  </r>
  <r>
    <n v="498"/>
    <s v="Standard Class"/>
    <x v="0"/>
    <s v="Costa Mesa"/>
    <s v="California"/>
    <x v="1"/>
    <x v="0"/>
    <x v="5"/>
    <x v="441"/>
    <n v="255.76"/>
    <n v="4"/>
    <n v="0"/>
    <n v="81.843199999999996"/>
    <s v="F-101"/>
  </r>
  <r>
    <n v="499"/>
    <s v="Standard Class"/>
    <x v="0"/>
    <s v="Costa Mesa"/>
    <s v="California"/>
    <x v="1"/>
    <x v="0"/>
    <x v="1"/>
    <x v="291"/>
    <n v="241.56799999999998"/>
    <n v="2"/>
    <n v="0.2"/>
    <n v="18.11760000000001"/>
    <s v="F-101"/>
  </r>
  <r>
    <n v="500"/>
    <s v="Standard Class"/>
    <x v="0"/>
    <s v="Costa Mesa"/>
    <s v="California"/>
    <x v="1"/>
    <x v="0"/>
    <x v="5"/>
    <x v="442"/>
    <n v="69.3"/>
    <n v="9"/>
    <n v="0"/>
    <n v="22.868999999999996"/>
    <s v="F-101"/>
  </r>
  <r>
    <n v="501"/>
    <s v="Standard Class"/>
    <x v="1"/>
    <s v="Parker"/>
    <s v="Colorado"/>
    <x v="1"/>
    <x v="1"/>
    <x v="8"/>
    <x v="443"/>
    <n v="22.620000000000005"/>
    <n v="2"/>
    <n v="0.7"/>
    <n v="-15.079999999999998"/>
    <s v="O-102"/>
  </r>
  <r>
    <n v="502"/>
    <s v="Standard Class"/>
    <x v="1"/>
    <s v="Parker"/>
    <s v="Colorado"/>
    <x v="1"/>
    <x v="1"/>
    <x v="8"/>
    <x v="444"/>
    <n v="14.952000000000004"/>
    <n v="2"/>
    <n v="0.7"/>
    <n v="-11.961599999999997"/>
    <s v="O-102"/>
  </r>
  <r>
    <n v="503"/>
    <s v="Standard Class"/>
    <x v="1"/>
    <s v="Parker"/>
    <s v="Colorado"/>
    <x v="1"/>
    <x v="0"/>
    <x v="1"/>
    <x v="445"/>
    <n v="801.5680000000001"/>
    <n v="2"/>
    <n v="0.2"/>
    <n v="50.097999999999985"/>
    <s v="F-101"/>
  </r>
  <r>
    <n v="504"/>
    <s v="Standard Class"/>
    <x v="1"/>
    <s v="Parker"/>
    <s v="Colorado"/>
    <x v="1"/>
    <x v="1"/>
    <x v="8"/>
    <x v="446"/>
    <n v="2.3760000000000003"/>
    <n v="3"/>
    <n v="0.7"/>
    <n v="-1.9007999999999998"/>
    <s v="O-102"/>
  </r>
  <r>
    <n v="505"/>
    <s v="Standard Class"/>
    <x v="1"/>
    <s v="Parker"/>
    <s v="Colorado"/>
    <x v="1"/>
    <x v="1"/>
    <x v="10"/>
    <x v="447"/>
    <n v="32.792000000000002"/>
    <n v="1"/>
    <n v="0.2"/>
    <n v="11.8871"/>
    <s v="O-102"/>
  </r>
  <r>
    <n v="506"/>
    <s v="Second Class"/>
    <x v="1"/>
    <s v="New York City"/>
    <s v="New York"/>
    <x v="3"/>
    <x v="1"/>
    <x v="8"/>
    <x v="122"/>
    <n v="15.920000000000002"/>
    <n v="5"/>
    <n v="0.2"/>
    <n v="5.3729999999999993"/>
    <s v="O-102"/>
  </r>
  <r>
    <n v="507"/>
    <s v="Standard Class"/>
    <x v="0"/>
    <s v="Atlanta"/>
    <s v="Georgia"/>
    <x v="0"/>
    <x v="1"/>
    <x v="6"/>
    <x v="448"/>
    <n v="2.74"/>
    <n v="1"/>
    <n v="0"/>
    <n v="0.73980000000000024"/>
    <s v="O-102"/>
  </r>
  <r>
    <n v="508"/>
    <s v="Standard Class"/>
    <x v="0"/>
    <s v="Atlanta"/>
    <s v="Georgia"/>
    <x v="0"/>
    <x v="1"/>
    <x v="6"/>
    <x v="449"/>
    <n v="8.34"/>
    <n v="3"/>
    <n v="0"/>
    <n v="2.1683999999999997"/>
    <s v="O-102"/>
  </r>
  <r>
    <n v="509"/>
    <s v="Standard Class"/>
    <x v="0"/>
    <s v="Atlanta"/>
    <s v="Georgia"/>
    <x v="0"/>
    <x v="1"/>
    <x v="4"/>
    <x v="450"/>
    <n v="46.74"/>
    <n v="3"/>
    <n v="0"/>
    <n v="11.684999999999999"/>
    <s v="O-102"/>
  </r>
  <r>
    <n v="510"/>
    <s v="Standard Class"/>
    <x v="0"/>
    <s v="Atlanta"/>
    <s v="Georgia"/>
    <x v="0"/>
    <x v="1"/>
    <x v="8"/>
    <x v="451"/>
    <n v="6354.95"/>
    <n v="5"/>
    <n v="0"/>
    <n v="3177.4749999999999"/>
    <s v="O-102"/>
  </r>
  <r>
    <n v="511"/>
    <s v="First Class"/>
    <x v="0"/>
    <s v="Gladstone"/>
    <s v="Missouri"/>
    <x v="2"/>
    <x v="0"/>
    <x v="5"/>
    <x v="452"/>
    <n v="126.30000000000001"/>
    <n v="3"/>
    <n v="0"/>
    <n v="40.415999999999997"/>
    <s v="F-101"/>
  </r>
  <r>
    <n v="512"/>
    <s v="First Class"/>
    <x v="0"/>
    <s v="Gladstone"/>
    <s v="Missouri"/>
    <x v="2"/>
    <x v="2"/>
    <x v="11"/>
    <x v="453"/>
    <n v="38.04"/>
    <n v="2"/>
    <n v="0"/>
    <n v="12.172799999999999"/>
    <s v="T-103"/>
  </r>
  <r>
    <n v="513"/>
    <s v="First Class"/>
    <x v="0"/>
    <s v="Newark"/>
    <s v="Ohio"/>
    <x v="3"/>
    <x v="1"/>
    <x v="6"/>
    <x v="79"/>
    <n v="7.1519999999999992"/>
    <n v="3"/>
    <n v="0.2"/>
    <n v="0.71520000000000028"/>
    <s v="O-102"/>
  </r>
  <r>
    <n v="514"/>
    <s v="Standard Class"/>
    <x v="0"/>
    <s v="Los Angeles"/>
    <s v="California"/>
    <x v="1"/>
    <x v="1"/>
    <x v="6"/>
    <x v="454"/>
    <n v="6.63"/>
    <n v="3"/>
    <n v="0"/>
    <n v="1.7901"/>
    <s v="O-102"/>
  </r>
  <r>
    <n v="515"/>
    <s v="Standard Class"/>
    <x v="0"/>
    <s v="Los Angeles"/>
    <s v="California"/>
    <x v="1"/>
    <x v="1"/>
    <x v="6"/>
    <x v="455"/>
    <n v="5.88"/>
    <n v="2"/>
    <n v="0"/>
    <n v="1.7051999999999996"/>
    <s v="O-102"/>
  </r>
  <r>
    <n v="516"/>
    <s v="Standard Class"/>
    <x v="2"/>
    <s v="Great Falls"/>
    <s v="Montana"/>
    <x v="1"/>
    <x v="2"/>
    <x v="16"/>
    <x v="456"/>
    <n v="2999.95"/>
    <n v="5"/>
    <n v="0"/>
    <n v="1379.9769999999999"/>
    <s v="T-103"/>
  </r>
  <r>
    <n v="517"/>
    <s v="Standard Class"/>
    <x v="2"/>
    <s v="Great Falls"/>
    <s v="Montana"/>
    <x v="1"/>
    <x v="1"/>
    <x v="4"/>
    <x v="457"/>
    <n v="51.449999999999996"/>
    <n v="3"/>
    <n v="0"/>
    <n v="13.891499999999999"/>
    <s v="O-102"/>
  </r>
  <r>
    <n v="518"/>
    <s v="Standard Class"/>
    <x v="2"/>
    <s v="Great Falls"/>
    <s v="Montana"/>
    <x v="1"/>
    <x v="1"/>
    <x v="10"/>
    <x v="458"/>
    <n v="11.96"/>
    <n v="2"/>
    <n v="0"/>
    <n v="5.3819999999999997"/>
    <s v="O-102"/>
  </r>
  <r>
    <n v="519"/>
    <s v="Standard Class"/>
    <x v="2"/>
    <s v="Great Falls"/>
    <s v="Montana"/>
    <x v="1"/>
    <x v="1"/>
    <x v="4"/>
    <x v="459"/>
    <n v="1126.02"/>
    <n v="3"/>
    <n v="0"/>
    <n v="56.300999999999988"/>
    <s v="O-102"/>
  </r>
  <r>
    <n v="520"/>
    <s v="Standard Class"/>
    <x v="0"/>
    <s v="Houston"/>
    <s v="Texas"/>
    <x v="2"/>
    <x v="2"/>
    <x v="11"/>
    <x v="43"/>
    <n v="18.391999999999999"/>
    <n v="1"/>
    <n v="0.2"/>
    <n v="5.2877000000000001"/>
    <s v="T-103"/>
  </r>
  <r>
    <n v="521"/>
    <s v="Standard Class"/>
    <x v="0"/>
    <s v="Houston"/>
    <s v="Texas"/>
    <x v="2"/>
    <x v="1"/>
    <x v="4"/>
    <x v="460"/>
    <n v="129.56800000000001"/>
    <n v="2"/>
    <n v="0.2"/>
    <n v="-25.91360000000001"/>
    <s v="O-102"/>
  </r>
  <r>
    <n v="522"/>
    <s v="Standard Class"/>
    <x v="0"/>
    <s v="Houston"/>
    <s v="Texas"/>
    <x v="2"/>
    <x v="1"/>
    <x v="8"/>
    <x v="461"/>
    <n v="14.111999999999997"/>
    <n v="9"/>
    <n v="0.8"/>
    <n v="-21.167999999999999"/>
    <s v="O-102"/>
  </r>
  <r>
    <n v="523"/>
    <s v="First Class"/>
    <x v="1"/>
    <s v="Detroit"/>
    <s v="Michigan"/>
    <x v="2"/>
    <x v="0"/>
    <x v="3"/>
    <x v="438"/>
    <n v="210.98"/>
    <n v="2"/>
    <n v="0"/>
    <n v="21.097999999999985"/>
    <s v="F-101"/>
  </r>
  <r>
    <n v="524"/>
    <s v="First Class"/>
    <x v="0"/>
    <s v="Los Angeles"/>
    <s v="California"/>
    <x v="1"/>
    <x v="2"/>
    <x v="7"/>
    <x v="462"/>
    <n v="55.176000000000002"/>
    <n v="3"/>
    <n v="0.2"/>
    <n v="-12.414599999999997"/>
    <s v="T-103"/>
  </r>
  <r>
    <n v="525"/>
    <s v="First Class"/>
    <x v="0"/>
    <s v="Los Angeles"/>
    <s v="California"/>
    <x v="1"/>
    <x v="2"/>
    <x v="11"/>
    <x v="463"/>
    <n v="66.260000000000005"/>
    <n v="2"/>
    <n v="0"/>
    <n v="27.166600000000003"/>
    <s v="T-103"/>
  </r>
  <r>
    <n v="526"/>
    <s v="Standard Class"/>
    <x v="0"/>
    <s v="Lawrence"/>
    <s v="Massachusetts"/>
    <x v="3"/>
    <x v="1"/>
    <x v="13"/>
    <x v="128"/>
    <n v="22.200000000000003"/>
    <n v="5"/>
    <n v="0"/>
    <n v="10.434000000000001"/>
    <s v="O-102"/>
  </r>
  <r>
    <n v="527"/>
    <s v="Standard Class"/>
    <x v="2"/>
    <s v="Lakeland"/>
    <s v="Florida"/>
    <x v="0"/>
    <x v="0"/>
    <x v="1"/>
    <x v="464"/>
    <n v="683.95200000000011"/>
    <n v="3"/>
    <n v="0.2"/>
    <n v="42.746999999999986"/>
    <s v="F-101"/>
  </r>
  <r>
    <n v="528"/>
    <s v="Standard Class"/>
    <x v="2"/>
    <s v="Lakeland"/>
    <s v="Florida"/>
    <x v="0"/>
    <x v="0"/>
    <x v="5"/>
    <x v="285"/>
    <n v="45.695999999999998"/>
    <n v="3"/>
    <n v="0.2"/>
    <n v="5.1407999999999916"/>
    <s v="F-101"/>
  </r>
  <r>
    <n v="529"/>
    <s v="Standard Class"/>
    <x v="0"/>
    <s v="Philadelphia"/>
    <s v="Pennsylvania"/>
    <x v="3"/>
    <x v="1"/>
    <x v="4"/>
    <x v="465"/>
    <n v="36.336000000000006"/>
    <n v="3"/>
    <n v="0.2"/>
    <n v="-7.2672000000000043"/>
    <s v="O-102"/>
  </r>
  <r>
    <n v="530"/>
    <s v="Standard Class"/>
    <x v="0"/>
    <s v="Philadelphia"/>
    <s v="Pennsylvania"/>
    <x v="3"/>
    <x v="1"/>
    <x v="14"/>
    <x v="466"/>
    <n v="666.24800000000005"/>
    <n v="1"/>
    <n v="0.2"/>
    <n v="-149.9058"/>
    <s v="O-102"/>
  </r>
  <r>
    <n v="531"/>
    <s v="Standard Class"/>
    <x v="0"/>
    <s v="Philadelphia"/>
    <s v="Pennsylvania"/>
    <x v="3"/>
    <x v="1"/>
    <x v="12"/>
    <x v="467"/>
    <n v="52.512"/>
    <n v="6"/>
    <n v="0.2"/>
    <n v="19.692"/>
    <s v="O-102"/>
  </r>
  <r>
    <n v="532"/>
    <s v="Second Class"/>
    <x v="1"/>
    <s v="Los Angeles"/>
    <s v="California"/>
    <x v="1"/>
    <x v="0"/>
    <x v="1"/>
    <x v="468"/>
    <n v="190.72000000000003"/>
    <n v="1"/>
    <n v="0.2"/>
    <n v="11.919999999999987"/>
    <s v="F-101"/>
  </r>
  <r>
    <n v="533"/>
    <s v="Standard Class"/>
    <x v="0"/>
    <s v="Los Angeles"/>
    <s v="California"/>
    <x v="1"/>
    <x v="0"/>
    <x v="5"/>
    <x v="469"/>
    <n v="47.94"/>
    <n v="3"/>
    <n v="0"/>
    <n v="2.3969999999999985"/>
    <s v="F-101"/>
  </r>
  <r>
    <n v="534"/>
    <s v="Second Class"/>
    <x v="0"/>
    <s v="Montgomery"/>
    <s v="Alabama"/>
    <x v="0"/>
    <x v="2"/>
    <x v="7"/>
    <x v="470"/>
    <n v="979.95"/>
    <n v="5"/>
    <n v="0"/>
    <n v="274.38600000000008"/>
    <s v="T-103"/>
  </r>
  <r>
    <n v="535"/>
    <s v="Second Class"/>
    <x v="0"/>
    <s v="Montgomery"/>
    <s v="Alabama"/>
    <x v="0"/>
    <x v="1"/>
    <x v="8"/>
    <x v="249"/>
    <n v="22.75"/>
    <n v="5"/>
    <n v="0"/>
    <n v="11.375"/>
    <s v="O-102"/>
  </r>
  <r>
    <n v="536"/>
    <s v="Standard Class"/>
    <x v="0"/>
    <s v="Mesa"/>
    <s v="Arizona"/>
    <x v="1"/>
    <x v="1"/>
    <x v="4"/>
    <x v="471"/>
    <n v="16.768000000000001"/>
    <n v="2"/>
    <n v="0.2"/>
    <n v="1.4672000000000001"/>
    <s v="O-102"/>
  </r>
  <r>
    <n v="537"/>
    <s v="Second Class"/>
    <x v="0"/>
    <s v="Chicago"/>
    <s v="Illinois"/>
    <x v="2"/>
    <x v="1"/>
    <x v="8"/>
    <x v="472"/>
    <n v="42.615999999999993"/>
    <n v="7"/>
    <n v="0.8"/>
    <n v="-68.185600000000022"/>
    <s v="O-102"/>
  </r>
  <r>
    <n v="538"/>
    <s v="Standard Class"/>
    <x v="2"/>
    <s v="New York City"/>
    <s v="New York"/>
    <x v="3"/>
    <x v="1"/>
    <x v="8"/>
    <x v="473"/>
    <n v="10.752000000000001"/>
    <n v="4"/>
    <n v="0.2"/>
    <n v="3.359999999999999"/>
    <s v="O-102"/>
  </r>
  <r>
    <n v="539"/>
    <s v="Standard Class"/>
    <x v="0"/>
    <s v="Henderson"/>
    <s v="Kentucky"/>
    <x v="0"/>
    <x v="1"/>
    <x v="9"/>
    <x v="474"/>
    <n v="152.94"/>
    <n v="3"/>
    <n v="0"/>
    <n v="41.293800000000005"/>
    <s v="O-102"/>
  </r>
  <r>
    <n v="540"/>
    <s v="Standard Class"/>
    <x v="0"/>
    <s v="Henderson"/>
    <s v="Kentucky"/>
    <x v="0"/>
    <x v="0"/>
    <x v="1"/>
    <x v="475"/>
    <n v="283.92"/>
    <n v="4"/>
    <n v="0"/>
    <n v="70.980000000000018"/>
    <s v="F-101"/>
  </r>
  <r>
    <n v="541"/>
    <s v="First Class"/>
    <x v="0"/>
    <s v="Green Bay"/>
    <s v="Wisconsin"/>
    <x v="2"/>
    <x v="2"/>
    <x v="11"/>
    <x v="476"/>
    <n v="468.90000000000003"/>
    <n v="6"/>
    <n v="0"/>
    <n v="206.31600000000006"/>
    <s v="T-103"/>
  </r>
  <r>
    <n v="542"/>
    <s v="First Class"/>
    <x v="1"/>
    <s v="Tucson"/>
    <s v="Arizona"/>
    <x v="1"/>
    <x v="2"/>
    <x v="7"/>
    <x v="477"/>
    <n v="380.86400000000003"/>
    <n v="8"/>
    <n v="0.2"/>
    <n v="38.086400000000026"/>
    <s v="T-103"/>
  </r>
  <r>
    <n v="543"/>
    <s v="Standard Class"/>
    <x v="0"/>
    <s v="Springfield"/>
    <s v="Ohio"/>
    <x v="3"/>
    <x v="1"/>
    <x v="4"/>
    <x v="435"/>
    <n v="646.77600000000007"/>
    <n v="9"/>
    <n v="0.2"/>
    <n v="-145.52460000000002"/>
    <s v="O-102"/>
  </r>
  <r>
    <n v="544"/>
    <s v="Standard Class"/>
    <x v="0"/>
    <s v="Fort Worth"/>
    <s v="Texas"/>
    <x v="2"/>
    <x v="2"/>
    <x v="11"/>
    <x v="478"/>
    <n v="58.112000000000002"/>
    <n v="2"/>
    <n v="0.2"/>
    <n v="7.263999999999994"/>
    <s v="T-103"/>
  </r>
  <r>
    <n v="545"/>
    <s v="Standard Class"/>
    <x v="0"/>
    <s v="Fort Worth"/>
    <s v="Texas"/>
    <x v="2"/>
    <x v="2"/>
    <x v="7"/>
    <x v="479"/>
    <n v="100.792"/>
    <n v="1"/>
    <n v="0.2"/>
    <n v="6.2995000000000019"/>
    <s v="T-103"/>
  </r>
  <r>
    <n v="546"/>
    <s v="Standard Class"/>
    <x v="0"/>
    <s v="Fort Worth"/>
    <s v="Texas"/>
    <x v="2"/>
    <x v="0"/>
    <x v="5"/>
    <x v="480"/>
    <n v="66.112000000000009"/>
    <n v="4"/>
    <n v="0.6"/>
    <n v="-84.292799999999986"/>
    <s v="F-101"/>
  </r>
  <r>
    <n v="547"/>
    <s v="First Class"/>
    <x v="2"/>
    <s v="New York City"/>
    <s v="New York"/>
    <x v="3"/>
    <x v="1"/>
    <x v="8"/>
    <x v="481"/>
    <n v="41.28"/>
    <n v="6"/>
    <n v="0.2"/>
    <n v="13.931999999999999"/>
    <s v="O-102"/>
  </r>
  <r>
    <n v="548"/>
    <s v="First Class"/>
    <x v="2"/>
    <s v="New York City"/>
    <s v="New York"/>
    <x v="3"/>
    <x v="1"/>
    <x v="10"/>
    <x v="482"/>
    <n v="13.36"/>
    <n v="2"/>
    <n v="0"/>
    <n v="6.4127999999999998"/>
    <s v="O-102"/>
  </r>
  <r>
    <n v="549"/>
    <s v="Second Class"/>
    <x v="1"/>
    <s v="Chicago"/>
    <s v="Illinois"/>
    <x v="2"/>
    <x v="1"/>
    <x v="4"/>
    <x v="54"/>
    <n v="250.27199999999999"/>
    <n v="9"/>
    <n v="0.2"/>
    <n v="15.641999999999982"/>
    <s v="O-102"/>
  </r>
  <r>
    <n v="550"/>
    <s v="Second Class"/>
    <x v="1"/>
    <s v="Chicago"/>
    <s v="Illinois"/>
    <x v="2"/>
    <x v="1"/>
    <x v="8"/>
    <x v="92"/>
    <n v="11.363999999999997"/>
    <n v="3"/>
    <n v="0.8"/>
    <n v="-17.045999999999999"/>
    <s v="O-102"/>
  </r>
  <r>
    <n v="551"/>
    <s v="Second Class"/>
    <x v="1"/>
    <s v="Chicago"/>
    <s v="Illinois"/>
    <x v="2"/>
    <x v="1"/>
    <x v="14"/>
    <x v="327"/>
    <n v="8.7200000000000006"/>
    <n v="5"/>
    <n v="0.2"/>
    <n v="-1.7440000000000015"/>
    <s v="O-102"/>
  </r>
  <r>
    <n v="552"/>
    <s v="Second Class"/>
    <x v="0"/>
    <s v="San Francisco"/>
    <s v="California"/>
    <x v="1"/>
    <x v="0"/>
    <x v="1"/>
    <x v="483"/>
    <n v="1121.568"/>
    <n v="2"/>
    <n v="0.2"/>
    <n v="0"/>
    <s v="F-101"/>
  </r>
  <r>
    <n v="553"/>
    <s v="First Class"/>
    <x v="0"/>
    <s v="Jacksonville"/>
    <s v="Florida"/>
    <x v="0"/>
    <x v="0"/>
    <x v="5"/>
    <x v="484"/>
    <n v="34.504000000000005"/>
    <n v="1"/>
    <n v="0.2"/>
    <n v="6.0381999999999998"/>
    <s v="F-101"/>
  </r>
  <r>
    <n v="554"/>
    <s v="Standard Class"/>
    <x v="0"/>
    <s v="Houston"/>
    <s v="Texas"/>
    <x v="2"/>
    <x v="1"/>
    <x v="13"/>
    <x v="485"/>
    <n v="10.824"/>
    <n v="3"/>
    <n v="0.2"/>
    <n v="2.5707"/>
    <s v="O-102"/>
  </r>
  <r>
    <n v="555"/>
    <s v="Second Class"/>
    <x v="1"/>
    <s v="Anaheim"/>
    <s v="California"/>
    <x v="1"/>
    <x v="1"/>
    <x v="4"/>
    <x v="486"/>
    <n v="1295.78"/>
    <n v="2"/>
    <n v="0"/>
    <n v="310.98720000000003"/>
    <s v="O-102"/>
  </r>
  <r>
    <n v="556"/>
    <s v="Second Class"/>
    <x v="0"/>
    <s v="Wilmington"/>
    <s v="North Carolina"/>
    <x v="0"/>
    <x v="1"/>
    <x v="6"/>
    <x v="487"/>
    <n v="19.456000000000003"/>
    <n v="4"/>
    <n v="0.2"/>
    <n v="3.4047999999999981"/>
    <s v="O-102"/>
  </r>
  <r>
    <n v="557"/>
    <s v="Standard Class"/>
    <x v="0"/>
    <s v="Los Angeles"/>
    <s v="California"/>
    <x v="1"/>
    <x v="1"/>
    <x v="2"/>
    <x v="488"/>
    <n v="20.7"/>
    <n v="2"/>
    <n v="0"/>
    <n v="9.9359999999999999"/>
    <s v="O-102"/>
  </r>
  <r>
    <n v="558"/>
    <s v="Standard Class"/>
    <x v="0"/>
    <s v="Los Angeles"/>
    <s v="California"/>
    <x v="1"/>
    <x v="0"/>
    <x v="3"/>
    <x v="489"/>
    <n v="1335.68"/>
    <n v="4"/>
    <n v="0.2"/>
    <n v="-217.04800000000017"/>
    <s v="F-101"/>
  </r>
  <r>
    <n v="559"/>
    <s v="Standard Class"/>
    <x v="0"/>
    <s v="Los Angeles"/>
    <s v="California"/>
    <x v="1"/>
    <x v="1"/>
    <x v="10"/>
    <x v="490"/>
    <n v="32.400000000000006"/>
    <n v="5"/>
    <n v="0"/>
    <n v="15.552000000000001"/>
    <s v="O-102"/>
  </r>
  <r>
    <n v="560"/>
    <s v="Second Class"/>
    <x v="0"/>
    <s v="San Francisco"/>
    <s v="California"/>
    <x v="1"/>
    <x v="0"/>
    <x v="5"/>
    <x v="379"/>
    <n v="42.599999999999994"/>
    <n v="3"/>
    <n v="0"/>
    <n v="16.614000000000001"/>
    <s v="F-101"/>
  </r>
  <r>
    <n v="561"/>
    <s v="Second Class"/>
    <x v="0"/>
    <s v="San Francisco"/>
    <s v="California"/>
    <x v="1"/>
    <x v="1"/>
    <x v="8"/>
    <x v="491"/>
    <n v="84.056000000000012"/>
    <n v="7"/>
    <n v="0.2"/>
    <n v="27.318199999999983"/>
    <s v="O-102"/>
  </r>
  <r>
    <n v="562"/>
    <s v="Second Class"/>
    <x v="0"/>
    <s v="Tampa"/>
    <s v="Florida"/>
    <x v="0"/>
    <x v="1"/>
    <x v="9"/>
    <x v="492"/>
    <n v="13"/>
    <n v="5"/>
    <n v="0.2"/>
    <n v="1.3000000000000007"/>
    <s v="O-102"/>
  </r>
  <r>
    <n v="563"/>
    <s v="Second Class"/>
    <x v="0"/>
    <s v="Tampa"/>
    <s v="Florida"/>
    <x v="0"/>
    <x v="0"/>
    <x v="5"/>
    <x v="493"/>
    <n v="13.128"/>
    <n v="3"/>
    <n v="0.2"/>
    <n v="3.7743000000000002"/>
    <s v="F-101"/>
  </r>
  <r>
    <n v="564"/>
    <s v="First Class"/>
    <x v="0"/>
    <s v="Seattle"/>
    <s v="Washington"/>
    <x v="1"/>
    <x v="1"/>
    <x v="13"/>
    <x v="494"/>
    <n v="3.96"/>
    <n v="2"/>
    <n v="0"/>
    <n v="0"/>
    <s v="O-102"/>
  </r>
  <r>
    <n v="565"/>
    <s v="First Class"/>
    <x v="0"/>
    <s v="Seattle"/>
    <s v="Washington"/>
    <x v="1"/>
    <x v="1"/>
    <x v="2"/>
    <x v="286"/>
    <n v="2.61"/>
    <n v="1"/>
    <n v="0"/>
    <n v="1.2005999999999999"/>
    <s v="O-102"/>
  </r>
  <r>
    <n v="566"/>
    <s v="First Class"/>
    <x v="0"/>
    <s v="Los Angeles"/>
    <s v="California"/>
    <x v="1"/>
    <x v="2"/>
    <x v="7"/>
    <x v="495"/>
    <n v="374.37600000000003"/>
    <n v="3"/>
    <n v="0.2"/>
    <n v="46.796999999999983"/>
    <s v="T-103"/>
  </r>
  <r>
    <n v="567"/>
    <s v="Standard Class"/>
    <x v="1"/>
    <s v="Seattle"/>
    <s v="Washington"/>
    <x v="1"/>
    <x v="1"/>
    <x v="10"/>
    <x v="496"/>
    <n v="91.84"/>
    <n v="8"/>
    <n v="0"/>
    <n v="45.001600000000003"/>
    <s v="O-102"/>
  </r>
  <r>
    <n v="568"/>
    <s v="Standard Class"/>
    <x v="1"/>
    <s v="Seattle"/>
    <s v="Washington"/>
    <x v="1"/>
    <x v="1"/>
    <x v="8"/>
    <x v="497"/>
    <n v="81.088000000000008"/>
    <n v="7"/>
    <n v="0.2"/>
    <n v="27.3672"/>
    <s v="O-102"/>
  </r>
  <r>
    <n v="569"/>
    <s v="Standard Class"/>
    <x v="1"/>
    <s v="Seattle"/>
    <s v="Washington"/>
    <x v="1"/>
    <x v="1"/>
    <x v="10"/>
    <x v="498"/>
    <n v="19.440000000000001"/>
    <n v="3"/>
    <n v="0"/>
    <n v="9.3312000000000008"/>
    <s v="O-102"/>
  </r>
  <r>
    <n v="570"/>
    <s v="Standard Class"/>
    <x v="1"/>
    <s v="Seattle"/>
    <s v="Washington"/>
    <x v="1"/>
    <x v="0"/>
    <x v="1"/>
    <x v="499"/>
    <n v="451.15199999999993"/>
    <n v="3"/>
    <n v="0.2"/>
    <n v="0"/>
    <s v="F-101"/>
  </r>
  <r>
    <n v="571"/>
    <s v="Standard Class"/>
    <x v="0"/>
    <s v="New York City"/>
    <s v="New York"/>
    <x v="3"/>
    <x v="1"/>
    <x v="2"/>
    <x v="488"/>
    <n v="72.45"/>
    <n v="7"/>
    <n v="0"/>
    <n v="34.775999999999996"/>
    <s v="O-102"/>
  </r>
  <r>
    <n v="572"/>
    <s v="Standard Class"/>
    <x v="0"/>
    <s v="New York City"/>
    <s v="New York"/>
    <x v="3"/>
    <x v="1"/>
    <x v="13"/>
    <x v="204"/>
    <n v="13.96"/>
    <n v="4"/>
    <n v="0"/>
    <n v="6.4215999999999998"/>
    <s v="O-102"/>
  </r>
  <r>
    <n v="573"/>
    <s v="Standard Class"/>
    <x v="0"/>
    <s v="New York City"/>
    <s v="New York"/>
    <x v="3"/>
    <x v="1"/>
    <x v="8"/>
    <x v="305"/>
    <n v="33.264000000000003"/>
    <n v="7"/>
    <n v="0.2"/>
    <n v="11.226599999999999"/>
    <s v="O-102"/>
  </r>
  <r>
    <n v="574"/>
    <s v="Standard Class"/>
    <x v="0"/>
    <s v="New York City"/>
    <s v="New York"/>
    <x v="3"/>
    <x v="2"/>
    <x v="7"/>
    <x v="500"/>
    <n v="14.850000000000001"/>
    <n v="3"/>
    <n v="0"/>
    <n v="4.0095000000000001"/>
    <s v="T-103"/>
  </r>
  <r>
    <n v="575"/>
    <s v="Standard Class"/>
    <x v="0"/>
    <s v="Marysville"/>
    <s v="Washington"/>
    <x v="1"/>
    <x v="1"/>
    <x v="6"/>
    <x v="501"/>
    <n v="8.82"/>
    <n v="3"/>
    <n v="0"/>
    <n v="2.3814000000000002"/>
    <s v="O-102"/>
  </r>
  <r>
    <n v="576"/>
    <s v="Second Class"/>
    <x v="0"/>
    <s v="Long Beach"/>
    <s v="California"/>
    <x v="1"/>
    <x v="1"/>
    <x v="10"/>
    <x v="496"/>
    <n v="160.72"/>
    <n v="14"/>
    <n v="0"/>
    <n v="78.752800000000008"/>
    <s v="O-102"/>
  </r>
  <r>
    <n v="577"/>
    <s v="Second Class"/>
    <x v="0"/>
    <s v="Long Beach"/>
    <s v="California"/>
    <x v="1"/>
    <x v="1"/>
    <x v="10"/>
    <x v="502"/>
    <n v="19.920000000000002"/>
    <n v="4"/>
    <n v="0"/>
    <n v="9.7608000000000015"/>
    <s v="O-102"/>
  </r>
  <r>
    <n v="578"/>
    <s v="Second Class"/>
    <x v="0"/>
    <s v="Long Beach"/>
    <s v="California"/>
    <x v="1"/>
    <x v="1"/>
    <x v="14"/>
    <x v="503"/>
    <n v="7.3"/>
    <n v="2"/>
    <n v="0"/>
    <n v="2.1899999999999995"/>
    <s v="O-102"/>
  </r>
  <r>
    <n v="579"/>
    <s v="Standard Class"/>
    <x v="0"/>
    <s v="Chicago"/>
    <s v="Illinois"/>
    <x v="2"/>
    <x v="1"/>
    <x v="4"/>
    <x v="123"/>
    <n v="69.712000000000003"/>
    <n v="2"/>
    <n v="0.2"/>
    <n v="8.7139999999999951"/>
    <s v="O-102"/>
  </r>
  <r>
    <n v="580"/>
    <s v="Standard Class"/>
    <x v="0"/>
    <s v="Chicago"/>
    <s v="Illinois"/>
    <x v="2"/>
    <x v="0"/>
    <x v="5"/>
    <x v="504"/>
    <n v="8.7919999999999998"/>
    <n v="1"/>
    <n v="0.6"/>
    <n v="-5.7148000000000003"/>
    <s v="F-101"/>
  </r>
  <r>
    <n v="581"/>
    <s v="Standard Class"/>
    <x v="0"/>
    <s v="Los Angeles"/>
    <s v="California"/>
    <x v="1"/>
    <x v="1"/>
    <x v="14"/>
    <x v="505"/>
    <n v="51.52"/>
    <n v="4"/>
    <n v="0"/>
    <n v="1.5456000000000003"/>
    <s v="O-102"/>
  </r>
  <r>
    <n v="582"/>
    <s v="Standard Class"/>
    <x v="0"/>
    <s v="Denver"/>
    <s v="Colorado"/>
    <x v="1"/>
    <x v="2"/>
    <x v="7"/>
    <x v="34"/>
    <n v="470.37600000000009"/>
    <n v="3"/>
    <n v="0.2"/>
    <n v="52.917299999999955"/>
    <s v="T-103"/>
  </r>
  <r>
    <n v="583"/>
    <s v="Standard Class"/>
    <x v="0"/>
    <s v="Denver"/>
    <s v="Colorado"/>
    <x v="1"/>
    <x v="2"/>
    <x v="7"/>
    <x v="506"/>
    <n v="105.584"/>
    <n v="2"/>
    <n v="0.2"/>
    <n v="9.2386000000000053"/>
    <s v="T-103"/>
  </r>
  <r>
    <n v="584"/>
    <s v="Standard Class"/>
    <x v="0"/>
    <s v="Denver"/>
    <s v="Colorado"/>
    <x v="1"/>
    <x v="1"/>
    <x v="9"/>
    <x v="95"/>
    <n v="31.152000000000001"/>
    <n v="3"/>
    <n v="0.2"/>
    <n v="3.5045999999999964"/>
    <s v="O-102"/>
  </r>
  <r>
    <n v="585"/>
    <s v="Standard Class"/>
    <x v="0"/>
    <s v="Denver"/>
    <s v="Colorado"/>
    <x v="1"/>
    <x v="1"/>
    <x v="8"/>
    <x v="507"/>
    <n v="6.7830000000000004"/>
    <n v="7"/>
    <n v="0.7"/>
    <n v="-4.7480999999999973"/>
    <s v="O-102"/>
  </r>
  <r>
    <n v="586"/>
    <s v="Standard Class"/>
    <x v="0"/>
    <s v="Denver"/>
    <s v="Colorado"/>
    <x v="1"/>
    <x v="2"/>
    <x v="7"/>
    <x v="144"/>
    <n v="406.36799999999999"/>
    <n v="4"/>
    <n v="0.2"/>
    <n v="30.477599999999981"/>
    <s v="T-103"/>
  </r>
  <r>
    <n v="587"/>
    <s v="Standard Class"/>
    <x v="0"/>
    <s v="Richmond"/>
    <s v="Kentucky"/>
    <x v="0"/>
    <x v="0"/>
    <x v="1"/>
    <x v="368"/>
    <n v="70.98"/>
    <n v="1"/>
    <n v="0"/>
    <n v="4.968599999999995"/>
    <s v="F-101"/>
  </r>
  <r>
    <n v="588"/>
    <s v="Standard Class"/>
    <x v="0"/>
    <s v="Richmond"/>
    <s v="Kentucky"/>
    <x v="0"/>
    <x v="1"/>
    <x v="2"/>
    <x v="508"/>
    <n v="294.93"/>
    <n v="3"/>
    <n v="0"/>
    <n v="144.51570000000001"/>
    <s v="O-102"/>
  </r>
  <r>
    <n v="589"/>
    <s v="Standard Class"/>
    <x v="0"/>
    <s v="Salem"/>
    <s v="Oregon"/>
    <x v="1"/>
    <x v="2"/>
    <x v="7"/>
    <x v="509"/>
    <n v="84.784000000000006"/>
    <n v="2"/>
    <n v="0.2"/>
    <n v="-20.136200000000006"/>
    <s v="T-103"/>
  </r>
  <r>
    <n v="590"/>
    <s v="Standard Class"/>
    <x v="0"/>
    <s v="Salem"/>
    <s v="Oregon"/>
    <x v="1"/>
    <x v="1"/>
    <x v="10"/>
    <x v="510"/>
    <n v="20.736000000000004"/>
    <n v="4"/>
    <n v="0.2"/>
    <n v="7.2576000000000001"/>
    <s v="O-102"/>
  </r>
  <r>
    <n v="591"/>
    <s v="Standard Class"/>
    <x v="0"/>
    <s v="Salem"/>
    <s v="Oregon"/>
    <x v="1"/>
    <x v="1"/>
    <x v="8"/>
    <x v="440"/>
    <n v="16.821000000000005"/>
    <n v="3"/>
    <n v="0.7"/>
    <n v="-12.896100000000004"/>
    <s v="O-102"/>
  </r>
  <r>
    <n v="592"/>
    <s v="Standard Class"/>
    <x v="0"/>
    <s v="Salem"/>
    <s v="Oregon"/>
    <x v="1"/>
    <x v="1"/>
    <x v="10"/>
    <x v="511"/>
    <n v="10.368000000000002"/>
    <n v="2"/>
    <n v="0.2"/>
    <n v="3.6288"/>
    <s v="O-102"/>
  </r>
  <r>
    <n v="593"/>
    <s v="Standard Class"/>
    <x v="0"/>
    <s v="Laredo"/>
    <s v="Texas"/>
    <x v="2"/>
    <x v="1"/>
    <x v="6"/>
    <x v="512"/>
    <n v="9.3439999999999994"/>
    <n v="2"/>
    <n v="0.2"/>
    <n v="1.1679999999999997"/>
    <s v="O-102"/>
  </r>
  <r>
    <n v="594"/>
    <s v="Standard Class"/>
    <x v="0"/>
    <s v="Laredo"/>
    <s v="Texas"/>
    <x v="2"/>
    <x v="2"/>
    <x v="11"/>
    <x v="198"/>
    <n v="31.200000000000003"/>
    <n v="3"/>
    <n v="0.2"/>
    <n v="9.7499999999999964"/>
    <s v="T-103"/>
  </r>
  <r>
    <n v="595"/>
    <s v="Standard Class"/>
    <x v="0"/>
    <s v="San Diego"/>
    <s v="California"/>
    <x v="1"/>
    <x v="1"/>
    <x v="9"/>
    <x v="513"/>
    <n v="76.12"/>
    <n v="2"/>
    <n v="0"/>
    <n v="22.074799999999996"/>
    <s v="O-102"/>
  </r>
  <r>
    <n v="596"/>
    <s v="Standard Class"/>
    <x v="0"/>
    <s v="San Diego"/>
    <s v="California"/>
    <x v="1"/>
    <x v="2"/>
    <x v="16"/>
    <x v="361"/>
    <n v="1199.9760000000001"/>
    <n v="3"/>
    <n v="0.2"/>
    <n v="434.99130000000002"/>
    <s v="T-103"/>
  </r>
  <r>
    <n v="597"/>
    <s v="Standard Class"/>
    <x v="0"/>
    <s v="San Diego"/>
    <s v="California"/>
    <x v="1"/>
    <x v="2"/>
    <x v="7"/>
    <x v="288"/>
    <n v="445.96000000000004"/>
    <n v="5"/>
    <n v="0.2"/>
    <n v="55.744999999999948"/>
    <s v="T-103"/>
  </r>
  <r>
    <n v="598"/>
    <s v="Standard Class"/>
    <x v="0"/>
    <s v="San Diego"/>
    <s v="California"/>
    <x v="1"/>
    <x v="0"/>
    <x v="5"/>
    <x v="514"/>
    <n v="327.76"/>
    <n v="8"/>
    <n v="0"/>
    <n v="91.772800000000018"/>
    <s v="F-101"/>
  </r>
  <r>
    <n v="599"/>
    <s v="First Class"/>
    <x v="0"/>
    <s v="Philadelphia"/>
    <s v="Pennsylvania"/>
    <x v="3"/>
    <x v="1"/>
    <x v="14"/>
    <x v="515"/>
    <n v="11.632"/>
    <n v="2"/>
    <n v="0.2"/>
    <n v="1.0178000000000007"/>
    <s v="O-102"/>
  </r>
  <r>
    <n v="600"/>
    <s v="Standard Class"/>
    <x v="0"/>
    <s v="Philadelphia"/>
    <s v="Pennsylvania"/>
    <x v="3"/>
    <x v="2"/>
    <x v="7"/>
    <x v="516"/>
    <n v="143.98199999999997"/>
    <n v="3"/>
    <n v="0.4"/>
    <n v="-28.796400000000006"/>
    <s v="T-103"/>
  </r>
  <r>
    <n v="601"/>
    <s v="Standard Class"/>
    <x v="0"/>
    <s v="Philadelphia"/>
    <s v="Pennsylvania"/>
    <x v="3"/>
    <x v="2"/>
    <x v="7"/>
    <x v="517"/>
    <n v="494.37599999999998"/>
    <n v="4"/>
    <n v="0.4"/>
    <n v="-115.35440000000006"/>
    <s v="T-103"/>
  </r>
  <r>
    <n v="602"/>
    <s v="Standard Class"/>
    <x v="0"/>
    <s v="Philadelphia"/>
    <s v="Pennsylvania"/>
    <x v="3"/>
    <x v="1"/>
    <x v="14"/>
    <x v="503"/>
    <n v="5.84"/>
    <n v="2"/>
    <n v="0.2"/>
    <n v="0.72999999999999954"/>
    <s v="O-102"/>
  </r>
  <r>
    <n v="603"/>
    <s v="Standard Class"/>
    <x v="0"/>
    <s v="Tampa"/>
    <s v="Florida"/>
    <x v="0"/>
    <x v="1"/>
    <x v="4"/>
    <x v="518"/>
    <n v="142.77600000000001"/>
    <n v="1"/>
    <n v="0.2"/>
    <n v="17.84699999999998"/>
    <s v="O-102"/>
  </r>
  <r>
    <n v="604"/>
    <s v="Standard Class"/>
    <x v="0"/>
    <s v="Tampa"/>
    <s v="Florida"/>
    <x v="0"/>
    <x v="0"/>
    <x v="5"/>
    <x v="285"/>
    <n v="45.695999999999998"/>
    <n v="3"/>
    <n v="0.2"/>
    <n v="5.1407999999999916"/>
    <s v="F-101"/>
  </r>
  <r>
    <n v="605"/>
    <s v="Standard Class"/>
    <x v="0"/>
    <s v="Tampa"/>
    <s v="Florida"/>
    <x v="0"/>
    <x v="1"/>
    <x v="8"/>
    <x v="386"/>
    <n v="7.218"/>
    <n v="3"/>
    <n v="0.7"/>
    <n v="-5.5338000000000012"/>
    <s v="O-102"/>
  </r>
  <r>
    <n v="606"/>
    <s v="Standard Class"/>
    <x v="0"/>
    <s v="Tampa"/>
    <s v="Florida"/>
    <x v="0"/>
    <x v="1"/>
    <x v="8"/>
    <x v="380"/>
    <n v="43.188000000000009"/>
    <n v="4"/>
    <n v="0.7"/>
    <n v="-31.671199999999999"/>
    <s v="O-102"/>
  </r>
  <r>
    <n v="607"/>
    <s v="Standard Class"/>
    <x v="0"/>
    <s v="Tampa"/>
    <s v="Florida"/>
    <x v="0"/>
    <x v="1"/>
    <x v="10"/>
    <x v="519"/>
    <n v="131.904"/>
    <n v="3"/>
    <n v="0.2"/>
    <n v="47.815200000000004"/>
    <s v="O-102"/>
  </r>
  <r>
    <n v="608"/>
    <s v="Standard Class"/>
    <x v="0"/>
    <s v="Philadelphia"/>
    <s v="Pennsylvania"/>
    <x v="3"/>
    <x v="1"/>
    <x v="8"/>
    <x v="520"/>
    <n v="3.2820000000000005"/>
    <n v="2"/>
    <n v="0.7"/>
    <n v="-2.6256000000000004"/>
    <s v="O-102"/>
  </r>
  <r>
    <n v="609"/>
    <s v="Standard Class"/>
    <x v="0"/>
    <s v="Philadelphia"/>
    <s v="Pennsylvania"/>
    <x v="3"/>
    <x v="1"/>
    <x v="6"/>
    <x v="455"/>
    <n v="21.167999999999999"/>
    <n v="9"/>
    <n v="0.2"/>
    <n v="2.3813999999999984"/>
    <s v="O-102"/>
  </r>
  <r>
    <n v="610"/>
    <s v="Standard Class"/>
    <x v="0"/>
    <s v="Philadelphia"/>
    <s v="Pennsylvania"/>
    <x v="3"/>
    <x v="2"/>
    <x v="7"/>
    <x v="521"/>
    <n v="55.188000000000002"/>
    <n v="2"/>
    <n v="0.4"/>
    <n v="-10.117800000000003"/>
    <s v="T-103"/>
  </r>
  <r>
    <n v="611"/>
    <s v="First Class"/>
    <x v="1"/>
    <s v="Dallas"/>
    <s v="Texas"/>
    <x v="2"/>
    <x v="2"/>
    <x v="7"/>
    <x v="348"/>
    <n v="369.57600000000002"/>
    <n v="3"/>
    <n v="0.2"/>
    <n v="41.577299999999951"/>
    <s v="T-103"/>
  </r>
  <r>
    <n v="612"/>
    <s v="First Class"/>
    <x v="1"/>
    <s v="Dallas"/>
    <s v="Texas"/>
    <x v="2"/>
    <x v="1"/>
    <x v="2"/>
    <x v="522"/>
    <n v="15.712000000000002"/>
    <n v="4"/>
    <n v="0.2"/>
    <n v="5.6955999999999989"/>
    <s v="O-102"/>
  </r>
  <r>
    <n v="613"/>
    <s v="Second Class"/>
    <x v="1"/>
    <s v="Philadelphia"/>
    <s v="Pennsylvania"/>
    <x v="3"/>
    <x v="1"/>
    <x v="10"/>
    <x v="523"/>
    <n v="8.4480000000000004"/>
    <n v="2"/>
    <n v="0.2"/>
    <n v="2.6399999999999997"/>
    <s v="O-102"/>
  </r>
  <r>
    <n v="614"/>
    <s v="Second Class"/>
    <x v="1"/>
    <s v="Philadelphia"/>
    <s v="Pennsylvania"/>
    <x v="3"/>
    <x v="2"/>
    <x v="7"/>
    <x v="524"/>
    <n v="728.94600000000003"/>
    <n v="9"/>
    <n v="0.4"/>
    <n v="-157.93830000000008"/>
    <s v="T-103"/>
  </r>
  <r>
    <n v="615"/>
    <s v="Second Class"/>
    <x v="0"/>
    <s v="Grove City"/>
    <s v="Ohio"/>
    <x v="3"/>
    <x v="2"/>
    <x v="7"/>
    <x v="223"/>
    <n v="119.93999999999998"/>
    <n v="10"/>
    <n v="0.4"/>
    <n v="15.99199999999999"/>
    <s v="T-103"/>
  </r>
  <r>
    <n v="616"/>
    <s v="Second Class"/>
    <x v="0"/>
    <s v="Grove City"/>
    <s v="Ohio"/>
    <x v="3"/>
    <x v="1"/>
    <x v="8"/>
    <x v="525"/>
    <n v="3.6480000000000006"/>
    <n v="2"/>
    <n v="0.7"/>
    <n v="-2.7967999999999993"/>
    <s v="O-102"/>
  </r>
  <r>
    <n v="617"/>
    <s v="Second Class"/>
    <x v="1"/>
    <s v="New York City"/>
    <s v="New York"/>
    <x v="3"/>
    <x v="0"/>
    <x v="5"/>
    <x v="526"/>
    <n v="40.479999999999997"/>
    <n v="2"/>
    <n v="0"/>
    <n v="15.787199999999999"/>
    <s v="F-101"/>
  </r>
  <r>
    <n v="618"/>
    <s v="Second Class"/>
    <x v="1"/>
    <s v="New York City"/>
    <s v="New York"/>
    <x v="3"/>
    <x v="0"/>
    <x v="5"/>
    <x v="527"/>
    <n v="9.94"/>
    <n v="2"/>
    <n v="0"/>
    <n v="3.0813999999999995"/>
    <s v="F-101"/>
  </r>
  <r>
    <n v="619"/>
    <s v="Second Class"/>
    <x v="1"/>
    <s v="New York City"/>
    <s v="New York"/>
    <x v="3"/>
    <x v="1"/>
    <x v="8"/>
    <x v="528"/>
    <n v="107.42400000000001"/>
    <n v="9"/>
    <n v="0.2"/>
    <n v="33.569999999999986"/>
    <s v="O-102"/>
  </r>
  <r>
    <n v="620"/>
    <s v="Second Class"/>
    <x v="1"/>
    <s v="New York City"/>
    <s v="New York"/>
    <x v="3"/>
    <x v="2"/>
    <x v="7"/>
    <x v="529"/>
    <n v="37.909999999999997"/>
    <n v="1"/>
    <n v="0"/>
    <n v="10.993899999999996"/>
    <s v="T-103"/>
  </r>
  <r>
    <n v="621"/>
    <s v="Second Class"/>
    <x v="1"/>
    <s v="New York City"/>
    <s v="New York"/>
    <x v="3"/>
    <x v="0"/>
    <x v="5"/>
    <x v="139"/>
    <n v="88.02"/>
    <n v="3"/>
    <n v="0"/>
    <n v="27.286199999999994"/>
    <s v="F-101"/>
  </r>
  <r>
    <n v="622"/>
    <s v="Standard Class"/>
    <x v="0"/>
    <s v="Chicago"/>
    <s v="Illinois"/>
    <x v="2"/>
    <x v="1"/>
    <x v="8"/>
    <x v="530"/>
    <n v="8.6899999999999977"/>
    <n v="5"/>
    <n v="0.8"/>
    <n v="-14.773"/>
    <s v="O-102"/>
  </r>
  <r>
    <n v="623"/>
    <s v="Standard Class"/>
    <x v="1"/>
    <s v="Dearborn"/>
    <s v="Michigan"/>
    <x v="2"/>
    <x v="0"/>
    <x v="1"/>
    <x v="531"/>
    <n v="301.95999999999998"/>
    <n v="2"/>
    <n v="0"/>
    <n v="87.568399999999968"/>
    <s v="F-101"/>
  </r>
  <r>
    <n v="624"/>
    <s v="Standard Class"/>
    <x v="1"/>
    <s v="Dearborn"/>
    <s v="Michigan"/>
    <x v="2"/>
    <x v="1"/>
    <x v="9"/>
    <x v="532"/>
    <n v="555.21"/>
    <n v="5"/>
    <n v="0.1"/>
    <n v="178.90100000000001"/>
    <s v="O-102"/>
  </r>
  <r>
    <n v="625"/>
    <s v="Standard Class"/>
    <x v="1"/>
    <s v="Dearborn"/>
    <s v="Michigan"/>
    <x v="2"/>
    <x v="1"/>
    <x v="4"/>
    <x v="533"/>
    <n v="523.48"/>
    <n v="4"/>
    <n v="0"/>
    <n v="130.87"/>
    <s v="O-102"/>
  </r>
  <r>
    <n v="626"/>
    <s v="Standard Class"/>
    <x v="1"/>
    <s v="Dearborn"/>
    <s v="Michigan"/>
    <x v="2"/>
    <x v="1"/>
    <x v="6"/>
    <x v="30"/>
    <n v="161.82"/>
    <n v="9"/>
    <n v="0"/>
    <n v="46.927799999999984"/>
    <s v="O-102"/>
  </r>
  <r>
    <n v="627"/>
    <s v="Standard Class"/>
    <x v="2"/>
    <s v="New York City"/>
    <s v="New York"/>
    <x v="3"/>
    <x v="0"/>
    <x v="5"/>
    <x v="534"/>
    <n v="35.56"/>
    <n v="7"/>
    <n v="0"/>
    <n v="12.090399999999999"/>
    <s v="F-101"/>
  </r>
  <r>
    <n v="628"/>
    <s v="Standard Class"/>
    <x v="0"/>
    <s v="Seattle"/>
    <s v="Washington"/>
    <x v="1"/>
    <x v="1"/>
    <x v="9"/>
    <x v="535"/>
    <n v="97.16"/>
    <n v="2"/>
    <n v="0"/>
    <n v="28.176399999999987"/>
    <s v="O-102"/>
  </r>
  <r>
    <n v="629"/>
    <s v="Standard Class"/>
    <x v="0"/>
    <s v="San Francisco"/>
    <s v="California"/>
    <x v="1"/>
    <x v="1"/>
    <x v="8"/>
    <x v="536"/>
    <n v="15.24"/>
    <n v="5"/>
    <n v="0.2"/>
    <n v="5.1434999999999977"/>
    <s v="O-102"/>
  </r>
  <r>
    <n v="630"/>
    <s v="Standard Class"/>
    <x v="0"/>
    <s v="San Francisco"/>
    <s v="California"/>
    <x v="1"/>
    <x v="1"/>
    <x v="10"/>
    <x v="250"/>
    <n v="13.23"/>
    <n v="3"/>
    <n v="0"/>
    <n v="6.0857999999999999"/>
    <s v="O-102"/>
  </r>
  <r>
    <n v="631"/>
    <s v="Second Class"/>
    <x v="0"/>
    <s v="Aurora"/>
    <s v="Colorado"/>
    <x v="1"/>
    <x v="1"/>
    <x v="4"/>
    <x v="537"/>
    <n v="243.38400000000001"/>
    <n v="3"/>
    <n v="0.2"/>
    <n v="-51.719100000000012"/>
    <s v="O-102"/>
  </r>
  <r>
    <n v="632"/>
    <s v="Second Class"/>
    <x v="0"/>
    <s v="Aurora"/>
    <s v="Colorado"/>
    <x v="1"/>
    <x v="2"/>
    <x v="11"/>
    <x v="538"/>
    <n v="119.80000000000001"/>
    <n v="5"/>
    <n v="0.2"/>
    <n v="29.950000000000003"/>
    <s v="T-103"/>
  </r>
  <r>
    <n v="633"/>
    <s v="Second Class"/>
    <x v="0"/>
    <s v="Aurora"/>
    <s v="Colorado"/>
    <x v="1"/>
    <x v="2"/>
    <x v="7"/>
    <x v="539"/>
    <n v="300.76799999999997"/>
    <n v="4"/>
    <n v="0.2"/>
    <n v="30.076800000000006"/>
    <s v="T-103"/>
  </r>
  <r>
    <n v="634"/>
    <s v="Second Class"/>
    <x v="0"/>
    <s v="Miami"/>
    <s v="Florida"/>
    <x v="0"/>
    <x v="2"/>
    <x v="11"/>
    <x v="540"/>
    <n v="17.880000000000003"/>
    <n v="3"/>
    <n v="0.2"/>
    <n v="2.458499999999999"/>
    <s v="T-103"/>
  </r>
  <r>
    <n v="635"/>
    <s v="Second Class"/>
    <x v="0"/>
    <s v="Miami"/>
    <s v="Florida"/>
    <x v="0"/>
    <x v="1"/>
    <x v="2"/>
    <x v="508"/>
    <n v="235.94400000000002"/>
    <n v="3"/>
    <n v="0.2"/>
    <n v="85.529700000000005"/>
    <s v="O-102"/>
  </r>
  <r>
    <n v="636"/>
    <s v="Second Class"/>
    <x v="1"/>
    <s v="Warner Robins"/>
    <s v="Georgia"/>
    <x v="0"/>
    <x v="0"/>
    <x v="1"/>
    <x v="541"/>
    <n v="392.93999999999994"/>
    <n v="3"/>
    <n v="0"/>
    <n v="43.223399999999984"/>
    <s v="F-101"/>
  </r>
  <r>
    <n v="637"/>
    <s v="Standard Class"/>
    <x v="0"/>
    <s v="Aurora"/>
    <s v="Colorado"/>
    <x v="1"/>
    <x v="1"/>
    <x v="8"/>
    <x v="542"/>
    <n v="18.882000000000005"/>
    <n v="3"/>
    <n v="0.7"/>
    <n v="-13.846800000000002"/>
    <s v="O-102"/>
  </r>
  <r>
    <n v="638"/>
    <s v="Standard Class"/>
    <x v="0"/>
    <s v="Aurora"/>
    <s v="Colorado"/>
    <x v="1"/>
    <x v="1"/>
    <x v="9"/>
    <x v="543"/>
    <n v="122.328"/>
    <n v="3"/>
    <n v="0.2"/>
    <n v="12.232799999999997"/>
    <s v="O-102"/>
  </r>
  <r>
    <n v="639"/>
    <s v="Standard Class"/>
    <x v="2"/>
    <s v="Vallejo"/>
    <s v="California"/>
    <x v="1"/>
    <x v="0"/>
    <x v="5"/>
    <x v="221"/>
    <n v="1049.2"/>
    <n v="5"/>
    <n v="0"/>
    <n v="272.79200000000003"/>
    <s v="F-101"/>
  </r>
  <r>
    <n v="640"/>
    <s v="Standard Class"/>
    <x v="2"/>
    <s v="Vallejo"/>
    <s v="California"/>
    <x v="1"/>
    <x v="1"/>
    <x v="8"/>
    <x v="544"/>
    <n v="15.424000000000001"/>
    <n v="4"/>
    <n v="0.2"/>
    <n v="5.0128000000000004"/>
    <s v="O-102"/>
  </r>
  <r>
    <n v="641"/>
    <s v="Standard Class"/>
    <x v="1"/>
    <s v="Minneapolis"/>
    <s v="Minnesota"/>
    <x v="2"/>
    <x v="0"/>
    <x v="5"/>
    <x v="545"/>
    <n v="18.84"/>
    <n v="3"/>
    <n v="0"/>
    <n v="6.0287999999999995"/>
    <s v="F-101"/>
  </r>
  <r>
    <n v="642"/>
    <s v="Second Class"/>
    <x v="0"/>
    <s v="Mission Viejo"/>
    <s v="California"/>
    <x v="1"/>
    <x v="1"/>
    <x v="4"/>
    <x v="546"/>
    <n v="330.4"/>
    <n v="2"/>
    <n v="0"/>
    <n v="85.903999999999996"/>
    <s v="O-102"/>
  </r>
  <r>
    <n v="643"/>
    <s v="Second Class"/>
    <x v="0"/>
    <s v="Mission Viejo"/>
    <s v="California"/>
    <x v="1"/>
    <x v="1"/>
    <x v="2"/>
    <x v="547"/>
    <n v="26.25"/>
    <n v="7"/>
    <n v="0"/>
    <n v="12.599999999999998"/>
    <s v="O-102"/>
  </r>
  <r>
    <n v="644"/>
    <s v="Standard Class"/>
    <x v="0"/>
    <s v="Rochester Hills"/>
    <s v="Michigan"/>
    <x v="2"/>
    <x v="2"/>
    <x v="11"/>
    <x v="463"/>
    <n v="132.52000000000001"/>
    <n v="4"/>
    <n v="0"/>
    <n v="54.333200000000005"/>
    <s v="T-103"/>
  </r>
  <r>
    <n v="645"/>
    <s v="Standard Class"/>
    <x v="2"/>
    <s v="Plainfield"/>
    <s v="New Jersey"/>
    <x v="3"/>
    <x v="1"/>
    <x v="10"/>
    <x v="548"/>
    <n v="6.48"/>
    <n v="1"/>
    <n v="0"/>
    <n v="3.1752000000000002"/>
    <s v="O-102"/>
  </r>
  <r>
    <n v="646"/>
    <s v="Standard Class"/>
    <x v="2"/>
    <s v="Columbus"/>
    <s v="Indiana"/>
    <x v="2"/>
    <x v="1"/>
    <x v="9"/>
    <x v="549"/>
    <n v="209.3"/>
    <n v="2"/>
    <n v="0"/>
    <n v="56.510999999999996"/>
    <s v="O-102"/>
  </r>
  <r>
    <n v="647"/>
    <s v="Standard Class"/>
    <x v="1"/>
    <s v="Sierra Vista"/>
    <s v="Arizona"/>
    <x v="1"/>
    <x v="1"/>
    <x v="13"/>
    <x v="128"/>
    <n v="31.560000000000002"/>
    <n v="5"/>
    <n v="0.2"/>
    <n v="9.8624999999999972"/>
    <s v="O-102"/>
  </r>
  <r>
    <n v="648"/>
    <s v="Standard Class"/>
    <x v="1"/>
    <s v="Sierra Vista"/>
    <s v="Arizona"/>
    <x v="1"/>
    <x v="1"/>
    <x v="9"/>
    <x v="550"/>
    <n v="30.144000000000002"/>
    <n v="2"/>
    <n v="0.2"/>
    <n v="3.0143999999999993"/>
    <s v="O-102"/>
  </r>
  <r>
    <n v="649"/>
    <s v="Second Class"/>
    <x v="1"/>
    <s v="Vancouver"/>
    <s v="Washington"/>
    <x v="1"/>
    <x v="0"/>
    <x v="5"/>
    <x v="345"/>
    <n v="14.8"/>
    <n v="4"/>
    <n v="0"/>
    <n v="6.0680000000000014"/>
    <s v="F-101"/>
  </r>
  <r>
    <n v="650"/>
    <s v="Second Class"/>
    <x v="1"/>
    <s v="Vancouver"/>
    <s v="Washington"/>
    <x v="1"/>
    <x v="2"/>
    <x v="7"/>
    <x v="173"/>
    <n v="302.37599999999998"/>
    <n v="3"/>
    <n v="0.2"/>
    <n v="22.678200000000018"/>
    <s v="T-103"/>
  </r>
  <r>
    <n v="651"/>
    <s v="Second Class"/>
    <x v="1"/>
    <s v="Vancouver"/>
    <s v="Washington"/>
    <x v="1"/>
    <x v="2"/>
    <x v="11"/>
    <x v="551"/>
    <n v="316"/>
    <n v="4"/>
    <n v="0"/>
    <n v="31.599999999999966"/>
    <s v="T-103"/>
  </r>
  <r>
    <n v="652"/>
    <s v="Standard Class"/>
    <x v="2"/>
    <s v="New York City"/>
    <s v="New York"/>
    <x v="3"/>
    <x v="1"/>
    <x v="10"/>
    <x v="67"/>
    <n v="379.4"/>
    <n v="10"/>
    <n v="0"/>
    <n v="178.31799999999998"/>
    <s v="O-102"/>
  </r>
  <r>
    <n v="653"/>
    <s v="Standard Class"/>
    <x v="1"/>
    <s v="New York City"/>
    <s v="New York"/>
    <x v="3"/>
    <x v="1"/>
    <x v="10"/>
    <x v="62"/>
    <n v="97.82"/>
    <n v="2"/>
    <n v="0"/>
    <n v="45.975399999999993"/>
    <s v="O-102"/>
  </r>
  <r>
    <n v="654"/>
    <s v="Standard Class"/>
    <x v="1"/>
    <s v="New York City"/>
    <s v="New York"/>
    <x v="3"/>
    <x v="2"/>
    <x v="11"/>
    <x v="552"/>
    <n v="103.12"/>
    <n v="8"/>
    <n v="0"/>
    <n v="10.311999999999998"/>
    <s v="T-103"/>
  </r>
  <r>
    <n v="655"/>
    <s v="Standard Class"/>
    <x v="0"/>
    <s v="Columbus"/>
    <s v="Ohio"/>
    <x v="3"/>
    <x v="1"/>
    <x v="9"/>
    <x v="553"/>
    <n v="113.55200000000001"/>
    <n v="2"/>
    <n v="0.2"/>
    <n v="8.5163999999999938"/>
    <s v="O-102"/>
  </r>
  <r>
    <n v="656"/>
    <s v="Standard Class"/>
    <x v="0"/>
    <s v="Columbus"/>
    <s v="Ohio"/>
    <x v="3"/>
    <x v="1"/>
    <x v="8"/>
    <x v="554"/>
    <n v="3.3180000000000005"/>
    <n v="2"/>
    <n v="0.7"/>
    <n v="-2.6543999999999999"/>
    <s v="O-102"/>
  </r>
  <r>
    <n v="657"/>
    <s v="Standard Class"/>
    <x v="0"/>
    <s v="Columbus"/>
    <s v="Ohio"/>
    <x v="3"/>
    <x v="1"/>
    <x v="12"/>
    <x v="555"/>
    <n v="134.28800000000001"/>
    <n v="2"/>
    <n v="0.2"/>
    <n v="45.322199999999995"/>
    <s v="O-102"/>
  </r>
  <r>
    <n v="658"/>
    <s v="Same Day"/>
    <x v="2"/>
    <s v="Aurora"/>
    <s v="Illinois"/>
    <x v="2"/>
    <x v="0"/>
    <x v="1"/>
    <x v="445"/>
    <n v="701.37199999999996"/>
    <n v="2"/>
    <n v="0.3"/>
    <n v="-50.098000000000013"/>
    <s v="F-101"/>
  </r>
  <r>
    <n v="659"/>
    <s v="Same Day"/>
    <x v="2"/>
    <s v="Aurora"/>
    <s v="Illinois"/>
    <x v="2"/>
    <x v="1"/>
    <x v="8"/>
    <x v="68"/>
    <n v="2.3079999999999994"/>
    <n v="2"/>
    <n v="0.8"/>
    <n v="-3.4619999999999997"/>
    <s v="O-102"/>
  </r>
  <r>
    <n v="660"/>
    <s v="Standard Class"/>
    <x v="0"/>
    <s v="Arlington"/>
    <s v="Texas"/>
    <x v="2"/>
    <x v="1"/>
    <x v="4"/>
    <x v="518"/>
    <n v="999.43200000000002"/>
    <n v="7"/>
    <n v="0.2"/>
    <n v="124.92899999999986"/>
    <s v="O-102"/>
  </r>
  <r>
    <n v="661"/>
    <s v="Standard Class"/>
    <x v="0"/>
    <s v="Arlington"/>
    <s v="Texas"/>
    <x v="2"/>
    <x v="1"/>
    <x v="4"/>
    <x v="556"/>
    <n v="724.08"/>
    <n v="14"/>
    <n v="0.2"/>
    <n v="-135.7650000000001"/>
    <s v="O-102"/>
  </r>
  <r>
    <n v="662"/>
    <s v="Standard Class"/>
    <x v="0"/>
    <s v="Arlington"/>
    <s v="Texas"/>
    <x v="2"/>
    <x v="0"/>
    <x v="3"/>
    <x v="114"/>
    <n v="918.78499999999985"/>
    <n v="5"/>
    <n v="0.3"/>
    <n v="-118.12950000000006"/>
    <s v="F-101"/>
  </r>
  <r>
    <n v="663"/>
    <s v="Standard Class"/>
    <x v="0"/>
    <s v="Arlington"/>
    <s v="Texas"/>
    <x v="2"/>
    <x v="1"/>
    <x v="8"/>
    <x v="109"/>
    <n v="2.7239999999999993"/>
    <n v="3"/>
    <n v="0.8"/>
    <n v="-4.2222000000000008"/>
    <s v="O-102"/>
  </r>
  <r>
    <n v="664"/>
    <s v="Standard Class"/>
    <x v="1"/>
    <s v="New York City"/>
    <s v="New York"/>
    <x v="3"/>
    <x v="1"/>
    <x v="4"/>
    <x v="197"/>
    <n v="459.95"/>
    <n v="5"/>
    <n v="0"/>
    <n v="18.397999999999968"/>
    <s v="O-102"/>
  </r>
  <r>
    <n v="665"/>
    <s v="Same Day"/>
    <x v="0"/>
    <s v="Louisville"/>
    <s v="Kentucky"/>
    <x v="0"/>
    <x v="1"/>
    <x v="13"/>
    <x v="110"/>
    <n v="10.74"/>
    <n v="3"/>
    <n v="0"/>
    <n v="5.2625999999999999"/>
    <s v="O-102"/>
  </r>
  <r>
    <n v="666"/>
    <s v="Second Class"/>
    <x v="1"/>
    <s v="Dallas"/>
    <s v="Texas"/>
    <x v="2"/>
    <x v="1"/>
    <x v="14"/>
    <x v="557"/>
    <n v="23.76"/>
    <n v="3"/>
    <n v="0.2"/>
    <n v="2.0789999999999997"/>
    <s v="O-102"/>
  </r>
  <r>
    <n v="667"/>
    <s v="Second Class"/>
    <x v="1"/>
    <s v="Dallas"/>
    <s v="Texas"/>
    <x v="2"/>
    <x v="1"/>
    <x v="10"/>
    <x v="33"/>
    <n v="85.055999999999997"/>
    <n v="3"/>
    <n v="0.2"/>
    <n v="28.706399999999991"/>
    <s v="O-102"/>
  </r>
  <r>
    <n v="668"/>
    <s v="Second Class"/>
    <x v="1"/>
    <s v="Dallas"/>
    <s v="Texas"/>
    <x v="2"/>
    <x v="2"/>
    <x v="7"/>
    <x v="558"/>
    <n v="381.57600000000002"/>
    <n v="3"/>
    <n v="0.2"/>
    <n v="28.618200000000002"/>
    <s v="T-103"/>
  </r>
  <r>
    <n v="669"/>
    <s v="First Class"/>
    <x v="0"/>
    <s v="Cleveland"/>
    <s v="Ohio"/>
    <x v="3"/>
    <x v="0"/>
    <x v="5"/>
    <x v="559"/>
    <n v="30.36"/>
    <n v="5"/>
    <n v="0.2"/>
    <n v="8.7285000000000004"/>
    <s v="F-101"/>
  </r>
  <r>
    <n v="670"/>
    <s v="Standard Class"/>
    <x v="2"/>
    <s v="Chicago"/>
    <s v="Illinois"/>
    <x v="2"/>
    <x v="0"/>
    <x v="5"/>
    <x v="560"/>
    <n v="23.976000000000003"/>
    <n v="3"/>
    <n v="0.6"/>
    <n v="-14.385599999999997"/>
    <s v="F-101"/>
  </r>
  <r>
    <n v="671"/>
    <s v="Standard Class"/>
    <x v="2"/>
    <s v="Chicago"/>
    <s v="Illinois"/>
    <x v="2"/>
    <x v="0"/>
    <x v="3"/>
    <x v="561"/>
    <n v="108.925"/>
    <n v="1"/>
    <n v="0.5"/>
    <n v="-71.890500000000017"/>
    <s v="F-101"/>
  </r>
  <r>
    <n v="672"/>
    <s v="Standard Class"/>
    <x v="2"/>
    <s v="Chicago"/>
    <s v="Illinois"/>
    <x v="2"/>
    <x v="1"/>
    <x v="10"/>
    <x v="562"/>
    <n v="36.351999999999997"/>
    <n v="8"/>
    <n v="0.2"/>
    <n v="11.359999999999998"/>
    <s v="O-102"/>
  </r>
  <r>
    <n v="673"/>
    <s v="Standard Class"/>
    <x v="0"/>
    <s v="Quincy"/>
    <s v="Illinois"/>
    <x v="2"/>
    <x v="1"/>
    <x v="6"/>
    <x v="563"/>
    <n v="19.559999999999999"/>
    <n v="5"/>
    <n v="0.2"/>
    <n v="1.7115"/>
    <s v="O-102"/>
  </r>
  <r>
    <n v="674"/>
    <s v="First Class"/>
    <x v="0"/>
    <s v="Columbus"/>
    <s v="Indiana"/>
    <x v="2"/>
    <x v="1"/>
    <x v="9"/>
    <x v="564"/>
    <n v="61.44"/>
    <n v="3"/>
    <n v="0"/>
    <n v="16.588799999999999"/>
    <s v="O-102"/>
  </r>
  <r>
    <n v="675"/>
    <s v="First Class"/>
    <x v="0"/>
    <s v="Columbus"/>
    <s v="Indiana"/>
    <x v="2"/>
    <x v="1"/>
    <x v="10"/>
    <x v="565"/>
    <n v="38.9"/>
    <n v="5"/>
    <n v="0"/>
    <n v="17.504999999999995"/>
    <s v="O-102"/>
  </r>
  <r>
    <n v="676"/>
    <s v="First Class"/>
    <x v="0"/>
    <s v="Columbus"/>
    <s v="Indiana"/>
    <x v="2"/>
    <x v="2"/>
    <x v="11"/>
    <x v="463"/>
    <n v="99.390000000000015"/>
    <n v="3"/>
    <n v="0"/>
    <n v="40.749900000000004"/>
    <s v="T-103"/>
  </r>
  <r>
    <n v="677"/>
    <s v="Standard Class"/>
    <x v="0"/>
    <s v="Tyler"/>
    <s v="Texas"/>
    <x v="2"/>
    <x v="1"/>
    <x v="9"/>
    <x v="566"/>
    <n v="2.6879999999999997"/>
    <n v="3"/>
    <n v="0.8"/>
    <n v="-7.3920000000000021"/>
    <s v="O-102"/>
  </r>
  <r>
    <n v="678"/>
    <s v="Standard Class"/>
    <x v="0"/>
    <s v="Tyler"/>
    <s v="Texas"/>
    <x v="2"/>
    <x v="2"/>
    <x v="11"/>
    <x v="567"/>
    <n v="27.816000000000003"/>
    <n v="3"/>
    <n v="0.2"/>
    <n v="4.5200999999999958"/>
    <s v="T-103"/>
  </r>
  <r>
    <n v="679"/>
    <s v="Standard Class"/>
    <x v="0"/>
    <s v="Tyler"/>
    <s v="Texas"/>
    <x v="2"/>
    <x v="0"/>
    <x v="5"/>
    <x v="568"/>
    <n v="82.524000000000001"/>
    <n v="3"/>
    <n v="0.6"/>
    <n v="-41.261999999999972"/>
    <s v="F-101"/>
  </r>
  <r>
    <n v="680"/>
    <s v="Standard Class"/>
    <x v="0"/>
    <s v="Tyler"/>
    <s v="Texas"/>
    <x v="2"/>
    <x v="1"/>
    <x v="8"/>
    <x v="569"/>
    <n v="182.99399999999997"/>
    <n v="3"/>
    <n v="0.8"/>
    <n v="-320.23950000000013"/>
    <s v="O-102"/>
  </r>
  <r>
    <n v="681"/>
    <s v="Standard Class"/>
    <x v="0"/>
    <s v="New York City"/>
    <s v="New York"/>
    <x v="3"/>
    <x v="1"/>
    <x v="8"/>
    <x v="570"/>
    <n v="14.352000000000002"/>
    <n v="3"/>
    <n v="0.2"/>
    <n v="4.6643999999999988"/>
    <s v="O-102"/>
  </r>
  <r>
    <n v="682"/>
    <s v="Standard Class"/>
    <x v="0"/>
    <s v="New York City"/>
    <s v="New York"/>
    <x v="3"/>
    <x v="1"/>
    <x v="4"/>
    <x v="571"/>
    <n v="64.959999999999994"/>
    <n v="2"/>
    <n v="0"/>
    <n v="2.598399999999998"/>
    <s v="O-102"/>
  </r>
  <r>
    <n v="683"/>
    <s v="Standard Class"/>
    <x v="0"/>
    <s v="New York City"/>
    <s v="New York"/>
    <x v="3"/>
    <x v="1"/>
    <x v="4"/>
    <x v="457"/>
    <n v="68.599999999999994"/>
    <n v="4"/>
    <n v="0"/>
    <n v="18.521999999999998"/>
    <s v="O-102"/>
  </r>
  <r>
    <n v="684"/>
    <s v="Same Day"/>
    <x v="1"/>
    <s v="Burlington"/>
    <s v="North Carolina"/>
    <x v="0"/>
    <x v="2"/>
    <x v="15"/>
    <x v="572"/>
    <n v="7999.98"/>
    <n v="4"/>
    <n v="0.5"/>
    <n v="-3839.9903999999988"/>
    <s v="T-103"/>
  </r>
  <r>
    <n v="685"/>
    <s v="Same Day"/>
    <x v="1"/>
    <s v="Burlington"/>
    <s v="North Carolina"/>
    <x v="0"/>
    <x v="1"/>
    <x v="9"/>
    <x v="549"/>
    <n v="167.44000000000003"/>
    <n v="2"/>
    <n v="0.2"/>
    <n v="14.650999999999989"/>
    <s v="O-102"/>
  </r>
  <r>
    <n v="686"/>
    <s v="First Class"/>
    <x v="0"/>
    <s v="Jackson"/>
    <s v="Mississippi"/>
    <x v="0"/>
    <x v="2"/>
    <x v="11"/>
    <x v="331"/>
    <n v="479.97"/>
    <n v="3"/>
    <n v="0"/>
    <n v="163.18979999999999"/>
    <s v="T-103"/>
  </r>
  <r>
    <n v="687"/>
    <s v="First Class"/>
    <x v="0"/>
    <s v="Jackson"/>
    <s v="Mississippi"/>
    <x v="0"/>
    <x v="1"/>
    <x v="2"/>
    <x v="573"/>
    <n v="14.62"/>
    <n v="2"/>
    <n v="0"/>
    <n v="6.8713999999999995"/>
    <s v="O-102"/>
  </r>
  <r>
    <n v="688"/>
    <s v="First Class"/>
    <x v="0"/>
    <s v="Jackson"/>
    <s v="Mississippi"/>
    <x v="0"/>
    <x v="1"/>
    <x v="10"/>
    <x v="88"/>
    <n v="19.440000000000001"/>
    <n v="3"/>
    <n v="0"/>
    <n v="9.3312000000000008"/>
    <s v="O-102"/>
  </r>
  <r>
    <n v="689"/>
    <s v="Standard Class"/>
    <x v="0"/>
    <s v="New York City"/>
    <s v="New York"/>
    <x v="3"/>
    <x v="0"/>
    <x v="0"/>
    <x v="574"/>
    <n v="191.98400000000001"/>
    <n v="2"/>
    <n v="0.2"/>
    <n v="4.7995999999999768"/>
    <s v="F-101"/>
  </r>
  <r>
    <n v="690"/>
    <s v="Second Class"/>
    <x v="0"/>
    <s v="Waynesboro"/>
    <s v="Virginia"/>
    <x v="0"/>
    <x v="0"/>
    <x v="5"/>
    <x v="575"/>
    <n v="104.01"/>
    <n v="1"/>
    <n v="0"/>
    <n v="14.561400000000006"/>
    <s v="F-101"/>
  </r>
  <r>
    <n v="691"/>
    <s v="Second Class"/>
    <x v="0"/>
    <s v="Waynesboro"/>
    <s v="Virginia"/>
    <x v="0"/>
    <x v="2"/>
    <x v="7"/>
    <x v="11"/>
    <n v="284.82"/>
    <n v="1"/>
    <n v="0"/>
    <n v="74.053200000000004"/>
    <s v="T-103"/>
  </r>
  <r>
    <n v="692"/>
    <s v="Second Class"/>
    <x v="0"/>
    <s v="Waynesboro"/>
    <s v="Virginia"/>
    <x v="0"/>
    <x v="1"/>
    <x v="4"/>
    <x v="576"/>
    <n v="36.839999999999996"/>
    <n v="3"/>
    <n v="0"/>
    <n v="10.315199999999999"/>
    <s v="O-102"/>
  </r>
  <r>
    <n v="693"/>
    <s v="Standard Class"/>
    <x v="0"/>
    <s v="Los Angeles"/>
    <s v="California"/>
    <x v="1"/>
    <x v="2"/>
    <x v="11"/>
    <x v="577"/>
    <n v="166.24"/>
    <n v="1"/>
    <n v="0"/>
    <n v="24.936000000000007"/>
    <s v="T-103"/>
  </r>
  <r>
    <n v="694"/>
    <s v="Standard Class"/>
    <x v="0"/>
    <s v="Los Angeles"/>
    <s v="California"/>
    <x v="1"/>
    <x v="1"/>
    <x v="10"/>
    <x v="578"/>
    <n v="33.4"/>
    <n v="5"/>
    <n v="0"/>
    <n v="16.032"/>
    <s v="O-102"/>
  </r>
  <r>
    <n v="695"/>
    <s v="First Class"/>
    <x v="2"/>
    <s v="Chester"/>
    <s v="Pennsylvania"/>
    <x v="3"/>
    <x v="1"/>
    <x v="6"/>
    <x v="290"/>
    <n v="198.27200000000002"/>
    <n v="8"/>
    <n v="0.2"/>
    <n v="17.34879999999999"/>
    <s v="O-102"/>
  </r>
  <r>
    <n v="696"/>
    <s v="First Class"/>
    <x v="2"/>
    <s v="Chester"/>
    <s v="Pennsylvania"/>
    <x v="3"/>
    <x v="1"/>
    <x v="2"/>
    <x v="579"/>
    <n v="47.360000000000007"/>
    <n v="4"/>
    <n v="0.2"/>
    <n v="17.759999999999998"/>
    <s v="O-102"/>
  </r>
  <r>
    <n v="697"/>
    <s v="First Class"/>
    <x v="2"/>
    <s v="Chester"/>
    <s v="Pennsylvania"/>
    <x v="3"/>
    <x v="1"/>
    <x v="12"/>
    <x v="81"/>
    <n v="200.98400000000004"/>
    <n v="7"/>
    <n v="0.2"/>
    <n v="62.807499999999976"/>
    <s v="O-102"/>
  </r>
  <r>
    <n v="698"/>
    <s v="First Class"/>
    <x v="2"/>
    <s v="Chester"/>
    <s v="Pennsylvania"/>
    <x v="3"/>
    <x v="1"/>
    <x v="2"/>
    <x v="580"/>
    <n v="97.696000000000012"/>
    <n v="4"/>
    <n v="0.2"/>
    <n v="31.751200000000001"/>
    <s v="O-102"/>
  </r>
  <r>
    <n v="699"/>
    <s v="First Class"/>
    <x v="2"/>
    <s v="Chester"/>
    <s v="Pennsylvania"/>
    <x v="3"/>
    <x v="1"/>
    <x v="6"/>
    <x v="581"/>
    <n v="2.6960000000000002"/>
    <n v="1"/>
    <n v="0.2"/>
    <n v="0.8088000000000003"/>
    <s v="O-102"/>
  </r>
  <r>
    <n v="700"/>
    <s v="First Class"/>
    <x v="2"/>
    <s v="Chester"/>
    <s v="Pennsylvania"/>
    <x v="3"/>
    <x v="1"/>
    <x v="8"/>
    <x v="582"/>
    <n v="18.588000000000005"/>
    <n v="2"/>
    <n v="0.7"/>
    <n v="-13.6312"/>
    <s v="O-102"/>
  </r>
  <r>
    <n v="701"/>
    <s v="First Class"/>
    <x v="2"/>
    <s v="Chester"/>
    <s v="Pennsylvania"/>
    <x v="3"/>
    <x v="1"/>
    <x v="8"/>
    <x v="304"/>
    <n v="4.8960000000000008"/>
    <n v="3"/>
    <n v="0.7"/>
    <n v="-3.4271999999999991"/>
    <s v="O-102"/>
  </r>
  <r>
    <n v="702"/>
    <s v="Standard Class"/>
    <x v="1"/>
    <s v="Cleveland"/>
    <s v="Ohio"/>
    <x v="3"/>
    <x v="0"/>
    <x v="5"/>
    <x v="192"/>
    <n v="15.072000000000003"/>
    <n v="3"/>
    <n v="0.2"/>
    <n v="4.1448"/>
    <s v="F-101"/>
  </r>
  <r>
    <n v="703"/>
    <s v="Second Class"/>
    <x v="1"/>
    <s v="Seattle"/>
    <s v="Washington"/>
    <x v="1"/>
    <x v="0"/>
    <x v="5"/>
    <x v="583"/>
    <n v="209.88"/>
    <n v="3"/>
    <n v="0"/>
    <n v="35.679599999999979"/>
    <s v="F-101"/>
  </r>
  <r>
    <n v="704"/>
    <s v="Standard Class"/>
    <x v="0"/>
    <s v="Long Beach"/>
    <s v="California"/>
    <x v="1"/>
    <x v="0"/>
    <x v="3"/>
    <x v="584"/>
    <n v="369.91200000000003"/>
    <n v="3"/>
    <n v="0.2"/>
    <n v="-13.871700000000047"/>
    <s v="F-101"/>
  </r>
  <r>
    <n v="705"/>
    <s v="Standard Class"/>
    <x v="1"/>
    <s v="Cary"/>
    <s v="North Carolina"/>
    <x v="0"/>
    <x v="1"/>
    <x v="10"/>
    <x v="585"/>
    <n v="10.368000000000002"/>
    <n v="2"/>
    <n v="0.2"/>
    <n v="3.6288"/>
    <s v="O-102"/>
  </r>
  <r>
    <n v="706"/>
    <s v="Standard Class"/>
    <x v="1"/>
    <s v="Cary"/>
    <s v="North Carolina"/>
    <x v="0"/>
    <x v="1"/>
    <x v="9"/>
    <x v="586"/>
    <n v="166.84"/>
    <n v="5"/>
    <n v="0.2"/>
    <n v="18.769499999999987"/>
    <s v="O-102"/>
  </r>
  <r>
    <n v="707"/>
    <s v="Standard Class"/>
    <x v="1"/>
    <s v="Cary"/>
    <s v="North Carolina"/>
    <x v="0"/>
    <x v="2"/>
    <x v="11"/>
    <x v="453"/>
    <n v="15.216000000000001"/>
    <n v="1"/>
    <n v="0.2"/>
    <n v="2.2823999999999991"/>
    <s v="T-103"/>
  </r>
  <r>
    <n v="708"/>
    <s v="First Class"/>
    <x v="0"/>
    <s v="New York City"/>
    <s v="New York"/>
    <x v="3"/>
    <x v="2"/>
    <x v="11"/>
    <x v="247"/>
    <n v="119.96"/>
    <n v="4"/>
    <n v="0"/>
    <n v="52.78240000000001"/>
    <s v="T-103"/>
  </r>
  <r>
    <n v="709"/>
    <s v="First Class"/>
    <x v="0"/>
    <s v="New York City"/>
    <s v="New York"/>
    <x v="3"/>
    <x v="0"/>
    <x v="0"/>
    <x v="587"/>
    <n v="883.92"/>
    <n v="5"/>
    <n v="0.2"/>
    <n v="-110.49000000000007"/>
    <s v="F-101"/>
  </r>
  <r>
    <n v="710"/>
    <s v="First Class"/>
    <x v="0"/>
    <s v="New York City"/>
    <s v="New York"/>
    <x v="3"/>
    <x v="1"/>
    <x v="8"/>
    <x v="347"/>
    <n v="46.72"/>
    <n v="8"/>
    <n v="0.2"/>
    <n v="15.767999999999997"/>
    <s v="O-102"/>
  </r>
  <r>
    <n v="711"/>
    <s v="First Class"/>
    <x v="2"/>
    <s v="New York City"/>
    <s v="New York"/>
    <x v="3"/>
    <x v="1"/>
    <x v="10"/>
    <x v="417"/>
    <n v="55.48"/>
    <n v="1"/>
    <n v="0"/>
    <n v="26.630399999999998"/>
    <s v="O-102"/>
  </r>
  <r>
    <n v="712"/>
    <s v="Standard Class"/>
    <x v="0"/>
    <s v="Palm Coast"/>
    <s v="Florida"/>
    <x v="0"/>
    <x v="1"/>
    <x v="12"/>
    <x v="588"/>
    <n v="24.448"/>
    <n v="4"/>
    <n v="0.2"/>
    <n v="8.8623999999999992"/>
    <s v="O-102"/>
  </r>
  <r>
    <n v="713"/>
    <s v="Standard Class"/>
    <x v="1"/>
    <s v="Mount Vernon"/>
    <s v="New York"/>
    <x v="3"/>
    <x v="1"/>
    <x v="9"/>
    <x v="589"/>
    <n v="281.34000000000003"/>
    <n v="6"/>
    <n v="0"/>
    <n v="109.72260000000001"/>
    <s v="O-102"/>
  </r>
  <r>
    <n v="714"/>
    <s v="Standard Class"/>
    <x v="1"/>
    <s v="Mount Vernon"/>
    <s v="New York"/>
    <x v="3"/>
    <x v="2"/>
    <x v="7"/>
    <x v="348"/>
    <n v="307.98"/>
    <n v="2"/>
    <n v="0"/>
    <n v="89.314199999999971"/>
    <s v="T-103"/>
  </r>
  <r>
    <n v="715"/>
    <s v="Standard Class"/>
    <x v="1"/>
    <s v="Mount Vernon"/>
    <s v="New York"/>
    <x v="3"/>
    <x v="2"/>
    <x v="11"/>
    <x v="590"/>
    <n v="299.96999999999997"/>
    <n v="3"/>
    <n v="0"/>
    <n v="113.98860000000001"/>
    <s v="T-103"/>
  </r>
  <r>
    <n v="716"/>
    <s v="Second Class"/>
    <x v="1"/>
    <s v="Seattle"/>
    <s v="Washington"/>
    <x v="1"/>
    <x v="1"/>
    <x v="8"/>
    <x v="591"/>
    <n v="19.920000000000002"/>
    <n v="5"/>
    <n v="0.2"/>
    <n v="6.9719999999999995"/>
    <s v="O-102"/>
  </r>
  <r>
    <n v="717"/>
    <s v="First Class"/>
    <x v="0"/>
    <s v="Dover"/>
    <s v="Delaware"/>
    <x v="3"/>
    <x v="0"/>
    <x v="5"/>
    <x v="527"/>
    <n v="9.94"/>
    <n v="2"/>
    <n v="0"/>
    <n v="3.0813999999999995"/>
    <s v="F-101"/>
  </r>
  <r>
    <n v="718"/>
    <s v="Standard Class"/>
    <x v="0"/>
    <s v="Newark"/>
    <s v="Ohio"/>
    <x v="3"/>
    <x v="0"/>
    <x v="5"/>
    <x v="592"/>
    <n v="103.05599999999998"/>
    <n v="3"/>
    <n v="0.2"/>
    <n v="24.475800000000007"/>
    <s v="F-101"/>
  </r>
  <r>
    <n v="719"/>
    <s v="Standard Class"/>
    <x v="2"/>
    <s v="Orem"/>
    <s v="Utah"/>
    <x v="1"/>
    <x v="1"/>
    <x v="8"/>
    <x v="444"/>
    <n v="59.808000000000007"/>
    <n v="3"/>
    <n v="0.2"/>
    <n v="19.4376"/>
    <s v="O-102"/>
  </r>
  <r>
    <n v="720"/>
    <s v="Standard Class"/>
    <x v="2"/>
    <s v="Orem"/>
    <s v="Utah"/>
    <x v="1"/>
    <x v="0"/>
    <x v="5"/>
    <x v="391"/>
    <n v="73.320000000000007"/>
    <n v="6"/>
    <n v="0"/>
    <n v="21.995999999999992"/>
    <s v="F-101"/>
  </r>
  <r>
    <n v="721"/>
    <s v="Standard Class"/>
    <x v="2"/>
    <s v="Los Angeles"/>
    <s v="California"/>
    <x v="1"/>
    <x v="1"/>
    <x v="10"/>
    <x v="593"/>
    <n v="146.82"/>
    <n v="3"/>
    <n v="0"/>
    <n v="73.41"/>
    <s v="O-102"/>
  </r>
  <r>
    <n v="722"/>
    <s v="Standard Class"/>
    <x v="1"/>
    <s v="Detroit"/>
    <s v="Michigan"/>
    <x v="2"/>
    <x v="0"/>
    <x v="3"/>
    <x v="594"/>
    <n v="1652.94"/>
    <n v="3"/>
    <n v="0"/>
    <n v="231.41160000000002"/>
    <s v="F-101"/>
  </r>
  <r>
    <n v="723"/>
    <s v="Standard Class"/>
    <x v="1"/>
    <s v="Detroit"/>
    <s v="Michigan"/>
    <x v="2"/>
    <x v="1"/>
    <x v="4"/>
    <x v="595"/>
    <n v="296.37"/>
    <n v="3"/>
    <n v="0"/>
    <n v="80.019899999999993"/>
    <s v="O-102"/>
  </r>
  <r>
    <n v="724"/>
    <s v="Standard Class"/>
    <x v="2"/>
    <s v="Philadelphia"/>
    <s v="Pennsylvania"/>
    <x v="3"/>
    <x v="0"/>
    <x v="5"/>
    <x v="596"/>
    <n v="129.91999999999999"/>
    <n v="5"/>
    <n v="0.2"/>
    <n v="21.112000000000002"/>
    <s v="F-101"/>
  </r>
  <r>
    <n v="725"/>
    <s v="Standard Class"/>
    <x v="1"/>
    <s v="Hialeah"/>
    <s v="Florida"/>
    <x v="0"/>
    <x v="1"/>
    <x v="14"/>
    <x v="597"/>
    <n v="45.584000000000003"/>
    <n v="7"/>
    <n v="0.2"/>
    <n v="5.1281999999999996"/>
    <s v="O-102"/>
  </r>
  <r>
    <n v="726"/>
    <s v="Standard Class"/>
    <x v="0"/>
    <s v="Austin"/>
    <s v="Texas"/>
    <x v="2"/>
    <x v="1"/>
    <x v="12"/>
    <x v="598"/>
    <n v="17.568000000000001"/>
    <n v="2"/>
    <n v="0.2"/>
    <n v="6.3684000000000003"/>
    <s v="O-102"/>
  </r>
  <r>
    <n v="727"/>
    <s v="Standard Class"/>
    <x v="0"/>
    <s v="Austin"/>
    <s v="Texas"/>
    <x v="2"/>
    <x v="2"/>
    <x v="7"/>
    <x v="599"/>
    <n v="55.991999999999997"/>
    <n v="1"/>
    <n v="0.2"/>
    <n v="5.5992000000000015"/>
    <s v="T-103"/>
  </r>
  <r>
    <n v="728"/>
    <s v="First Class"/>
    <x v="0"/>
    <s v="Oceanside"/>
    <s v="New York"/>
    <x v="3"/>
    <x v="1"/>
    <x v="10"/>
    <x v="600"/>
    <n v="182.72"/>
    <n v="8"/>
    <n v="0"/>
    <n v="84.051199999999994"/>
    <s v="O-102"/>
  </r>
  <r>
    <n v="729"/>
    <s v="First Class"/>
    <x v="0"/>
    <s v="Oceanside"/>
    <s v="New York"/>
    <x v="3"/>
    <x v="0"/>
    <x v="3"/>
    <x v="601"/>
    <n v="400.03199999999998"/>
    <n v="2"/>
    <n v="0.4"/>
    <n v="-153.34560000000005"/>
    <s v="F-101"/>
  </r>
  <r>
    <n v="730"/>
    <s v="First Class"/>
    <x v="0"/>
    <s v="Oceanside"/>
    <s v="New York"/>
    <x v="3"/>
    <x v="1"/>
    <x v="4"/>
    <x v="602"/>
    <n v="33.630000000000003"/>
    <n v="3"/>
    <n v="0"/>
    <n v="10.088999999999999"/>
    <s v="O-102"/>
  </r>
  <r>
    <n v="731"/>
    <s v="First Class"/>
    <x v="0"/>
    <s v="Oceanside"/>
    <s v="New York"/>
    <x v="3"/>
    <x v="0"/>
    <x v="1"/>
    <x v="229"/>
    <n v="542.64599999999996"/>
    <n v="3"/>
    <n v="0.1"/>
    <n v="102.49980000000001"/>
    <s v="F-101"/>
  </r>
  <r>
    <n v="732"/>
    <s v="First Class"/>
    <x v="0"/>
    <s v="Oceanside"/>
    <s v="New York"/>
    <x v="3"/>
    <x v="1"/>
    <x v="2"/>
    <x v="396"/>
    <n v="6.3"/>
    <n v="2"/>
    <n v="0"/>
    <n v="3.024"/>
    <s v="O-102"/>
  </r>
  <r>
    <n v="733"/>
    <s v="Standard Class"/>
    <x v="2"/>
    <s v="Seattle"/>
    <s v="Washington"/>
    <x v="1"/>
    <x v="1"/>
    <x v="4"/>
    <x v="460"/>
    <n v="242.94"/>
    <n v="3"/>
    <n v="0"/>
    <n v="9.7175999999999902"/>
    <s v="O-102"/>
  </r>
  <r>
    <n v="734"/>
    <s v="Standard Class"/>
    <x v="2"/>
    <s v="Seattle"/>
    <s v="Washington"/>
    <x v="1"/>
    <x v="2"/>
    <x v="11"/>
    <x v="603"/>
    <n v="179.97"/>
    <n v="3"/>
    <n v="0"/>
    <n v="86.385600000000011"/>
    <s v="T-103"/>
  </r>
  <r>
    <n v="735"/>
    <s v="Standard Class"/>
    <x v="2"/>
    <s v="Seattle"/>
    <s v="Washington"/>
    <x v="1"/>
    <x v="1"/>
    <x v="8"/>
    <x v="350"/>
    <n v="99.695999999999998"/>
    <n v="6"/>
    <n v="0.2"/>
    <n v="33.647399999999998"/>
    <s v="O-102"/>
  </r>
  <r>
    <n v="736"/>
    <s v="Standard Class"/>
    <x v="2"/>
    <s v="Seattle"/>
    <s v="Washington"/>
    <x v="1"/>
    <x v="1"/>
    <x v="8"/>
    <x v="44"/>
    <n v="27.936000000000003"/>
    <n v="4"/>
    <n v="0.2"/>
    <n v="9.4283999999999963"/>
    <s v="O-102"/>
  </r>
  <r>
    <n v="737"/>
    <s v="Standard Class"/>
    <x v="2"/>
    <s v="Seattle"/>
    <s v="Washington"/>
    <x v="1"/>
    <x v="0"/>
    <x v="0"/>
    <x v="604"/>
    <n v="84.98"/>
    <n v="1"/>
    <n v="0"/>
    <n v="18.695599999999999"/>
    <s v="F-101"/>
  </r>
  <r>
    <n v="738"/>
    <s v="Standard Class"/>
    <x v="2"/>
    <s v="Seattle"/>
    <s v="Washington"/>
    <x v="1"/>
    <x v="1"/>
    <x v="8"/>
    <x v="605"/>
    <n v="18.72"/>
    <n v="5"/>
    <n v="0.2"/>
    <n v="6.5519999999999996"/>
    <s v="O-102"/>
  </r>
  <r>
    <n v="739"/>
    <s v="Standard Class"/>
    <x v="0"/>
    <s v="San Francisco"/>
    <s v="California"/>
    <x v="1"/>
    <x v="2"/>
    <x v="11"/>
    <x v="606"/>
    <n v="49.98"/>
    <n v="2"/>
    <n v="0"/>
    <n v="8.4965999999999937"/>
    <s v="T-103"/>
  </r>
  <r>
    <n v="740"/>
    <s v="Standard Class"/>
    <x v="2"/>
    <s v="Naperville"/>
    <s v="Illinois"/>
    <x v="2"/>
    <x v="1"/>
    <x v="2"/>
    <x v="607"/>
    <n v="11.784000000000001"/>
    <n v="3"/>
    <n v="0.2"/>
    <n v="4.2716999999999992"/>
    <s v="O-102"/>
  </r>
  <r>
    <n v="741"/>
    <s v="Standard Class"/>
    <x v="2"/>
    <s v="Naperville"/>
    <s v="Illinois"/>
    <x v="2"/>
    <x v="1"/>
    <x v="4"/>
    <x v="418"/>
    <n v="272.73599999999999"/>
    <n v="3"/>
    <n v="0.2"/>
    <n v="-64.774800000000013"/>
    <s v="O-102"/>
  </r>
  <r>
    <n v="742"/>
    <s v="Standard Class"/>
    <x v="2"/>
    <s v="Naperville"/>
    <s v="Illinois"/>
    <x v="2"/>
    <x v="1"/>
    <x v="8"/>
    <x v="608"/>
    <n v="3.5399999999999991"/>
    <n v="2"/>
    <n v="0.8"/>
    <n v="-5.4870000000000001"/>
    <s v="O-102"/>
  </r>
  <r>
    <n v="743"/>
    <s v="Standard Class"/>
    <x v="0"/>
    <s v="Dallas"/>
    <s v="Texas"/>
    <x v="2"/>
    <x v="1"/>
    <x v="14"/>
    <x v="505"/>
    <n v="51.52000000000001"/>
    <n v="5"/>
    <n v="0.2"/>
    <n v="-10.948000000000002"/>
    <s v="O-102"/>
  </r>
  <r>
    <n v="744"/>
    <s v="Standard Class"/>
    <x v="0"/>
    <s v="Dallas"/>
    <s v="Texas"/>
    <x v="2"/>
    <x v="1"/>
    <x v="10"/>
    <x v="250"/>
    <n v="3.5280000000000005"/>
    <n v="1"/>
    <n v="0.2"/>
    <n v="1.1465999999999998"/>
    <s v="O-102"/>
  </r>
  <r>
    <n v="745"/>
    <s v="Standard Class"/>
    <x v="0"/>
    <s v="Dallas"/>
    <s v="Texas"/>
    <x v="2"/>
    <x v="1"/>
    <x v="10"/>
    <x v="609"/>
    <n v="4.6240000000000006"/>
    <n v="1"/>
    <n v="0.2"/>
    <n v="1.6762000000000001"/>
    <s v="O-102"/>
  </r>
  <r>
    <n v="746"/>
    <s v="Standard Class"/>
    <x v="0"/>
    <s v="Dallas"/>
    <s v="Texas"/>
    <x v="2"/>
    <x v="1"/>
    <x v="14"/>
    <x v="610"/>
    <n v="55.167999999999999"/>
    <n v="4"/>
    <n v="0.2"/>
    <n v="6.2063999999999897"/>
    <s v="O-102"/>
  </r>
  <r>
    <n v="747"/>
    <s v="Same Day"/>
    <x v="1"/>
    <s v="San Diego"/>
    <s v="California"/>
    <x v="1"/>
    <x v="0"/>
    <x v="3"/>
    <x v="224"/>
    <n v="567.12"/>
    <n v="10"/>
    <n v="0.2"/>
    <n v="-28.355999999999952"/>
    <s v="F-101"/>
  </r>
  <r>
    <n v="748"/>
    <s v="Same Day"/>
    <x v="1"/>
    <s v="San Diego"/>
    <s v="California"/>
    <x v="1"/>
    <x v="1"/>
    <x v="4"/>
    <x v="435"/>
    <n v="359.32"/>
    <n v="4"/>
    <n v="0"/>
    <n v="7.1863999999999919"/>
    <s v="O-102"/>
  </r>
  <r>
    <n v="749"/>
    <s v="Second Class"/>
    <x v="0"/>
    <s v="Evanston"/>
    <s v="Illinois"/>
    <x v="2"/>
    <x v="2"/>
    <x v="7"/>
    <x v="611"/>
    <n v="11.992000000000001"/>
    <n v="1"/>
    <n v="0.2"/>
    <n v="0.89939999999999909"/>
    <s v="T-103"/>
  </r>
  <r>
    <n v="750"/>
    <s v="Standard Class"/>
    <x v="0"/>
    <s v="Trenton"/>
    <s v="Michigan"/>
    <x v="2"/>
    <x v="1"/>
    <x v="8"/>
    <x v="612"/>
    <n v="58.050000000000004"/>
    <n v="3"/>
    <n v="0"/>
    <n v="26.702999999999999"/>
    <s v="O-102"/>
  </r>
  <r>
    <n v="751"/>
    <s v="Standard Class"/>
    <x v="0"/>
    <s v="Trenton"/>
    <s v="Michigan"/>
    <x v="2"/>
    <x v="0"/>
    <x v="5"/>
    <x v="613"/>
    <n v="157.74"/>
    <n v="11"/>
    <n v="0"/>
    <n v="56.7864"/>
    <s v="F-101"/>
  </r>
  <r>
    <n v="752"/>
    <s v="Standard Class"/>
    <x v="0"/>
    <s v="Trenton"/>
    <s v="Michigan"/>
    <x v="2"/>
    <x v="1"/>
    <x v="6"/>
    <x v="359"/>
    <n v="56.980000000000004"/>
    <n v="7"/>
    <n v="0"/>
    <n v="22.792000000000002"/>
    <s v="O-102"/>
  </r>
  <r>
    <n v="753"/>
    <s v="Standard Class"/>
    <x v="0"/>
    <s v="Trenton"/>
    <s v="Michigan"/>
    <x v="2"/>
    <x v="1"/>
    <x v="8"/>
    <x v="614"/>
    <n v="2.88"/>
    <n v="1"/>
    <n v="0"/>
    <n v="1.4112"/>
    <s v="O-102"/>
  </r>
  <r>
    <n v="754"/>
    <s v="First Class"/>
    <x v="1"/>
    <s v="San Francisco"/>
    <s v="California"/>
    <x v="1"/>
    <x v="2"/>
    <x v="16"/>
    <x v="615"/>
    <n v="1199.9760000000001"/>
    <n v="3"/>
    <n v="0.2"/>
    <n v="374.99249999999995"/>
    <s v="T-103"/>
  </r>
  <r>
    <n v="755"/>
    <s v="Standard Class"/>
    <x v="0"/>
    <s v="Los Angeles"/>
    <s v="California"/>
    <x v="1"/>
    <x v="0"/>
    <x v="5"/>
    <x v="560"/>
    <n v="79.92"/>
    <n v="4"/>
    <n v="0"/>
    <n v="28.7712"/>
    <s v="F-101"/>
  </r>
  <r>
    <n v="756"/>
    <s v="Standard Class"/>
    <x v="1"/>
    <s v="Jacksonville"/>
    <s v="Florida"/>
    <x v="0"/>
    <x v="0"/>
    <x v="3"/>
    <x v="616"/>
    <n v="383.43799999999999"/>
    <n v="4"/>
    <n v="0.45"/>
    <n v="-167.3184"/>
    <s v="F-101"/>
  </r>
  <r>
    <n v="757"/>
    <s v="Standard Class"/>
    <x v="0"/>
    <s v="Cottage Grove"/>
    <s v="Minnesota"/>
    <x v="2"/>
    <x v="1"/>
    <x v="4"/>
    <x v="576"/>
    <n v="24.56"/>
    <n v="2"/>
    <n v="0"/>
    <n v="6.8767999999999994"/>
    <s v="O-102"/>
  </r>
  <r>
    <n v="758"/>
    <s v="Standard Class"/>
    <x v="0"/>
    <s v="Cottage Grove"/>
    <s v="Minnesota"/>
    <x v="2"/>
    <x v="2"/>
    <x v="11"/>
    <x v="538"/>
    <n v="119.8"/>
    <n v="4"/>
    <n v="0"/>
    <n v="47.92"/>
    <s v="T-103"/>
  </r>
  <r>
    <n v="759"/>
    <s v="Standard Class"/>
    <x v="1"/>
    <s v="New York City"/>
    <s v="New York"/>
    <x v="3"/>
    <x v="1"/>
    <x v="8"/>
    <x v="520"/>
    <n v="13.128"/>
    <n v="3"/>
    <n v="0.2"/>
    <n v="4.2665999999999986"/>
    <s v="O-102"/>
  </r>
  <r>
    <n v="760"/>
    <s v="Standard Class"/>
    <x v="1"/>
    <s v="Green Bay"/>
    <s v="Wisconsin"/>
    <x v="2"/>
    <x v="1"/>
    <x v="10"/>
    <x v="562"/>
    <n v="22.72"/>
    <n v="4"/>
    <n v="0"/>
    <n v="10.223999999999998"/>
    <s v="O-102"/>
  </r>
  <r>
    <n v="761"/>
    <s v="Standard Class"/>
    <x v="0"/>
    <s v="Los Angeles"/>
    <s v="California"/>
    <x v="1"/>
    <x v="1"/>
    <x v="10"/>
    <x v="490"/>
    <n v="58.320000000000007"/>
    <n v="9"/>
    <n v="0"/>
    <n v="27.993600000000001"/>
    <s v="O-102"/>
  </r>
  <r>
    <n v="762"/>
    <s v="Standard Class"/>
    <x v="1"/>
    <s v="Atlanta"/>
    <s v="Georgia"/>
    <x v="0"/>
    <x v="1"/>
    <x v="2"/>
    <x v="617"/>
    <n v="12.39"/>
    <n v="3"/>
    <n v="0"/>
    <n v="5.6993999999999998"/>
    <s v="O-102"/>
  </r>
  <r>
    <n v="763"/>
    <s v="Standard Class"/>
    <x v="0"/>
    <s v="Columbus"/>
    <s v="Ohio"/>
    <x v="3"/>
    <x v="2"/>
    <x v="7"/>
    <x v="161"/>
    <n v="107.982"/>
    <n v="3"/>
    <n v="0.4"/>
    <n v="-26.995499999999993"/>
    <s v="T-103"/>
  </r>
  <r>
    <n v="764"/>
    <s v="Second Class"/>
    <x v="1"/>
    <s v="Bossier City"/>
    <s v="Louisiana"/>
    <x v="0"/>
    <x v="1"/>
    <x v="12"/>
    <x v="153"/>
    <n v="11.36"/>
    <n v="2"/>
    <n v="0"/>
    <n v="5.3391999999999991"/>
    <s v="O-102"/>
  </r>
  <r>
    <n v="765"/>
    <s v="Second Class"/>
    <x v="1"/>
    <s v="Bossier City"/>
    <s v="Louisiana"/>
    <x v="0"/>
    <x v="1"/>
    <x v="12"/>
    <x v="618"/>
    <n v="50.94"/>
    <n v="3"/>
    <n v="0"/>
    <n v="25.47"/>
    <s v="O-102"/>
  </r>
  <r>
    <n v="766"/>
    <s v="Second Class"/>
    <x v="1"/>
    <s v="Bossier City"/>
    <s v="Louisiana"/>
    <x v="0"/>
    <x v="2"/>
    <x v="11"/>
    <x v="619"/>
    <n v="646.74"/>
    <n v="6"/>
    <n v="0"/>
    <n v="258.69600000000003"/>
    <s v="T-103"/>
  </r>
  <r>
    <n v="767"/>
    <s v="Second Class"/>
    <x v="1"/>
    <s v="Bossier City"/>
    <s v="Louisiana"/>
    <x v="0"/>
    <x v="1"/>
    <x v="8"/>
    <x v="620"/>
    <n v="5.64"/>
    <n v="3"/>
    <n v="0"/>
    <n v="2.7071999999999994"/>
    <s v="O-102"/>
  </r>
  <r>
    <n v="768"/>
    <s v="Second Class"/>
    <x v="1"/>
    <s v="Bossier City"/>
    <s v="Louisiana"/>
    <x v="0"/>
    <x v="1"/>
    <x v="4"/>
    <x v="621"/>
    <n v="572.58000000000004"/>
    <n v="6"/>
    <n v="0"/>
    <n v="34.354799999999955"/>
    <s v="O-102"/>
  </r>
  <r>
    <n v="769"/>
    <s v="Standard Class"/>
    <x v="1"/>
    <s v="Saint Petersburg"/>
    <s v="Florida"/>
    <x v="0"/>
    <x v="0"/>
    <x v="5"/>
    <x v="622"/>
    <n v="310.88000000000005"/>
    <n v="2"/>
    <n v="0.2"/>
    <n v="23.315999999999988"/>
    <s v="F-101"/>
  </r>
  <r>
    <n v="770"/>
    <s v="Standard Class"/>
    <x v="0"/>
    <s v="Arlington"/>
    <s v="Virginia"/>
    <x v="0"/>
    <x v="0"/>
    <x v="1"/>
    <x v="623"/>
    <n v="641.96"/>
    <n v="2"/>
    <n v="0"/>
    <n v="179.74880000000002"/>
    <s v="F-101"/>
  </r>
  <r>
    <n v="771"/>
    <s v="Standard Class"/>
    <x v="1"/>
    <s v="Des Moines"/>
    <s v="Iowa"/>
    <x v="2"/>
    <x v="1"/>
    <x v="8"/>
    <x v="624"/>
    <n v="18.28"/>
    <n v="2"/>
    <n v="0"/>
    <n v="9.14"/>
    <s v="O-102"/>
  </r>
  <r>
    <n v="772"/>
    <s v="Standard Class"/>
    <x v="1"/>
    <s v="Des Moines"/>
    <s v="Iowa"/>
    <x v="2"/>
    <x v="2"/>
    <x v="7"/>
    <x v="302"/>
    <n v="207"/>
    <n v="3"/>
    <n v="0"/>
    <n v="51.75"/>
    <s v="T-103"/>
  </r>
  <r>
    <n v="773"/>
    <s v="Standard Class"/>
    <x v="1"/>
    <s v="Des Moines"/>
    <s v="Iowa"/>
    <x v="2"/>
    <x v="1"/>
    <x v="8"/>
    <x v="625"/>
    <n v="32.35"/>
    <n v="5"/>
    <n v="0"/>
    <n v="16.175000000000001"/>
    <s v="O-102"/>
  </r>
  <r>
    <n v="774"/>
    <s v="Standard Class"/>
    <x v="1"/>
    <s v="Des Moines"/>
    <s v="Iowa"/>
    <x v="2"/>
    <x v="1"/>
    <x v="8"/>
    <x v="8"/>
    <n v="7.71"/>
    <n v="1"/>
    <n v="0"/>
    <n v="3.4695"/>
    <s v="O-102"/>
  </r>
  <r>
    <n v="775"/>
    <s v="Standard Class"/>
    <x v="1"/>
    <s v="Des Moines"/>
    <s v="Iowa"/>
    <x v="2"/>
    <x v="1"/>
    <x v="6"/>
    <x v="626"/>
    <n v="40.299999999999997"/>
    <n v="2"/>
    <n v="0"/>
    <n v="10.881"/>
    <s v="O-102"/>
  </r>
  <r>
    <n v="776"/>
    <s v="Standard Class"/>
    <x v="1"/>
    <s v="Des Moines"/>
    <s v="Iowa"/>
    <x v="2"/>
    <x v="0"/>
    <x v="5"/>
    <x v="627"/>
    <n v="34.580000000000005"/>
    <n v="7"/>
    <n v="0"/>
    <n v="14.523600000000002"/>
    <s v="F-101"/>
  </r>
  <r>
    <n v="777"/>
    <s v="Standard Class"/>
    <x v="0"/>
    <s v="Cincinnati"/>
    <s v="Ohio"/>
    <x v="3"/>
    <x v="1"/>
    <x v="6"/>
    <x v="628"/>
    <n v="32.76"/>
    <n v="7"/>
    <n v="0.2"/>
    <n v="3.6854999999999958"/>
    <s v="O-102"/>
  </r>
  <r>
    <n v="778"/>
    <s v="First Class"/>
    <x v="2"/>
    <s v="San Francisco"/>
    <s v="California"/>
    <x v="1"/>
    <x v="0"/>
    <x v="1"/>
    <x v="629"/>
    <n v="544.00800000000004"/>
    <n v="3"/>
    <n v="0.2"/>
    <n v="40.800600000000003"/>
    <s v="F-101"/>
  </r>
  <r>
    <n v="779"/>
    <s v="First Class"/>
    <x v="2"/>
    <s v="San Francisco"/>
    <s v="California"/>
    <x v="1"/>
    <x v="1"/>
    <x v="10"/>
    <x v="369"/>
    <n v="59.94"/>
    <n v="3"/>
    <n v="0"/>
    <n v="28.171799999999998"/>
    <s v="O-102"/>
  </r>
  <r>
    <n v="780"/>
    <s v="First Class"/>
    <x v="2"/>
    <s v="San Francisco"/>
    <s v="California"/>
    <x v="1"/>
    <x v="1"/>
    <x v="10"/>
    <x v="358"/>
    <n v="23.92"/>
    <n v="4"/>
    <n v="0"/>
    <n v="11.720800000000001"/>
    <s v="O-102"/>
  </r>
  <r>
    <n v="781"/>
    <s v="First Class"/>
    <x v="2"/>
    <s v="San Francisco"/>
    <s v="California"/>
    <x v="1"/>
    <x v="1"/>
    <x v="10"/>
    <x v="630"/>
    <n v="4.28"/>
    <n v="1"/>
    <n v="0"/>
    <n v="1.9259999999999997"/>
    <s v="O-102"/>
  </r>
  <r>
    <n v="782"/>
    <s v="Second Class"/>
    <x v="0"/>
    <s v="Columbus"/>
    <s v="Ohio"/>
    <x v="3"/>
    <x v="1"/>
    <x v="8"/>
    <x v="410"/>
    <n v="32.07"/>
    <n v="5"/>
    <n v="0.7"/>
    <n v="-22.448999999999991"/>
    <s v="O-102"/>
  </r>
  <r>
    <n v="783"/>
    <s v="Second Class"/>
    <x v="0"/>
    <s v="Columbus"/>
    <s v="Ohio"/>
    <x v="3"/>
    <x v="2"/>
    <x v="11"/>
    <x v="46"/>
    <n v="24"/>
    <n v="2"/>
    <n v="0.2"/>
    <n v="-2.6999999999999993"/>
    <s v="T-103"/>
  </r>
  <r>
    <n v="784"/>
    <s v="Second Class"/>
    <x v="0"/>
    <s v="Columbus"/>
    <s v="Ohio"/>
    <x v="3"/>
    <x v="0"/>
    <x v="0"/>
    <x v="631"/>
    <n v="35.49"/>
    <n v="1"/>
    <n v="0.5"/>
    <n v="-15.615600000000001"/>
    <s v="F-101"/>
  </r>
  <r>
    <n v="785"/>
    <s v="Second Class"/>
    <x v="0"/>
    <s v="Columbus"/>
    <s v="Ohio"/>
    <x v="3"/>
    <x v="2"/>
    <x v="11"/>
    <x v="632"/>
    <n v="47.984000000000002"/>
    <n v="2"/>
    <n v="0.2"/>
    <n v="0.59979999999999656"/>
    <s v="T-103"/>
  </r>
  <r>
    <n v="786"/>
    <s v="Standard Class"/>
    <x v="1"/>
    <s v="Columbia"/>
    <s v="South Carolina"/>
    <x v="0"/>
    <x v="1"/>
    <x v="12"/>
    <x v="633"/>
    <n v="186.69"/>
    <n v="3"/>
    <n v="0"/>
    <n v="87.744299999999981"/>
    <s v="O-102"/>
  </r>
  <r>
    <n v="787"/>
    <s v="Second Class"/>
    <x v="0"/>
    <s v="Lancaster"/>
    <s v="California"/>
    <x v="1"/>
    <x v="1"/>
    <x v="8"/>
    <x v="634"/>
    <n v="17.456"/>
    <n v="2"/>
    <n v="0.2"/>
    <n v="5.8914"/>
    <s v="O-102"/>
  </r>
  <r>
    <n v="788"/>
    <s v="Standard Class"/>
    <x v="0"/>
    <s v="Lancaster"/>
    <s v="California"/>
    <x v="1"/>
    <x v="0"/>
    <x v="1"/>
    <x v="635"/>
    <n v="348.92800000000005"/>
    <n v="2"/>
    <n v="0.2"/>
    <n v="34.89279999999998"/>
    <s v="F-101"/>
  </r>
  <r>
    <n v="789"/>
    <s v="Standard Class"/>
    <x v="0"/>
    <s v="Richmond"/>
    <s v="Virginia"/>
    <x v="0"/>
    <x v="1"/>
    <x v="8"/>
    <x v="380"/>
    <n v="143.96"/>
    <n v="4"/>
    <n v="0"/>
    <n v="69.100800000000007"/>
    <s v="O-102"/>
  </r>
  <r>
    <n v="790"/>
    <s v="Standard Class"/>
    <x v="0"/>
    <s v="Richmond"/>
    <s v="Virginia"/>
    <x v="0"/>
    <x v="1"/>
    <x v="4"/>
    <x v="421"/>
    <n v="15.42"/>
    <n v="1"/>
    <n v="0"/>
    <n v="4.1634000000000011"/>
    <s v="O-102"/>
  </r>
  <r>
    <n v="791"/>
    <s v="Standard Class"/>
    <x v="0"/>
    <s v="Richmond"/>
    <s v="Virginia"/>
    <x v="0"/>
    <x v="1"/>
    <x v="8"/>
    <x v="636"/>
    <n v="43.04"/>
    <n v="8"/>
    <n v="0"/>
    <n v="21.089600000000001"/>
    <s v="O-102"/>
  </r>
  <r>
    <n v="792"/>
    <s v="Standard Class"/>
    <x v="0"/>
    <s v="Richmond"/>
    <s v="Virginia"/>
    <x v="0"/>
    <x v="0"/>
    <x v="1"/>
    <x v="637"/>
    <n v="332.94"/>
    <n v="3"/>
    <n v="0"/>
    <n v="79.905599999999993"/>
    <s v="F-101"/>
  </r>
  <r>
    <n v="793"/>
    <s v="Same Day"/>
    <x v="0"/>
    <s v="Asheville"/>
    <s v="North Carolina"/>
    <x v="0"/>
    <x v="2"/>
    <x v="7"/>
    <x v="638"/>
    <n v="1363.96"/>
    <n v="5"/>
    <n v="0.2"/>
    <n v="85.247500000000002"/>
    <s v="T-103"/>
  </r>
  <r>
    <n v="794"/>
    <s v="Standard Class"/>
    <x v="0"/>
    <s v="San Francisco"/>
    <s v="California"/>
    <x v="1"/>
    <x v="1"/>
    <x v="2"/>
    <x v="639"/>
    <n v="9.9600000000000009"/>
    <n v="2"/>
    <n v="0"/>
    <n v="4.5815999999999999"/>
    <s v="O-102"/>
  </r>
  <r>
    <n v="795"/>
    <s v="Standard Class"/>
    <x v="0"/>
    <s v="San Francisco"/>
    <s v="California"/>
    <x v="1"/>
    <x v="1"/>
    <x v="10"/>
    <x v="362"/>
    <n v="21.72"/>
    <n v="4"/>
    <n v="0"/>
    <n v="10.642799999999999"/>
    <s v="O-102"/>
  </r>
  <r>
    <n v="796"/>
    <s v="Standard Class"/>
    <x v="0"/>
    <s v="Rochester"/>
    <s v="Minnesota"/>
    <x v="2"/>
    <x v="1"/>
    <x v="8"/>
    <x v="614"/>
    <n v="20.16"/>
    <n v="7"/>
    <n v="0"/>
    <n v="9.8783999999999992"/>
    <s v="O-102"/>
  </r>
  <r>
    <n v="797"/>
    <s v="First Class"/>
    <x v="1"/>
    <s v="Rochester"/>
    <s v="New York"/>
    <x v="3"/>
    <x v="1"/>
    <x v="10"/>
    <x v="640"/>
    <n v="132.79"/>
    <n v="7"/>
    <n v="0"/>
    <n v="63.739199999999997"/>
    <s v="O-102"/>
  </r>
  <r>
    <n v="798"/>
    <s v="First Class"/>
    <x v="1"/>
    <s v="Rochester"/>
    <s v="New York"/>
    <x v="3"/>
    <x v="1"/>
    <x v="10"/>
    <x v="12"/>
    <n v="12.96"/>
    <n v="2"/>
    <n v="0"/>
    <n v="6.2208000000000006"/>
    <s v="O-102"/>
  </r>
  <r>
    <n v="799"/>
    <s v="First Class"/>
    <x v="1"/>
    <s v="Rochester"/>
    <s v="New York"/>
    <x v="3"/>
    <x v="1"/>
    <x v="2"/>
    <x v="641"/>
    <n v="21.560000000000002"/>
    <n v="7"/>
    <n v="0"/>
    <n v="10.348799999999999"/>
    <s v="O-102"/>
  </r>
  <r>
    <n v="800"/>
    <s v="Standard Class"/>
    <x v="0"/>
    <s v="Lake Elsinore"/>
    <s v="California"/>
    <x v="1"/>
    <x v="0"/>
    <x v="1"/>
    <x v="475"/>
    <n v="283.92"/>
    <n v="5"/>
    <n v="0.2"/>
    <n v="17.745000000000019"/>
    <s v="F-101"/>
  </r>
  <r>
    <n v="801"/>
    <s v="First Class"/>
    <x v="1"/>
    <s v="San Diego"/>
    <s v="California"/>
    <x v="1"/>
    <x v="0"/>
    <x v="5"/>
    <x v="642"/>
    <n v="22.23"/>
    <n v="1"/>
    <n v="0"/>
    <n v="7.3358999999999988"/>
    <s v="F-101"/>
  </r>
  <r>
    <n v="802"/>
    <s v="First Class"/>
    <x v="1"/>
    <s v="San Diego"/>
    <s v="California"/>
    <x v="1"/>
    <x v="2"/>
    <x v="7"/>
    <x v="234"/>
    <n v="215.96799999999999"/>
    <n v="2"/>
    <n v="0.2"/>
    <n v="18.897199999999991"/>
    <s v="T-103"/>
  </r>
  <r>
    <n v="803"/>
    <s v="Second Class"/>
    <x v="1"/>
    <s v="New York City"/>
    <s v="New York"/>
    <x v="3"/>
    <x v="1"/>
    <x v="9"/>
    <x v="643"/>
    <n v="355.32"/>
    <n v="9"/>
    <n v="0"/>
    <n v="99.48960000000001"/>
    <s v="O-102"/>
  </r>
  <r>
    <n v="804"/>
    <s v="Standard Class"/>
    <x v="1"/>
    <s v="Monroe"/>
    <s v="Louisiana"/>
    <x v="0"/>
    <x v="1"/>
    <x v="10"/>
    <x v="644"/>
    <n v="12.96"/>
    <n v="2"/>
    <n v="0"/>
    <n v="6.2208000000000006"/>
    <s v="O-102"/>
  </r>
  <r>
    <n v="805"/>
    <s v="First Class"/>
    <x v="0"/>
    <s v="San Francisco"/>
    <s v="California"/>
    <x v="1"/>
    <x v="0"/>
    <x v="5"/>
    <x v="645"/>
    <n v="18.28"/>
    <n v="2"/>
    <n v="0"/>
    <n v="6.2151999999999994"/>
    <s v="F-101"/>
  </r>
  <r>
    <n v="806"/>
    <s v="Standard Class"/>
    <x v="0"/>
    <s v="Denver"/>
    <s v="Colorado"/>
    <x v="1"/>
    <x v="1"/>
    <x v="6"/>
    <x v="646"/>
    <n v="43.176000000000002"/>
    <n v="3"/>
    <n v="0.2"/>
    <n v="4.3176000000000005"/>
    <s v="O-102"/>
  </r>
  <r>
    <n v="807"/>
    <s v="Standard Class"/>
    <x v="0"/>
    <s v="Denver"/>
    <s v="Colorado"/>
    <x v="1"/>
    <x v="2"/>
    <x v="7"/>
    <x v="647"/>
    <n v="1983.9680000000001"/>
    <n v="4"/>
    <n v="0.2"/>
    <n v="247.99599999999981"/>
    <s v="T-103"/>
  </r>
  <r>
    <n v="808"/>
    <s v="First Class"/>
    <x v="0"/>
    <s v="Omaha"/>
    <s v="Nebraska"/>
    <x v="2"/>
    <x v="0"/>
    <x v="5"/>
    <x v="379"/>
    <n v="28.4"/>
    <n v="2"/>
    <n v="0"/>
    <n v="11.076000000000001"/>
    <s v="F-101"/>
  </r>
  <r>
    <n v="809"/>
    <s v="First Class"/>
    <x v="0"/>
    <s v="Omaha"/>
    <s v="Nebraska"/>
    <x v="2"/>
    <x v="2"/>
    <x v="11"/>
    <x v="648"/>
    <n v="149.97"/>
    <n v="3"/>
    <n v="0"/>
    <n v="50.989800000000002"/>
    <s v="T-103"/>
  </r>
  <r>
    <n v="810"/>
    <s v="First Class"/>
    <x v="0"/>
    <s v="Edmonds"/>
    <s v="Washington"/>
    <x v="1"/>
    <x v="1"/>
    <x v="6"/>
    <x v="649"/>
    <n v="11.52"/>
    <n v="4"/>
    <n v="0"/>
    <n v="3.2256"/>
    <s v="O-102"/>
  </r>
  <r>
    <n v="811"/>
    <s v="First Class"/>
    <x v="0"/>
    <s v="Edmonds"/>
    <s v="Washington"/>
    <x v="1"/>
    <x v="0"/>
    <x v="3"/>
    <x v="258"/>
    <n v="1298.55"/>
    <n v="5"/>
    <n v="0"/>
    <n v="311.65199999999999"/>
    <s v="F-101"/>
  </r>
  <r>
    <n v="812"/>
    <s v="First Class"/>
    <x v="0"/>
    <s v="Edmonds"/>
    <s v="Washington"/>
    <x v="1"/>
    <x v="1"/>
    <x v="9"/>
    <x v="650"/>
    <n v="213.92"/>
    <n v="4"/>
    <n v="0"/>
    <n v="62.036799999999971"/>
    <s v="O-102"/>
  </r>
  <r>
    <n v="813"/>
    <s v="First Class"/>
    <x v="0"/>
    <s v="Edmonds"/>
    <s v="Washington"/>
    <x v="1"/>
    <x v="2"/>
    <x v="11"/>
    <x v="552"/>
    <n v="25.78"/>
    <n v="2"/>
    <n v="0"/>
    <n v="2.5779999999999994"/>
    <s v="T-103"/>
  </r>
  <r>
    <n v="814"/>
    <s v="Same Day"/>
    <x v="0"/>
    <s v="Santa Ana"/>
    <s v="California"/>
    <x v="1"/>
    <x v="0"/>
    <x v="5"/>
    <x v="645"/>
    <n v="18.28"/>
    <n v="2"/>
    <n v="0"/>
    <n v="6.2151999999999994"/>
    <s v="F-101"/>
  </r>
  <r>
    <n v="815"/>
    <s v="Same Day"/>
    <x v="0"/>
    <s v="Santa Ana"/>
    <s v="California"/>
    <x v="1"/>
    <x v="2"/>
    <x v="11"/>
    <x v="651"/>
    <n v="1399.93"/>
    <n v="7"/>
    <n v="0"/>
    <n v="601.96990000000005"/>
    <s v="T-103"/>
  </r>
  <r>
    <n v="816"/>
    <s v="First Class"/>
    <x v="1"/>
    <s v="Milwaukee"/>
    <s v="Wisconsin"/>
    <x v="2"/>
    <x v="1"/>
    <x v="10"/>
    <x v="181"/>
    <n v="51.84"/>
    <n v="8"/>
    <n v="0"/>
    <n v="24.883200000000002"/>
    <s v="O-102"/>
  </r>
  <r>
    <n v="817"/>
    <s v="Standard Class"/>
    <x v="0"/>
    <s v="Philadelphia"/>
    <s v="Pennsylvania"/>
    <x v="3"/>
    <x v="1"/>
    <x v="10"/>
    <x v="652"/>
    <n v="5.3440000000000003"/>
    <n v="1"/>
    <n v="0.2"/>
    <n v="1.8703999999999998"/>
    <s v="O-102"/>
  </r>
  <r>
    <n v="818"/>
    <s v="Standard Class"/>
    <x v="0"/>
    <s v="Philadelphia"/>
    <s v="Pennsylvania"/>
    <x v="3"/>
    <x v="1"/>
    <x v="10"/>
    <x v="88"/>
    <n v="41.472000000000008"/>
    <n v="8"/>
    <n v="0.2"/>
    <n v="14.5152"/>
    <s v="O-102"/>
  </r>
  <r>
    <n v="819"/>
    <s v="Standard Class"/>
    <x v="0"/>
    <s v="Philadelphia"/>
    <s v="Pennsylvania"/>
    <x v="3"/>
    <x v="1"/>
    <x v="8"/>
    <x v="653"/>
    <n v="3.168000000000001"/>
    <n v="3"/>
    <n v="0.7"/>
    <n v="-2.4287999999999998"/>
    <s v="O-102"/>
  </r>
  <r>
    <n v="820"/>
    <s v="Standard Class"/>
    <x v="0"/>
    <s v="Philadelphia"/>
    <s v="Pennsylvania"/>
    <x v="3"/>
    <x v="0"/>
    <x v="1"/>
    <x v="654"/>
    <n v="1228.4649999999999"/>
    <n v="5"/>
    <n v="0.3"/>
    <n v="0"/>
    <s v="F-101"/>
  </r>
  <r>
    <n v="821"/>
    <s v="Standard Class"/>
    <x v="0"/>
    <s v="Philadelphia"/>
    <s v="Pennsylvania"/>
    <x v="3"/>
    <x v="1"/>
    <x v="8"/>
    <x v="655"/>
    <n v="31.086000000000006"/>
    <n v="3"/>
    <n v="0.7"/>
    <n v="-22.796399999999991"/>
    <s v="O-102"/>
  </r>
  <r>
    <n v="822"/>
    <s v="Standard Class"/>
    <x v="0"/>
    <s v="Philadelphia"/>
    <s v="Pennsylvania"/>
    <x v="3"/>
    <x v="1"/>
    <x v="10"/>
    <x v="656"/>
    <n v="335.52"/>
    <n v="4"/>
    <n v="0.2"/>
    <n v="117.43199999999999"/>
    <s v="O-102"/>
  </r>
  <r>
    <n v="823"/>
    <s v="Standard Class"/>
    <x v="0"/>
    <s v="Belleville"/>
    <s v="New Jersey"/>
    <x v="3"/>
    <x v="2"/>
    <x v="11"/>
    <x v="657"/>
    <n v="239.96999999999997"/>
    <n v="3"/>
    <n v="0"/>
    <n v="71.990999999999985"/>
    <s v="T-103"/>
  </r>
  <r>
    <n v="824"/>
    <s v="Standard Class"/>
    <x v="0"/>
    <s v="Belleville"/>
    <s v="New Jersey"/>
    <x v="3"/>
    <x v="1"/>
    <x v="2"/>
    <x v="607"/>
    <n v="9.82"/>
    <n v="2"/>
    <n v="0"/>
    <n v="4.8117999999999999"/>
    <s v="O-102"/>
  </r>
  <r>
    <n v="825"/>
    <s v="Standard Class"/>
    <x v="0"/>
    <s v="San Francisco"/>
    <s v="California"/>
    <x v="1"/>
    <x v="2"/>
    <x v="11"/>
    <x v="658"/>
    <n v="67.8"/>
    <n v="4"/>
    <n v="0"/>
    <n v="4.0679999999999978"/>
    <s v="T-103"/>
  </r>
  <r>
    <n v="826"/>
    <s v="Standard Class"/>
    <x v="0"/>
    <s v="San Francisco"/>
    <s v="California"/>
    <x v="1"/>
    <x v="2"/>
    <x v="11"/>
    <x v="202"/>
    <n v="167.97"/>
    <n v="3"/>
    <n v="0"/>
    <n v="40.31280000000001"/>
    <s v="T-103"/>
  </r>
  <r>
    <n v="827"/>
    <s v="Standard Class"/>
    <x v="0"/>
    <s v="Lakeville"/>
    <s v="Minnesota"/>
    <x v="2"/>
    <x v="1"/>
    <x v="13"/>
    <x v="659"/>
    <n v="35"/>
    <n v="7"/>
    <n v="0"/>
    <n v="16.8"/>
    <s v="O-102"/>
  </r>
  <r>
    <n v="828"/>
    <s v="Standard Class"/>
    <x v="0"/>
    <s v="Lakeville"/>
    <s v="Minnesota"/>
    <x v="2"/>
    <x v="1"/>
    <x v="14"/>
    <x v="660"/>
    <n v="37.24"/>
    <n v="4"/>
    <n v="0"/>
    <n v="10.799599999999998"/>
    <s v="O-102"/>
  </r>
  <r>
    <n v="829"/>
    <s v="Standard Class"/>
    <x v="0"/>
    <s v="Lakeville"/>
    <s v="Minnesota"/>
    <x v="2"/>
    <x v="1"/>
    <x v="12"/>
    <x v="661"/>
    <n v="15.28"/>
    <n v="2"/>
    <n v="0"/>
    <n v="7.4871999999999996"/>
    <s v="O-102"/>
  </r>
  <r>
    <n v="830"/>
    <s v="Second Class"/>
    <x v="0"/>
    <s v="Florence"/>
    <s v="Kentucky"/>
    <x v="0"/>
    <x v="0"/>
    <x v="1"/>
    <x v="662"/>
    <n v="301.95999999999998"/>
    <n v="2"/>
    <n v="0"/>
    <n v="90.587999999999965"/>
    <s v="F-101"/>
  </r>
  <r>
    <n v="831"/>
    <s v="Second Class"/>
    <x v="0"/>
    <s v="Florence"/>
    <s v="Kentucky"/>
    <x v="0"/>
    <x v="1"/>
    <x v="9"/>
    <x v="663"/>
    <n v="180.66"/>
    <n v="3"/>
    <n v="0"/>
    <n v="50.584800000000008"/>
    <s v="O-102"/>
  </r>
  <r>
    <n v="832"/>
    <s v="Second Class"/>
    <x v="0"/>
    <s v="Florence"/>
    <s v="Kentucky"/>
    <x v="0"/>
    <x v="2"/>
    <x v="7"/>
    <x v="664"/>
    <n v="191.98"/>
    <n v="2"/>
    <n v="0"/>
    <n v="51.834599999999995"/>
    <s v="T-103"/>
  </r>
  <r>
    <n v="833"/>
    <s v="Second Class"/>
    <x v="0"/>
    <s v="Florence"/>
    <s v="Kentucky"/>
    <x v="0"/>
    <x v="2"/>
    <x v="7"/>
    <x v="665"/>
    <n v="65.989999999999995"/>
    <n v="1"/>
    <n v="0"/>
    <n v="17.157400000000003"/>
    <s v="T-103"/>
  </r>
  <r>
    <n v="834"/>
    <s v="Standard Class"/>
    <x v="1"/>
    <s v="Tampa"/>
    <s v="Florida"/>
    <x v="0"/>
    <x v="1"/>
    <x v="6"/>
    <x v="666"/>
    <n v="35.216000000000001"/>
    <n v="2"/>
    <n v="0.2"/>
    <n v="2.6411999999999995"/>
    <s v="O-102"/>
  </r>
  <r>
    <n v="835"/>
    <s v="Standard Class"/>
    <x v="1"/>
    <s v="Tampa"/>
    <s v="Florida"/>
    <x v="0"/>
    <x v="1"/>
    <x v="9"/>
    <x v="667"/>
    <n v="23.696000000000002"/>
    <n v="2"/>
    <n v="0.2"/>
    <n v="6.5164"/>
    <s v="O-102"/>
  </r>
  <r>
    <n v="836"/>
    <s v="Standard Class"/>
    <x v="1"/>
    <s v="Tampa"/>
    <s v="Florida"/>
    <x v="0"/>
    <x v="2"/>
    <x v="15"/>
    <x v="668"/>
    <n v="265.47500000000002"/>
    <n v="1"/>
    <n v="0.5"/>
    <n v="-111.49950000000007"/>
    <s v="T-103"/>
  </r>
  <r>
    <n v="837"/>
    <s v="Second Class"/>
    <x v="0"/>
    <s v="Tyler"/>
    <s v="Texas"/>
    <x v="2"/>
    <x v="1"/>
    <x v="8"/>
    <x v="669"/>
    <n v="51.183999999999983"/>
    <n v="4"/>
    <n v="0.8"/>
    <n v="-79.335199999999986"/>
    <s v="O-102"/>
  </r>
  <r>
    <n v="838"/>
    <s v="Standard Class"/>
    <x v="2"/>
    <s v="Columbia"/>
    <s v="Tennessee"/>
    <x v="0"/>
    <x v="1"/>
    <x v="10"/>
    <x v="670"/>
    <n v="9.6640000000000015"/>
    <n v="2"/>
    <n v="0.2"/>
    <n v="3.2615999999999996"/>
    <s v="O-102"/>
  </r>
  <r>
    <n v="839"/>
    <s v="Standard Class"/>
    <x v="1"/>
    <s v="Fort Worth"/>
    <s v="Texas"/>
    <x v="2"/>
    <x v="2"/>
    <x v="7"/>
    <x v="403"/>
    <n v="21.071999999999999"/>
    <n v="3"/>
    <n v="0.2"/>
    <n v="1.5804"/>
    <s v="T-103"/>
  </r>
  <r>
    <n v="840"/>
    <s v="Standard Class"/>
    <x v="1"/>
    <s v="New York City"/>
    <s v="New York"/>
    <x v="3"/>
    <x v="1"/>
    <x v="6"/>
    <x v="626"/>
    <n v="60.449999999999996"/>
    <n v="3"/>
    <n v="0"/>
    <n v="16.3215"/>
    <s v="O-102"/>
  </r>
  <r>
    <n v="841"/>
    <s v="Standard Class"/>
    <x v="1"/>
    <s v="New York City"/>
    <s v="New York"/>
    <x v="3"/>
    <x v="1"/>
    <x v="6"/>
    <x v="671"/>
    <n v="11.52"/>
    <n v="4"/>
    <n v="0"/>
    <n v="3.3407999999999998"/>
    <s v="O-102"/>
  </r>
  <r>
    <n v="842"/>
    <s v="Standard Class"/>
    <x v="1"/>
    <s v="New York City"/>
    <s v="New York"/>
    <x v="3"/>
    <x v="0"/>
    <x v="0"/>
    <x v="672"/>
    <n v="186.048"/>
    <n v="4"/>
    <n v="0.2"/>
    <n v="9.3024000000000058"/>
    <s v="F-101"/>
  </r>
  <r>
    <n v="843"/>
    <s v="First Class"/>
    <x v="1"/>
    <s v="Los Angeles"/>
    <s v="California"/>
    <x v="1"/>
    <x v="1"/>
    <x v="8"/>
    <x v="673"/>
    <n v="37.44"/>
    <n v="4"/>
    <n v="0.2"/>
    <n v="11.699999999999996"/>
    <s v="O-102"/>
  </r>
  <r>
    <n v="844"/>
    <s v="First Class"/>
    <x v="1"/>
    <s v="Los Angeles"/>
    <s v="California"/>
    <x v="1"/>
    <x v="1"/>
    <x v="8"/>
    <x v="674"/>
    <n v="26.975999999999999"/>
    <n v="4"/>
    <n v="0.2"/>
    <n v="8.767199999999999"/>
    <s v="O-102"/>
  </r>
  <r>
    <n v="845"/>
    <s v="First Class"/>
    <x v="1"/>
    <s v="Los Angeles"/>
    <s v="California"/>
    <x v="1"/>
    <x v="1"/>
    <x v="14"/>
    <x v="675"/>
    <n v="11.36"/>
    <n v="2"/>
    <n v="0"/>
    <n v="3.2943999999999996"/>
    <s v="O-102"/>
  </r>
  <r>
    <n v="846"/>
    <s v="First Class"/>
    <x v="1"/>
    <s v="Los Angeles"/>
    <s v="California"/>
    <x v="1"/>
    <x v="1"/>
    <x v="2"/>
    <x v="676"/>
    <n v="14.62"/>
    <n v="2"/>
    <n v="0"/>
    <n v="6.8713999999999995"/>
    <s v="O-102"/>
  </r>
  <r>
    <n v="847"/>
    <s v="Standard Class"/>
    <x v="0"/>
    <s v="Louisville"/>
    <s v="Kentucky"/>
    <x v="0"/>
    <x v="2"/>
    <x v="7"/>
    <x v="180"/>
    <n v="83.72"/>
    <n v="7"/>
    <n v="0"/>
    <n v="23.441600000000005"/>
    <s v="T-103"/>
  </r>
  <r>
    <n v="848"/>
    <s v="Standard Class"/>
    <x v="0"/>
    <s v="Louisville"/>
    <s v="Kentucky"/>
    <x v="0"/>
    <x v="0"/>
    <x v="1"/>
    <x v="268"/>
    <n v="287.94"/>
    <n v="3"/>
    <n v="0"/>
    <n v="77.743800000000022"/>
    <s v="F-101"/>
  </r>
  <r>
    <n v="849"/>
    <s v="Standard Class"/>
    <x v="0"/>
    <s v="Lorain"/>
    <s v="Ohio"/>
    <x v="3"/>
    <x v="0"/>
    <x v="5"/>
    <x v="677"/>
    <n v="48.896000000000001"/>
    <n v="4"/>
    <n v="0.2"/>
    <n v="8.5567999999999991"/>
    <s v="F-101"/>
  </r>
  <r>
    <n v="850"/>
    <s v="Standard Class"/>
    <x v="1"/>
    <s v="Linden"/>
    <s v="New Jersey"/>
    <x v="3"/>
    <x v="2"/>
    <x v="11"/>
    <x v="678"/>
    <n v="115.36"/>
    <n v="7"/>
    <n v="0"/>
    <n v="49.604800000000012"/>
    <s v="T-103"/>
  </r>
  <r>
    <n v="851"/>
    <s v="Second Class"/>
    <x v="1"/>
    <s v="Salinas"/>
    <s v="California"/>
    <x v="1"/>
    <x v="1"/>
    <x v="6"/>
    <x v="679"/>
    <n v="5.16"/>
    <n v="2"/>
    <n v="0"/>
    <n v="1.3416000000000001"/>
    <s v="O-102"/>
  </r>
  <r>
    <n v="852"/>
    <s v="Second Class"/>
    <x v="1"/>
    <s v="Salinas"/>
    <s v="California"/>
    <x v="1"/>
    <x v="1"/>
    <x v="10"/>
    <x v="680"/>
    <n v="38.880000000000003"/>
    <n v="6"/>
    <n v="0"/>
    <n v="18.662400000000002"/>
    <s v="O-102"/>
  </r>
  <r>
    <n v="853"/>
    <s v="Standard Class"/>
    <x v="0"/>
    <s v="Jackson"/>
    <s v="Mississippi"/>
    <x v="0"/>
    <x v="1"/>
    <x v="6"/>
    <x v="290"/>
    <n v="185.88"/>
    <n v="6"/>
    <n v="0"/>
    <n v="50.187599999999996"/>
    <s v="O-102"/>
  </r>
  <r>
    <n v="854"/>
    <s v="Standard Class"/>
    <x v="0"/>
    <s v="New York City"/>
    <s v="New York"/>
    <x v="3"/>
    <x v="0"/>
    <x v="5"/>
    <x v="642"/>
    <n v="44.46"/>
    <n v="2"/>
    <n v="0"/>
    <n v="14.671799999999998"/>
    <s v="F-101"/>
  </r>
  <r>
    <n v="855"/>
    <s v="Standard Class"/>
    <x v="0"/>
    <s v="New York City"/>
    <s v="New York"/>
    <x v="3"/>
    <x v="1"/>
    <x v="4"/>
    <x v="460"/>
    <n v="242.94"/>
    <n v="3"/>
    <n v="0"/>
    <n v="9.7175999999999902"/>
    <s v="O-102"/>
  </r>
  <r>
    <n v="856"/>
    <s v="Standard Class"/>
    <x v="0"/>
    <s v="New York City"/>
    <s v="New York"/>
    <x v="3"/>
    <x v="1"/>
    <x v="10"/>
    <x v="681"/>
    <n v="39.96"/>
    <n v="2"/>
    <n v="0"/>
    <n v="18.781199999999998"/>
    <s v="O-102"/>
  </r>
  <r>
    <n v="857"/>
    <s v="Standard Class"/>
    <x v="0"/>
    <s v="New York City"/>
    <s v="New York"/>
    <x v="3"/>
    <x v="1"/>
    <x v="14"/>
    <x v="682"/>
    <n v="102.30000000000001"/>
    <n v="10"/>
    <n v="0"/>
    <n v="26.598000000000006"/>
    <s v="O-102"/>
  </r>
  <r>
    <n v="858"/>
    <s v="Standard Class"/>
    <x v="0"/>
    <s v="New York City"/>
    <s v="New York"/>
    <x v="3"/>
    <x v="1"/>
    <x v="4"/>
    <x v="683"/>
    <n v="21.36"/>
    <n v="2"/>
    <n v="0"/>
    <n v="5.7672000000000008"/>
    <s v="O-102"/>
  </r>
  <r>
    <n v="859"/>
    <s v="Standard Class"/>
    <x v="2"/>
    <s v="New Brunswick"/>
    <s v="New Jersey"/>
    <x v="3"/>
    <x v="1"/>
    <x v="10"/>
    <x v="230"/>
    <n v="7.61"/>
    <n v="1"/>
    <n v="0"/>
    <n v="3.5766999999999998"/>
    <s v="O-102"/>
  </r>
  <r>
    <n v="860"/>
    <s v="Standard Class"/>
    <x v="2"/>
    <s v="New Brunswick"/>
    <s v="New Jersey"/>
    <x v="3"/>
    <x v="1"/>
    <x v="13"/>
    <x v="294"/>
    <n v="7.16"/>
    <n v="2"/>
    <n v="0"/>
    <n v="3.58"/>
    <s v="O-102"/>
  </r>
  <r>
    <n v="861"/>
    <s v="Standard Class"/>
    <x v="0"/>
    <s v="San Francisco"/>
    <s v="California"/>
    <x v="1"/>
    <x v="1"/>
    <x v="14"/>
    <x v="327"/>
    <n v="7.36"/>
    <n v="2"/>
    <n v="0"/>
    <n v="0.14719999999999978"/>
    <s v="O-102"/>
  </r>
  <r>
    <n v="862"/>
    <s v="Standard Class"/>
    <x v="0"/>
    <s v="San Francisco"/>
    <s v="California"/>
    <x v="1"/>
    <x v="1"/>
    <x v="6"/>
    <x v="684"/>
    <n v="23.1"/>
    <n v="2"/>
    <n v="0"/>
    <n v="10.625999999999999"/>
    <s v="O-102"/>
  </r>
  <r>
    <n v="863"/>
    <s v="Second Class"/>
    <x v="1"/>
    <s v="Jacksonville"/>
    <s v="Florida"/>
    <x v="0"/>
    <x v="2"/>
    <x v="11"/>
    <x v="685"/>
    <n v="191.47200000000001"/>
    <n v="6"/>
    <n v="0.2"/>
    <n v="40.687800000000003"/>
    <s v="T-103"/>
  </r>
  <r>
    <n v="864"/>
    <s v="Second Class"/>
    <x v="1"/>
    <s v="Jacksonville"/>
    <s v="Florida"/>
    <x v="0"/>
    <x v="1"/>
    <x v="6"/>
    <x v="686"/>
    <n v="5.2480000000000002"/>
    <n v="2"/>
    <n v="0.2"/>
    <n v="0.59039999999999915"/>
    <s v="O-102"/>
  </r>
  <r>
    <n v="865"/>
    <s v="Second Class"/>
    <x v="1"/>
    <s v="Jacksonville"/>
    <s v="Florida"/>
    <x v="0"/>
    <x v="2"/>
    <x v="7"/>
    <x v="687"/>
    <n v="59.184000000000005"/>
    <n v="2"/>
    <n v="0.2"/>
    <n v="5.1786000000000012"/>
    <s v="T-103"/>
  </r>
  <r>
    <n v="866"/>
    <s v="Standard Class"/>
    <x v="1"/>
    <s v="Springfield"/>
    <s v="Virginia"/>
    <x v="0"/>
    <x v="1"/>
    <x v="2"/>
    <x v="688"/>
    <n v="2.89"/>
    <n v="1"/>
    <n v="0"/>
    <n v="1.3583000000000001"/>
    <s v="O-102"/>
  </r>
  <r>
    <n v="867"/>
    <s v="Standard Class"/>
    <x v="1"/>
    <s v="Springfield"/>
    <s v="Virginia"/>
    <x v="0"/>
    <x v="0"/>
    <x v="5"/>
    <x v="689"/>
    <n v="51.94"/>
    <n v="1"/>
    <n v="0"/>
    <n v="21.295400000000001"/>
    <s v="F-101"/>
  </r>
  <r>
    <n v="868"/>
    <s v="First Class"/>
    <x v="1"/>
    <s v="Philadelphia"/>
    <s v="Pennsylvania"/>
    <x v="3"/>
    <x v="1"/>
    <x v="2"/>
    <x v="690"/>
    <n v="15.936000000000002"/>
    <n v="4"/>
    <n v="0.2"/>
    <n v="5.1791999999999998"/>
    <s v="O-102"/>
  </r>
  <r>
    <n v="869"/>
    <s v="Standard Class"/>
    <x v="1"/>
    <s v="Lancaster"/>
    <s v="Pennsylvania"/>
    <x v="3"/>
    <x v="1"/>
    <x v="8"/>
    <x v="691"/>
    <n v="44.910000000000011"/>
    <n v="6"/>
    <n v="0.7"/>
    <n v="-35.927999999999997"/>
    <s v="O-102"/>
  </r>
  <r>
    <n v="870"/>
    <s v="First Class"/>
    <x v="2"/>
    <s v="Philadelphia"/>
    <s v="Pennsylvania"/>
    <x v="3"/>
    <x v="1"/>
    <x v="8"/>
    <x v="692"/>
    <n v="1141.4700000000003"/>
    <n v="5"/>
    <n v="0.7"/>
    <n v="-760.98000000000025"/>
    <s v="O-102"/>
  </r>
  <r>
    <n v="871"/>
    <s v="First Class"/>
    <x v="2"/>
    <s v="Philadelphia"/>
    <s v="Pennsylvania"/>
    <x v="3"/>
    <x v="2"/>
    <x v="7"/>
    <x v="495"/>
    <n v="280.78200000000004"/>
    <n v="3"/>
    <n v="0.4"/>
    <n v="-46.797000000000025"/>
    <s v="T-103"/>
  </r>
  <r>
    <n v="872"/>
    <s v="First Class"/>
    <x v="0"/>
    <s v="Concord"/>
    <s v="New Hampshire"/>
    <x v="3"/>
    <x v="1"/>
    <x v="10"/>
    <x v="693"/>
    <n v="34.44"/>
    <n v="3"/>
    <n v="0"/>
    <n v="17.22"/>
    <s v="O-102"/>
  </r>
  <r>
    <n v="873"/>
    <s v="Standard Class"/>
    <x v="0"/>
    <s v="New York City"/>
    <s v="New York"/>
    <x v="3"/>
    <x v="1"/>
    <x v="10"/>
    <x v="253"/>
    <n v="11.36"/>
    <n v="2"/>
    <n v="0"/>
    <n v="5.2255999999999991"/>
    <s v="O-102"/>
  </r>
  <r>
    <n v="874"/>
    <s v="Standard Class"/>
    <x v="0"/>
    <s v="New York City"/>
    <s v="New York"/>
    <x v="3"/>
    <x v="1"/>
    <x v="8"/>
    <x v="412"/>
    <n v="106.34399999999999"/>
    <n v="7"/>
    <n v="0.2"/>
    <n v="37.220399999999998"/>
    <s v="O-102"/>
  </r>
  <r>
    <n v="875"/>
    <s v="Standard Class"/>
    <x v="0"/>
    <s v="Charlotte"/>
    <s v="North Carolina"/>
    <x v="0"/>
    <x v="1"/>
    <x v="10"/>
    <x v="694"/>
    <n v="192.16000000000003"/>
    <n v="5"/>
    <n v="0.2"/>
    <n v="67.255999999999986"/>
    <s v="O-102"/>
  </r>
  <r>
    <n v="876"/>
    <s v="Standard Class"/>
    <x v="2"/>
    <s v="Concord"/>
    <s v="New Hampshire"/>
    <x v="3"/>
    <x v="0"/>
    <x v="5"/>
    <x v="217"/>
    <n v="322.59000000000003"/>
    <n v="3"/>
    <n v="0"/>
    <n v="64.518000000000001"/>
    <s v="F-101"/>
  </r>
  <r>
    <n v="877"/>
    <s v="Standard Class"/>
    <x v="2"/>
    <s v="Concord"/>
    <s v="New Hampshire"/>
    <x v="3"/>
    <x v="2"/>
    <x v="11"/>
    <x v="247"/>
    <n v="29.99"/>
    <n v="1"/>
    <n v="0"/>
    <n v="13.195600000000002"/>
    <s v="T-103"/>
  </r>
  <r>
    <n v="878"/>
    <s v="Standard Class"/>
    <x v="2"/>
    <s v="Concord"/>
    <s v="New Hampshire"/>
    <x v="3"/>
    <x v="2"/>
    <x v="11"/>
    <x v="695"/>
    <n v="371.96999999999997"/>
    <n v="3"/>
    <n v="0"/>
    <n v="66.954599999999971"/>
    <s v="T-103"/>
  </r>
  <r>
    <n v="879"/>
    <s v="Standard Class"/>
    <x v="2"/>
    <s v="Philadelphia"/>
    <s v="Pennsylvania"/>
    <x v="3"/>
    <x v="1"/>
    <x v="8"/>
    <x v="696"/>
    <n v="5.8920000000000012"/>
    <n v="4"/>
    <n v="0.7"/>
    <n v="-4.1243999999999996"/>
    <s v="O-102"/>
  </r>
  <r>
    <n v="880"/>
    <s v="Second Class"/>
    <x v="2"/>
    <s v="New York City"/>
    <s v="New York"/>
    <x v="3"/>
    <x v="1"/>
    <x v="8"/>
    <x v="697"/>
    <n v="68.472000000000008"/>
    <n v="3"/>
    <n v="0.2"/>
    <n v="23.109299999999998"/>
    <s v="O-102"/>
  </r>
  <r>
    <n v="881"/>
    <s v="Second Class"/>
    <x v="2"/>
    <s v="New York City"/>
    <s v="New York"/>
    <x v="3"/>
    <x v="0"/>
    <x v="1"/>
    <x v="158"/>
    <n v="1242.8999999999999"/>
    <n v="5"/>
    <n v="0.1"/>
    <n v="262.38999999999987"/>
    <s v="F-101"/>
  </r>
  <r>
    <n v="882"/>
    <s v="Standard Class"/>
    <x v="0"/>
    <s v="Springfield"/>
    <s v="Virginia"/>
    <x v="0"/>
    <x v="1"/>
    <x v="4"/>
    <x v="421"/>
    <n v="30.84"/>
    <n v="2"/>
    <n v="0"/>
    <n v="8.3268000000000022"/>
    <s v="O-102"/>
  </r>
  <r>
    <n v="883"/>
    <s v="Same Day"/>
    <x v="0"/>
    <s v="San Francisco"/>
    <s v="California"/>
    <x v="1"/>
    <x v="1"/>
    <x v="6"/>
    <x v="581"/>
    <n v="13.48"/>
    <n v="4"/>
    <n v="0"/>
    <n v="5.9312000000000014"/>
    <s v="O-102"/>
  </r>
  <r>
    <n v="884"/>
    <s v="First Class"/>
    <x v="2"/>
    <s v="Detroit"/>
    <s v="Michigan"/>
    <x v="2"/>
    <x v="0"/>
    <x v="5"/>
    <x v="545"/>
    <n v="31.400000000000002"/>
    <n v="5"/>
    <n v="0"/>
    <n v="10.047999999999998"/>
    <s v="F-101"/>
  </r>
  <r>
    <n v="885"/>
    <s v="Standard Class"/>
    <x v="0"/>
    <s v="Rochester"/>
    <s v="New York"/>
    <x v="3"/>
    <x v="0"/>
    <x v="5"/>
    <x v="698"/>
    <n v="17.46"/>
    <n v="2"/>
    <n v="0"/>
    <n v="5.936399999999999"/>
    <s v="F-101"/>
  </r>
  <r>
    <n v="886"/>
    <s v="Second Class"/>
    <x v="1"/>
    <s v="Los Angeles"/>
    <s v="California"/>
    <x v="1"/>
    <x v="1"/>
    <x v="8"/>
    <x v="699"/>
    <n v="13.943999999999999"/>
    <n v="3"/>
    <n v="0.2"/>
    <n v="4.5317999999999996"/>
    <s v="O-102"/>
  </r>
  <r>
    <n v="887"/>
    <s v="Standard Class"/>
    <x v="0"/>
    <s v="San Diego"/>
    <s v="California"/>
    <x v="1"/>
    <x v="1"/>
    <x v="4"/>
    <x v="700"/>
    <n v="83.76"/>
    <n v="12"/>
    <n v="0"/>
    <n v="1.6751999999999967"/>
    <s v="O-102"/>
  </r>
  <r>
    <n v="888"/>
    <s v="Standard Class"/>
    <x v="2"/>
    <s v="Columbia"/>
    <s v="Maryland"/>
    <x v="3"/>
    <x v="1"/>
    <x v="8"/>
    <x v="61"/>
    <n v="37.659999999999997"/>
    <n v="7"/>
    <n v="0"/>
    <n v="18.453400000000002"/>
    <s v="O-102"/>
  </r>
  <r>
    <n v="889"/>
    <s v="Standard Class"/>
    <x v="1"/>
    <s v="San Francisco"/>
    <s v="California"/>
    <x v="1"/>
    <x v="1"/>
    <x v="10"/>
    <x v="372"/>
    <n v="34.68"/>
    <n v="6"/>
    <n v="0"/>
    <n v="16.993200000000002"/>
    <s v="O-102"/>
  </r>
  <r>
    <n v="890"/>
    <s v="Standard Class"/>
    <x v="0"/>
    <s v="New Rochelle"/>
    <s v="New York"/>
    <x v="3"/>
    <x v="2"/>
    <x v="11"/>
    <x v="701"/>
    <n v="149.94999999999999"/>
    <n v="5"/>
    <n v="0"/>
    <n v="14.994999999999994"/>
    <s v="T-103"/>
  </r>
  <r>
    <n v="891"/>
    <s v="Standard Class"/>
    <x v="0"/>
    <s v="New Rochelle"/>
    <s v="New York"/>
    <x v="3"/>
    <x v="1"/>
    <x v="8"/>
    <x v="410"/>
    <n v="51.311999999999998"/>
    <n v="3"/>
    <n v="0.2"/>
    <n v="18.600599999999996"/>
    <s v="O-102"/>
  </r>
  <r>
    <n v="892"/>
    <s v="First Class"/>
    <x v="2"/>
    <s v="Detroit"/>
    <s v="Michigan"/>
    <x v="2"/>
    <x v="1"/>
    <x v="10"/>
    <x v="702"/>
    <n v="4.54"/>
    <n v="1"/>
    <n v="0"/>
    <n v="2.0429999999999997"/>
    <s v="O-102"/>
  </r>
  <r>
    <n v="893"/>
    <s v="First Class"/>
    <x v="2"/>
    <s v="Detroit"/>
    <s v="Michigan"/>
    <x v="2"/>
    <x v="1"/>
    <x v="6"/>
    <x v="703"/>
    <n v="15.92"/>
    <n v="4"/>
    <n v="0"/>
    <n v="5.4127999999999989"/>
    <s v="O-102"/>
  </r>
  <r>
    <n v="894"/>
    <s v="First Class"/>
    <x v="2"/>
    <s v="Detroit"/>
    <s v="Michigan"/>
    <x v="2"/>
    <x v="2"/>
    <x v="7"/>
    <x v="704"/>
    <n v="543.91999999999996"/>
    <n v="8"/>
    <n v="0"/>
    <n v="135.98000000000002"/>
    <s v="T-103"/>
  </r>
  <r>
    <n v="895"/>
    <s v="First Class"/>
    <x v="1"/>
    <s v="San Francisco"/>
    <s v="California"/>
    <x v="1"/>
    <x v="1"/>
    <x v="4"/>
    <x v="330"/>
    <n v="155.82000000000002"/>
    <n v="7"/>
    <n v="0"/>
    <n v="42.071400000000011"/>
    <s v="O-102"/>
  </r>
  <r>
    <n v="896"/>
    <s v="First Class"/>
    <x v="1"/>
    <s v="San Francisco"/>
    <s v="California"/>
    <x v="1"/>
    <x v="1"/>
    <x v="8"/>
    <x v="705"/>
    <n v="70.00800000000001"/>
    <n v="3"/>
    <n v="0.2"/>
    <n v="24.502800000000001"/>
    <s v="O-102"/>
  </r>
  <r>
    <n v="897"/>
    <s v="Second Class"/>
    <x v="0"/>
    <s v="Houston"/>
    <s v="Texas"/>
    <x v="2"/>
    <x v="1"/>
    <x v="12"/>
    <x v="153"/>
    <n v="15.648"/>
    <n v="2"/>
    <n v="0.2"/>
    <n v="5.0855999999999986"/>
    <s v="O-102"/>
  </r>
  <r>
    <n v="898"/>
    <s v="Standard Class"/>
    <x v="0"/>
    <s v="Detroit"/>
    <s v="Michigan"/>
    <x v="2"/>
    <x v="1"/>
    <x v="2"/>
    <x v="429"/>
    <n v="103.60000000000001"/>
    <n v="7"/>
    <n v="0"/>
    <n v="51.800000000000004"/>
    <s v="O-102"/>
  </r>
  <r>
    <n v="899"/>
    <s v="Second Class"/>
    <x v="1"/>
    <s v="Auburn"/>
    <s v="New York"/>
    <x v="3"/>
    <x v="1"/>
    <x v="10"/>
    <x v="706"/>
    <n v="46.96"/>
    <n v="8"/>
    <n v="0"/>
    <n v="22.540800000000001"/>
    <s v="O-102"/>
  </r>
  <r>
    <n v="900"/>
    <s v="First Class"/>
    <x v="1"/>
    <s v="Springfield"/>
    <s v="Ohio"/>
    <x v="3"/>
    <x v="1"/>
    <x v="8"/>
    <x v="707"/>
    <n v="8.9040000000000017"/>
    <n v="2"/>
    <n v="0.7"/>
    <n v="-6.5296000000000003"/>
    <s v="O-102"/>
  </r>
  <r>
    <n v="901"/>
    <s v="First Class"/>
    <x v="0"/>
    <s v="Garland"/>
    <s v="Texas"/>
    <x v="2"/>
    <x v="1"/>
    <x v="2"/>
    <x v="708"/>
    <n v="10.440000000000001"/>
    <n v="5"/>
    <n v="0.2"/>
    <n v="3.3929999999999989"/>
    <s v="O-102"/>
  </r>
  <r>
    <n v="902"/>
    <s v="First Class"/>
    <x v="0"/>
    <s v="Garland"/>
    <s v="Texas"/>
    <x v="2"/>
    <x v="1"/>
    <x v="8"/>
    <x v="709"/>
    <n v="18.335999999999999"/>
    <n v="4"/>
    <n v="0.8"/>
    <n v="-32.088000000000008"/>
    <s v="O-102"/>
  </r>
  <r>
    <n v="903"/>
    <s v="First Class"/>
    <x v="0"/>
    <s v="Chicago"/>
    <s v="Illinois"/>
    <x v="2"/>
    <x v="2"/>
    <x v="7"/>
    <x v="150"/>
    <n v="323.97600000000006"/>
    <n v="3"/>
    <n v="0.2"/>
    <n v="20.248499999999993"/>
    <s v="T-103"/>
  </r>
  <r>
    <n v="904"/>
    <s v="Standard Class"/>
    <x v="0"/>
    <s v="Los Angeles"/>
    <s v="California"/>
    <x v="1"/>
    <x v="1"/>
    <x v="10"/>
    <x v="710"/>
    <n v="20.04"/>
    <n v="3"/>
    <n v="0"/>
    <n v="9.6191999999999993"/>
    <s v="O-102"/>
  </r>
  <r>
    <n v="905"/>
    <s v="Standard Class"/>
    <x v="0"/>
    <s v="Los Angeles"/>
    <s v="California"/>
    <x v="1"/>
    <x v="1"/>
    <x v="4"/>
    <x v="571"/>
    <n v="64.959999999999994"/>
    <n v="2"/>
    <n v="0"/>
    <n v="2.598399999999998"/>
    <s v="O-102"/>
  </r>
  <r>
    <n v="906"/>
    <s v="Standard Class"/>
    <x v="0"/>
    <s v="Los Angeles"/>
    <s v="California"/>
    <x v="1"/>
    <x v="1"/>
    <x v="10"/>
    <x v="711"/>
    <n v="12.96"/>
    <n v="2"/>
    <n v="0"/>
    <n v="6.2208000000000006"/>
    <s v="O-102"/>
  </r>
  <r>
    <n v="907"/>
    <s v="Standard Class"/>
    <x v="0"/>
    <s v="New York City"/>
    <s v="New York"/>
    <x v="3"/>
    <x v="0"/>
    <x v="0"/>
    <x v="712"/>
    <n v="323.13600000000002"/>
    <n v="4"/>
    <n v="0.2"/>
    <n v="12.117599999999968"/>
    <s v="F-101"/>
  </r>
  <r>
    <n v="908"/>
    <s v="Standard Class"/>
    <x v="0"/>
    <s v="New York City"/>
    <s v="New York"/>
    <x v="3"/>
    <x v="2"/>
    <x v="7"/>
    <x v="713"/>
    <n v="90.93"/>
    <n v="7"/>
    <n v="0"/>
    <n v="2.7278999999999964"/>
    <s v="T-103"/>
  </r>
  <r>
    <n v="909"/>
    <s v="Standard Class"/>
    <x v="0"/>
    <s v="New York City"/>
    <s v="New York"/>
    <x v="3"/>
    <x v="1"/>
    <x v="8"/>
    <x v="714"/>
    <n v="52.775999999999996"/>
    <n v="3"/>
    <n v="0.2"/>
    <n v="19.791"/>
    <s v="O-102"/>
  </r>
  <r>
    <n v="910"/>
    <s v="Standard Class"/>
    <x v="2"/>
    <s v="Jackson"/>
    <s v="Michigan"/>
    <x v="2"/>
    <x v="2"/>
    <x v="7"/>
    <x v="715"/>
    <n v="1199.8"/>
    <n v="4"/>
    <n v="0"/>
    <n v="323.94600000000003"/>
    <s v="T-103"/>
  </r>
  <r>
    <n v="911"/>
    <s v="Standard Class"/>
    <x v="2"/>
    <s v="Jackson"/>
    <s v="Michigan"/>
    <x v="2"/>
    <x v="2"/>
    <x v="11"/>
    <x v="716"/>
    <n v="1928.7800000000002"/>
    <n v="7"/>
    <n v="0"/>
    <n v="829.37540000000024"/>
    <s v="T-103"/>
  </r>
  <r>
    <n v="912"/>
    <s v="Standard Class"/>
    <x v="2"/>
    <s v="Jackson"/>
    <s v="Michigan"/>
    <x v="2"/>
    <x v="1"/>
    <x v="4"/>
    <x v="717"/>
    <n v="352.38"/>
    <n v="2"/>
    <n v="0"/>
    <n v="81.047399999999982"/>
    <s v="O-102"/>
  </r>
  <r>
    <n v="913"/>
    <s v="Standard Class"/>
    <x v="2"/>
    <s v="Norwich"/>
    <s v="Connecticut"/>
    <x v="3"/>
    <x v="0"/>
    <x v="5"/>
    <x v="345"/>
    <n v="22.200000000000003"/>
    <n v="6"/>
    <n v="0"/>
    <n v="9.1020000000000021"/>
    <s v="F-101"/>
  </r>
  <r>
    <n v="914"/>
    <s v="First Class"/>
    <x v="1"/>
    <s v="Milwaukee"/>
    <s v="Wisconsin"/>
    <x v="2"/>
    <x v="0"/>
    <x v="5"/>
    <x v="267"/>
    <n v="46.94"/>
    <n v="1"/>
    <n v="0"/>
    <n v="19.2454"/>
    <s v="F-101"/>
  </r>
  <r>
    <n v="915"/>
    <s v="First Class"/>
    <x v="1"/>
    <s v="Milwaukee"/>
    <s v="Wisconsin"/>
    <x v="2"/>
    <x v="2"/>
    <x v="11"/>
    <x v="405"/>
    <n v="143.73000000000002"/>
    <n v="9"/>
    <n v="0"/>
    <n v="56.054700000000011"/>
    <s v="T-103"/>
  </r>
  <r>
    <n v="916"/>
    <s v="Standard Class"/>
    <x v="1"/>
    <s v="San Antonio"/>
    <s v="Texas"/>
    <x v="2"/>
    <x v="0"/>
    <x v="3"/>
    <x v="718"/>
    <n v="99.918000000000006"/>
    <n v="2"/>
    <n v="0.3"/>
    <n v="-18.556200000000018"/>
    <s v="F-101"/>
  </r>
  <r>
    <n v="917"/>
    <s v="Standard Class"/>
    <x v="1"/>
    <s v="San Antonio"/>
    <s v="Texas"/>
    <x v="2"/>
    <x v="0"/>
    <x v="1"/>
    <x v="464"/>
    <n v="797.94399999999996"/>
    <n v="4"/>
    <n v="0.3"/>
    <n v="-56.995999999999981"/>
    <s v="F-101"/>
  </r>
  <r>
    <n v="918"/>
    <s v="Standard Class"/>
    <x v="1"/>
    <s v="San Antonio"/>
    <s v="Texas"/>
    <x v="2"/>
    <x v="1"/>
    <x v="8"/>
    <x v="276"/>
    <n v="8.5679999999999978"/>
    <n v="3"/>
    <n v="0.8"/>
    <n v="-14.5656"/>
    <s v="O-102"/>
  </r>
  <r>
    <n v="919"/>
    <s v="Standard Class"/>
    <x v="1"/>
    <s v="Dallas"/>
    <s v="Texas"/>
    <x v="2"/>
    <x v="1"/>
    <x v="12"/>
    <x v="633"/>
    <n v="149.352"/>
    <n v="3"/>
    <n v="0.2"/>
    <n v="50.40629999999998"/>
    <s v="O-102"/>
  </r>
  <r>
    <n v="920"/>
    <s v="Standard Class"/>
    <x v="1"/>
    <s v="Dallas"/>
    <s v="Texas"/>
    <x v="2"/>
    <x v="1"/>
    <x v="4"/>
    <x v="719"/>
    <n v="12.991999999999999"/>
    <n v="1"/>
    <n v="0.2"/>
    <n v="-0.81199999999999983"/>
    <s v="O-102"/>
  </r>
  <r>
    <n v="921"/>
    <s v="Standard Class"/>
    <x v="0"/>
    <s v="Alexandria"/>
    <s v="Virginia"/>
    <x v="0"/>
    <x v="1"/>
    <x v="4"/>
    <x v="576"/>
    <n v="24.56"/>
    <n v="2"/>
    <n v="0"/>
    <n v="6.8767999999999994"/>
    <s v="O-102"/>
  </r>
  <r>
    <n v="922"/>
    <s v="Standard Class"/>
    <x v="0"/>
    <s v="New York City"/>
    <s v="New York"/>
    <x v="3"/>
    <x v="2"/>
    <x v="11"/>
    <x v="720"/>
    <n v="85.14"/>
    <n v="3"/>
    <n v="0"/>
    <n v="34.907399999999996"/>
    <s v="T-103"/>
  </r>
  <r>
    <n v="923"/>
    <s v="Standard Class"/>
    <x v="0"/>
    <s v="New York City"/>
    <s v="New York"/>
    <x v="3"/>
    <x v="2"/>
    <x v="7"/>
    <x v="721"/>
    <n v="21.99"/>
    <n v="1"/>
    <n v="0"/>
    <n v="10.555199999999999"/>
    <s v="T-103"/>
  </r>
  <r>
    <n v="924"/>
    <s v="Standard Class"/>
    <x v="0"/>
    <s v="New York City"/>
    <s v="New York"/>
    <x v="3"/>
    <x v="1"/>
    <x v="9"/>
    <x v="722"/>
    <n v="406.59999999999997"/>
    <n v="5"/>
    <n v="0"/>
    <n v="113.84799999999998"/>
    <s v="O-102"/>
  </r>
  <r>
    <n v="925"/>
    <s v="Standard Class"/>
    <x v="1"/>
    <s v="New York City"/>
    <s v="New York"/>
    <x v="3"/>
    <x v="1"/>
    <x v="8"/>
    <x v="115"/>
    <n v="841.5680000000001"/>
    <n v="2"/>
    <n v="0.2"/>
    <n v="294.54879999999991"/>
    <s v="O-102"/>
  </r>
  <r>
    <n v="926"/>
    <s v="First Class"/>
    <x v="0"/>
    <s v="Philadelphia"/>
    <s v="Pennsylvania"/>
    <x v="3"/>
    <x v="1"/>
    <x v="10"/>
    <x v="723"/>
    <n v="15.552000000000003"/>
    <n v="3"/>
    <n v="0.2"/>
    <n v="5.4432"/>
    <s v="O-102"/>
  </r>
  <r>
    <n v="927"/>
    <s v="First Class"/>
    <x v="0"/>
    <s v="Philadelphia"/>
    <s v="Pennsylvania"/>
    <x v="3"/>
    <x v="2"/>
    <x v="11"/>
    <x v="724"/>
    <n v="252.00000000000003"/>
    <n v="5"/>
    <n v="0.2"/>
    <n v="53.550000000000004"/>
    <s v="T-103"/>
  </r>
  <r>
    <n v="928"/>
    <s v="Standard Class"/>
    <x v="2"/>
    <s v="Springfield"/>
    <s v="Virginia"/>
    <x v="0"/>
    <x v="1"/>
    <x v="6"/>
    <x v="332"/>
    <n v="46.2"/>
    <n v="4"/>
    <n v="0"/>
    <n v="12.936"/>
    <s v="O-102"/>
  </r>
  <r>
    <n v="929"/>
    <s v="Standard Class"/>
    <x v="2"/>
    <s v="Springfield"/>
    <s v="Virginia"/>
    <x v="0"/>
    <x v="1"/>
    <x v="9"/>
    <x v="336"/>
    <n v="28.84"/>
    <n v="2"/>
    <n v="0"/>
    <n v="9.517199999999999"/>
    <s v="O-102"/>
  </r>
  <r>
    <n v="930"/>
    <s v="First Class"/>
    <x v="0"/>
    <s v="Toledo"/>
    <s v="Ohio"/>
    <x v="3"/>
    <x v="1"/>
    <x v="6"/>
    <x v="487"/>
    <n v="14.592000000000002"/>
    <n v="3"/>
    <n v="0.2"/>
    <n v="2.5535999999999985"/>
    <s v="O-102"/>
  </r>
  <r>
    <n v="931"/>
    <s v="First Class"/>
    <x v="0"/>
    <s v="Toledo"/>
    <s v="Ohio"/>
    <x v="3"/>
    <x v="1"/>
    <x v="6"/>
    <x v="725"/>
    <n v="89.855999999999995"/>
    <n v="3"/>
    <n v="0.2"/>
    <n v="21.340800000000002"/>
    <s v="O-102"/>
  </r>
  <r>
    <n v="932"/>
    <s v="First Class"/>
    <x v="0"/>
    <s v="Toledo"/>
    <s v="Ohio"/>
    <x v="3"/>
    <x v="1"/>
    <x v="10"/>
    <x v="609"/>
    <n v="13.872000000000002"/>
    <n v="3"/>
    <n v="0.2"/>
    <n v="5.0286000000000008"/>
    <s v="O-102"/>
  </r>
  <r>
    <n v="933"/>
    <s v="Standard Class"/>
    <x v="0"/>
    <s v="Philadelphia"/>
    <s v="Pennsylvania"/>
    <x v="3"/>
    <x v="1"/>
    <x v="10"/>
    <x v="726"/>
    <n v="12.192"/>
    <n v="3"/>
    <n v="0.2"/>
    <n v="4.1147999999999998"/>
    <s v="O-102"/>
  </r>
  <r>
    <n v="934"/>
    <s v="Standard Class"/>
    <x v="2"/>
    <s v="Philadelphia"/>
    <s v="Pennsylvania"/>
    <x v="3"/>
    <x v="1"/>
    <x v="10"/>
    <x v="727"/>
    <n v="45.056000000000004"/>
    <n v="8"/>
    <n v="0.2"/>
    <n v="15.206399999999997"/>
    <s v="O-102"/>
  </r>
  <r>
    <n v="935"/>
    <s v="Standard Class"/>
    <x v="2"/>
    <s v="Philadelphia"/>
    <s v="Pennsylvania"/>
    <x v="3"/>
    <x v="1"/>
    <x v="8"/>
    <x v="728"/>
    <n v="29.718000000000007"/>
    <n v="6"/>
    <n v="0.7"/>
    <n v="-21.793199999999992"/>
    <s v="O-102"/>
  </r>
  <r>
    <n v="936"/>
    <s v="Standard Class"/>
    <x v="2"/>
    <s v="Philadelphia"/>
    <s v="Pennsylvania"/>
    <x v="3"/>
    <x v="1"/>
    <x v="10"/>
    <x v="680"/>
    <n v="15.552000000000003"/>
    <n v="3"/>
    <n v="0.2"/>
    <n v="5.4432"/>
    <s v="O-102"/>
  </r>
  <r>
    <n v="937"/>
    <s v="Standard Class"/>
    <x v="2"/>
    <s v="Philadelphia"/>
    <s v="Pennsylvania"/>
    <x v="3"/>
    <x v="1"/>
    <x v="9"/>
    <x v="138"/>
    <n v="447.69600000000003"/>
    <n v="2"/>
    <n v="0.2"/>
    <n v="33.577199999999976"/>
    <s v="O-102"/>
  </r>
  <r>
    <n v="938"/>
    <s v="First Class"/>
    <x v="1"/>
    <s v="Farmington"/>
    <s v="New Mexico"/>
    <x v="1"/>
    <x v="2"/>
    <x v="11"/>
    <x v="331"/>
    <n v="159.99"/>
    <n v="1"/>
    <n v="0"/>
    <n v="54.396599999999992"/>
    <s v="T-103"/>
  </r>
  <r>
    <n v="939"/>
    <s v="Standard Class"/>
    <x v="1"/>
    <s v="Riverside"/>
    <s v="California"/>
    <x v="1"/>
    <x v="1"/>
    <x v="10"/>
    <x v="729"/>
    <n v="12.96"/>
    <n v="2"/>
    <n v="0"/>
    <n v="6.2208000000000006"/>
    <s v="O-102"/>
  </r>
  <r>
    <n v="940"/>
    <s v="Standard Class"/>
    <x v="1"/>
    <s v="Riverside"/>
    <s v="California"/>
    <x v="1"/>
    <x v="1"/>
    <x v="9"/>
    <x v="730"/>
    <n v="134.47999999999999"/>
    <n v="4"/>
    <n v="0"/>
    <n v="34.964799999999997"/>
    <s v="O-102"/>
  </r>
  <r>
    <n v="941"/>
    <s v="First Class"/>
    <x v="1"/>
    <s v="San Francisco"/>
    <s v="California"/>
    <x v="1"/>
    <x v="1"/>
    <x v="10"/>
    <x v="731"/>
    <n v="17.12"/>
    <n v="2"/>
    <n v="0"/>
    <n v="8.0464000000000002"/>
    <s v="O-102"/>
  </r>
  <r>
    <n v="942"/>
    <s v="Standard Class"/>
    <x v="1"/>
    <s v="Torrance"/>
    <s v="California"/>
    <x v="1"/>
    <x v="1"/>
    <x v="8"/>
    <x v="732"/>
    <n v="6.0960000000000001"/>
    <n v="2"/>
    <n v="0.2"/>
    <n v="2.2098"/>
    <s v="O-102"/>
  </r>
  <r>
    <n v="943"/>
    <s v="Standard Class"/>
    <x v="1"/>
    <s v="Torrance"/>
    <s v="California"/>
    <x v="1"/>
    <x v="0"/>
    <x v="3"/>
    <x v="3"/>
    <n v="1114.2719999999999"/>
    <n v="4"/>
    <n v="0.2"/>
    <n v="41.785200000000032"/>
    <s v="F-101"/>
  </r>
  <r>
    <n v="944"/>
    <s v="Standard Class"/>
    <x v="0"/>
    <s v="Seattle"/>
    <s v="Washington"/>
    <x v="1"/>
    <x v="1"/>
    <x v="10"/>
    <x v="511"/>
    <n v="32.400000000000006"/>
    <n v="5"/>
    <n v="0"/>
    <n v="15.552000000000001"/>
    <s v="O-102"/>
  </r>
  <r>
    <n v="945"/>
    <s v="Standard Class"/>
    <x v="0"/>
    <s v="Seattle"/>
    <s v="Washington"/>
    <x v="1"/>
    <x v="1"/>
    <x v="4"/>
    <x v="733"/>
    <n v="540.56999999999994"/>
    <n v="3"/>
    <n v="0"/>
    <n v="140.54820000000001"/>
    <s v="O-102"/>
  </r>
  <r>
    <n v="946"/>
    <s v="Standard Class"/>
    <x v="0"/>
    <s v="Seattle"/>
    <s v="Washington"/>
    <x v="1"/>
    <x v="1"/>
    <x v="8"/>
    <x v="734"/>
    <n v="167.76"/>
    <n v="5"/>
    <n v="0.2"/>
    <n v="62.91"/>
    <s v="O-102"/>
  </r>
  <r>
    <n v="947"/>
    <s v="First Class"/>
    <x v="0"/>
    <s v="Mesa"/>
    <s v="Arizona"/>
    <x v="1"/>
    <x v="0"/>
    <x v="3"/>
    <x v="735"/>
    <n v="393.16500000000002"/>
    <n v="3"/>
    <n v="0.5"/>
    <n v="-204.44580000000005"/>
    <s v="F-101"/>
  </r>
  <r>
    <n v="948"/>
    <s v="Standard Class"/>
    <x v="2"/>
    <s v="Philadelphia"/>
    <s v="Pennsylvania"/>
    <x v="3"/>
    <x v="0"/>
    <x v="5"/>
    <x v="736"/>
    <n v="516.48800000000006"/>
    <n v="7"/>
    <n v="0.2"/>
    <n v="-12.912200000000027"/>
    <s v="F-101"/>
  </r>
  <r>
    <n v="949"/>
    <s v="Standard Class"/>
    <x v="2"/>
    <s v="Philadelphia"/>
    <s v="Pennsylvania"/>
    <x v="3"/>
    <x v="0"/>
    <x v="5"/>
    <x v="221"/>
    <n v="1007.2320000000001"/>
    <n v="6"/>
    <n v="0.2"/>
    <n v="75.542400000000015"/>
    <s v="F-101"/>
  </r>
  <r>
    <n v="950"/>
    <s v="Standard Class"/>
    <x v="2"/>
    <s v="Philadelphia"/>
    <s v="Pennsylvania"/>
    <x v="3"/>
    <x v="0"/>
    <x v="3"/>
    <x v="737"/>
    <n v="2065.3200000000002"/>
    <n v="12"/>
    <n v="0.4"/>
    <n v="-619.59600000000012"/>
    <s v="F-101"/>
  </r>
  <r>
    <n v="951"/>
    <s v="Standard Class"/>
    <x v="2"/>
    <s v="Philadelphia"/>
    <s v="Pennsylvania"/>
    <x v="3"/>
    <x v="1"/>
    <x v="10"/>
    <x v="738"/>
    <n v="15.552000000000003"/>
    <n v="3"/>
    <n v="0.2"/>
    <n v="5.4432"/>
    <s v="O-102"/>
  </r>
  <r>
    <n v="952"/>
    <s v="Standard Class"/>
    <x v="2"/>
    <s v="Philadelphia"/>
    <s v="Pennsylvania"/>
    <x v="3"/>
    <x v="1"/>
    <x v="10"/>
    <x v="219"/>
    <n v="25.344000000000001"/>
    <n v="6"/>
    <n v="0.2"/>
    <n v="7.92"/>
    <s v="O-102"/>
  </r>
  <r>
    <n v="953"/>
    <s v="Standard Class"/>
    <x v="0"/>
    <s v="Philadelphia"/>
    <s v="Pennsylvania"/>
    <x v="3"/>
    <x v="0"/>
    <x v="5"/>
    <x v="222"/>
    <n v="25.472000000000001"/>
    <n v="4"/>
    <n v="0.2"/>
    <n v="7.6416000000000022"/>
    <s v="F-101"/>
  </r>
  <r>
    <n v="954"/>
    <s v="Standard Class"/>
    <x v="0"/>
    <s v="Round Rock"/>
    <s v="Texas"/>
    <x v="2"/>
    <x v="1"/>
    <x v="6"/>
    <x v="208"/>
    <n v="27.168000000000003"/>
    <n v="2"/>
    <n v="0.2"/>
    <n v="2.7168000000000001"/>
    <s v="O-102"/>
  </r>
  <r>
    <n v="955"/>
    <s v="Standard Class"/>
    <x v="0"/>
    <s v="Round Rock"/>
    <s v="Texas"/>
    <x v="2"/>
    <x v="0"/>
    <x v="0"/>
    <x v="266"/>
    <n v="78.852799999999988"/>
    <n v="2"/>
    <n v="0.32"/>
    <n v="-11.595999999999997"/>
    <s v="F-101"/>
  </r>
  <r>
    <n v="956"/>
    <s v="Standard Class"/>
    <x v="0"/>
    <s v="Jackson"/>
    <s v="Mississippi"/>
    <x v="0"/>
    <x v="1"/>
    <x v="4"/>
    <x v="54"/>
    <n v="173.79999999999998"/>
    <n v="5"/>
    <n v="0"/>
    <n v="43.449999999999989"/>
    <s v="O-102"/>
  </r>
  <r>
    <n v="957"/>
    <s v="Second Class"/>
    <x v="0"/>
    <s v="Phoenix"/>
    <s v="Arizona"/>
    <x v="1"/>
    <x v="2"/>
    <x v="7"/>
    <x v="687"/>
    <n v="29.592000000000002"/>
    <n v="1"/>
    <n v="0.2"/>
    <n v="2.5893000000000006"/>
    <s v="T-103"/>
  </r>
  <r>
    <n v="958"/>
    <s v="Second Class"/>
    <x v="0"/>
    <s v="Phoenix"/>
    <s v="Arizona"/>
    <x v="1"/>
    <x v="1"/>
    <x v="8"/>
    <x v="739"/>
    <n v="4.7520000000000007"/>
    <n v="2"/>
    <n v="0.7"/>
    <n v="-3.1679999999999993"/>
    <s v="O-102"/>
  </r>
  <r>
    <n v="959"/>
    <s v="Second Class"/>
    <x v="0"/>
    <s v="Phoenix"/>
    <s v="Arizona"/>
    <x v="1"/>
    <x v="1"/>
    <x v="10"/>
    <x v="740"/>
    <n v="15.552000000000003"/>
    <n v="3"/>
    <n v="0.2"/>
    <n v="5.6375999999999999"/>
    <s v="O-102"/>
  </r>
  <r>
    <n v="960"/>
    <s v="Same Day"/>
    <x v="0"/>
    <s v="Oceanside"/>
    <s v="California"/>
    <x v="1"/>
    <x v="0"/>
    <x v="5"/>
    <x v="741"/>
    <n v="204.6"/>
    <n v="2"/>
    <n v="0"/>
    <n v="53.195999999999998"/>
    <s v="F-101"/>
  </r>
  <r>
    <n v="961"/>
    <s v="Standard Class"/>
    <x v="1"/>
    <s v="San Francisco"/>
    <s v="California"/>
    <x v="1"/>
    <x v="0"/>
    <x v="1"/>
    <x v="229"/>
    <n v="321.56799999999998"/>
    <n v="2"/>
    <n v="0.2"/>
    <n v="28.137200000000007"/>
    <s v="F-101"/>
  </r>
  <r>
    <n v="962"/>
    <s v="Standard Class"/>
    <x v="2"/>
    <s v="Fayetteville"/>
    <s v="Arkansas"/>
    <x v="0"/>
    <x v="1"/>
    <x v="8"/>
    <x v="742"/>
    <n v="6.24"/>
    <n v="2"/>
    <n v="0"/>
    <n v="3.0575999999999999"/>
    <s v="O-102"/>
  </r>
  <r>
    <n v="963"/>
    <s v="First Class"/>
    <x v="1"/>
    <s v="San Francisco"/>
    <s v="California"/>
    <x v="1"/>
    <x v="1"/>
    <x v="12"/>
    <x v="467"/>
    <n v="21.88"/>
    <n v="2"/>
    <n v="0"/>
    <n v="10.94"/>
    <s v="O-102"/>
  </r>
  <r>
    <n v="964"/>
    <s v="Second Class"/>
    <x v="0"/>
    <s v="Boca Raton"/>
    <s v="Florida"/>
    <x v="0"/>
    <x v="1"/>
    <x v="2"/>
    <x v="743"/>
    <n v="4.6079999999999997"/>
    <n v="2"/>
    <n v="0.2"/>
    <n v="1.6704000000000001"/>
    <s v="O-102"/>
  </r>
  <r>
    <n v="965"/>
    <s v="First Class"/>
    <x v="2"/>
    <s v="New York City"/>
    <s v="New York"/>
    <x v="3"/>
    <x v="1"/>
    <x v="2"/>
    <x v="744"/>
    <n v="9.82"/>
    <n v="2"/>
    <n v="0"/>
    <n v="4.8117999999999999"/>
    <s v="O-102"/>
  </r>
  <r>
    <n v="966"/>
    <s v="First Class"/>
    <x v="2"/>
    <s v="New York City"/>
    <s v="New York"/>
    <x v="3"/>
    <x v="1"/>
    <x v="6"/>
    <x v="370"/>
    <n v="35.97"/>
    <n v="3"/>
    <n v="0"/>
    <n v="9.7118999999999982"/>
    <s v="O-102"/>
  </r>
  <r>
    <n v="967"/>
    <s v="First Class"/>
    <x v="2"/>
    <s v="New York City"/>
    <s v="New York"/>
    <x v="3"/>
    <x v="1"/>
    <x v="10"/>
    <x v="745"/>
    <n v="12.96"/>
    <n v="2"/>
    <n v="0"/>
    <n v="6.2208000000000006"/>
    <s v="O-102"/>
  </r>
  <r>
    <n v="968"/>
    <s v="First Class"/>
    <x v="2"/>
    <s v="New York City"/>
    <s v="New York"/>
    <x v="3"/>
    <x v="1"/>
    <x v="10"/>
    <x v="746"/>
    <n v="191.6"/>
    <n v="4"/>
    <n v="0"/>
    <n v="91.967999999999989"/>
    <s v="O-102"/>
  </r>
  <r>
    <n v="969"/>
    <s v="First Class"/>
    <x v="2"/>
    <s v="New York City"/>
    <s v="New York"/>
    <x v="3"/>
    <x v="1"/>
    <x v="2"/>
    <x v="743"/>
    <n v="8.64"/>
    <n v="3"/>
    <n v="0"/>
    <n v="4.2336"/>
    <s v="O-102"/>
  </r>
  <r>
    <n v="970"/>
    <s v="First Class"/>
    <x v="2"/>
    <s v="New York City"/>
    <s v="New York"/>
    <x v="3"/>
    <x v="1"/>
    <x v="4"/>
    <x v="747"/>
    <n v="501.81000000000006"/>
    <n v="3"/>
    <n v="0"/>
    <n v="0"/>
    <s v="O-102"/>
  </r>
  <r>
    <n v="971"/>
    <s v="Second Class"/>
    <x v="0"/>
    <s v="Philadelphia"/>
    <s v="Pennsylvania"/>
    <x v="3"/>
    <x v="0"/>
    <x v="5"/>
    <x v="748"/>
    <n v="127.10400000000001"/>
    <n v="6"/>
    <n v="0.2"/>
    <n v="28.598399999999998"/>
    <s v="F-101"/>
  </r>
  <r>
    <n v="972"/>
    <s v="Second Class"/>
    <x v="0"/>
    <s v="Philadelphia"/>
    <s v="Pennsylvania"/>
    <x v="3"/>
    <x v="2"/>
    <x v="7"/>
    <x v="302"/>
    <n v="124.19999999999999"/>
    <n v="3"/>
    <n v="0.4"/>
    <n v="-31.050000000000011"/>
    <s v="T-103"/>
  </r>
  <r>
    <n v="973"/>
    <s v="Second Class"/>
    <x v="0"/>
    <s v="Philadelphia"/>
    <s v="Pennsylvania"/>
    <x v="3"/>
    <x v="1"/>
    <x v="8"/>
    <x v="582"/>
    <n v="18.588000000000005"/>
    <n v="2"/>
    <n v="0.7"/>
    <n v="-13.6312"/>
    <s v="O-102"/>
  </r>
  <r>
    <n v="974"/>
    <s v="Second Class"/>
    <x v="0"/>
    <s v="Philadelphia"/>
    <s v="Pennsylvania"/>
    <x v="3"/>
    <x v="1"/>
    <x v="2"/>
    <x v="300"/>
    <n v="30.072000000000003"/>
    <n v="3"/>
    <n v="0.2"/>
    <n v="10.149299999999997"/>
    <s v="O-102"/>
  </r>
  <r>
    <n v="975"/>
    <s v="Second Class"/>
    <x v="2"/>
    <s v="New York City"/>
    <s v="New York"/>
    <x v="3"/>
    <x v="2"/>
    <x v="7"/>
    <x v="462"/>
    <n v="160.92999999999998"/>
    <n v="7"/>
    <n v="0"/>
    <n v="3.2186000000000092"/>
    <s v="T-103"/>
  </r>
  <r>
    <n v="976"/>
    <s v="Second Class"/>
    <x v="2"/>
    <s v="New York City"/>
    <s v="New York"/>
    <x v="3"/>
    <x v="1"/>
    <x v="8"/>
    <x v="351"/>
    <n v="75.792000000000002"/>
    <n v="3"/>
    <n v="0.2"/>
    <n v="25.579799999999992"/>
    <s v="O-102"/>
  </r>
  <r>
    <n v="977"/>
    <s v="Standard Class"/>
    <x v="0"/>
    <s v="Portland"/>
    <s v="Oregon"/>
    <x v="1"/>
    <x v="1"/>
    <x v="8"/>
    <x v="749"/>
    <n v="1.0800000000000003"/>
    <n v="2"/>
    <n v="0.7"/>
    <n v="-0.79200000000000004"/>
    <s v="O-102"/>
  </r>
  <r>
    <n v="978"/>
    <s v="First Class"/>
    <x v="1"/>
    <s v="Detroit"/>
    <s v="Michigan"/>
    <x v="2"/>
    <x v="2"/>
    <x v="15"/>
    <x v="156"/>
    <n v="3059.982"/>
    <n v="2"/>
    <n v="0.1"/>
    <n v="679.99599999999964"/>
    <s v="T-103"/>
  </r>
  <r>
    <n v="979"/>
    <s v="First Class"/>
    <x v="0"/>
    <s v="Wilmington"/>
    <s v="North Carolina"/>
    <x v="0"/>
    <x v="1"/>
    <x v="8"/>
    <x v="520"/>
    <n v="3.2820000000000005"/>
    <n v="2"/>
    <n v="0.7"/>
    <n v="-2.6256000000000004"/>
    <s v="O-102"/>
  </r>
  <r>
    <n v="980"/>
    <s v="First Class"/>
    <x v="1"/>
    <s v="Columbus"/>
    <s v="Indiana"/>
    <x v="2"/>
    <x v="1"/>
    <x v="10"/>
    <x v="750"/>
    <n v="34.019999999999996"/>
    <n v="3"/>
    <n v="0"/>
    <n v="16.669799999999999"/>
    <s v="O-102"/>
  </r>
  <r>
    <n v="981"/>
    <s v="Standard Class"/>
    <x v="0"/>
    <s v="New York City"/>
    <s v="New York"/>
    <x v="3"/>
    <x v="0"/>
    <x v="1"/>
    <x v="637"/>
    <n v="599.29200000000003"/>
    <n v="6"/>
    <n v="0.1"/>
    <n v="93.223199999999977"/>
    <s v="F-101"/>
  </r>
  <r>
    <n v="982"/>
    <s v="Second Class"/>
    <x v="0"/>
    <s v="Louisville"/>
    <s v="Colorado"/>
    <x v="1"/>
    <x v="1"/>
    <x v="6"/>
    <x v="751"/>
    <n v="3.3920000000000003"/>
    <n v="1"/>
    <n v="0.2"/>
    <n v="0.80559999999999987"/>
    <s v="O-102"/>
  </r>
  <r>
    <n v="983"/>
    <s v="Second Class"/>
    <x v="0"/>
    <s v="Louisville"/>
    <s v="Colorado"/>
    <x v="1"/>
    <x v="2"/>
    <x v="7"/>
    <x v="752"/>
    <n v="559.98400000000004"/>
    <n v="2"/>
    <n v="0.2"/>
    <n v="55.998400000000032"/>
    <s v="T-103"/>
  </r>
  <r>
    <n v="984"/>
    <s v="Second Class"/>
    <x v="0"/>
    <s v="Louisville"/>
    <s v="Colorado"/>
    <x v="1"/>
    <x v="0"/>
    <x v="1"/>
    <x v="662"/>
    <n v="603.91999999999996"/>
    <n v="5"/>
    <n v="0.2"/>
    <n v="75.489999999999924"/>
    <s v="F-101"/>
  </r>
  <r>
    <n v="985"/>
    <s v="Standard Class"/>
    <x v="2"/>
    <s v="Pasadena"/>
    <s v="Texas"/>
    <x v="2"/>
    <x v="1"/>
    <x v="2"/>
    <x v="639"/>
    <n v="7.9680000000000009"/>
    <n v="2"/>
    <n v="0.2"/>
    <n v="2.5895999999999999"/>
    <s v="O-102"/>
  </r>
  <r>
    <n v="986"/>
    <s v="Standard Class"/>
    <x v="2"/>
    <s v="Pasadena"/>
    <s v="Texas"/>
    <x v="2"/>
    <x v="1"/>
    <x v="12"/>
    <x v="753"/>
    <n v="27.968000000000004"/>
    <n v="4"/>
    <n v="0.2"/>
    <n v="9.4391999999999996"/>
    <s v="O-102"/>
  </r>
  <r>
    <n v="987"/>
    <s v="Standard Class"/>
    <x v="2"/>
    <s v="Pasadena"/>
    <s v="Texas"/>
    <x v="2"/>
    <x v="2"/>
    <x v="15"/>
    <x v="754"/>
    <n v="336.51"/>
    <n v="3"/>
    <n v="0.4"/>
    <n v="44.867999999999967"/>
    <s v="T-103"/>
  </r>
  <r>
    <n v="988"/>
    <s v="Same Day"/>
    <x v="0"/>
    <s v="Houston"/>
    <s v="Texas"/>
    <x v="2"/>
    <x v="1"/>
    <x v="8"/>
    <x v="755"/>
    <n v="1.1119999999999997"/>
    <n v="2"/>
    <n v="0.8"/>
    <n v="-1.8904000000000001"/>
    <s v="O-102"/>
  </r>
  <r>
    <n v="989"/>
    <s v="Standard Class"/>
    <x v="1"/>
    <s v="Auburn"/>
    <s v="New York"/>
    <x v="3"/>
    <x v="0"/>
    <x v="5"/>
    <x v="575"/>
    <n v="520.05000000000007"/>
    <n v="5"/>
    <n v="0"/>
    <n v="72.807000000000031"/>
    <s v="F-101"/>
  </r>
  <r>
    <n v="990"/>
    <s v="Standard Class"/>
    <x v="1"/>
    <s v="Auburn"/>
    <s v="New York"/>
    <x v="3"/>
    <x v="1"/>
    <x v="6"/>
    <x v="756"/>
    <n v="17.97"/>
    <n v="3"/>
    <n v="0"/>
    <n v="5.2112999999999996"/>
    <s v="O-102"/>
  </r>
  <r>
    <n v="991"/>
    <s v="Second Class"/>
    <x v="2"/>
    <s v="Jacksonville"/>
    <s v="Florida"/>
    <x v="0"/>
    <x v="0"/>
    <x v="1"/>
    <x v="284"/>
    <n v="1166.92"/>
    <n v="5"/>
    <n v="0.2"/>
    <n v="131.27849999999995"/>
    <s v="F-101"/>
  </r>
  <r>
    <n v="992"/>
    <s v="First Class"/>
    <x v="0"/>
    <s v="New York City"/>
    <s v="New York"/>
    <x v="3"/>
    <x v="1"/>
    <x v="8"/>
    <x v="624"/>
    <n v="14.624000000000002"/>
    <n v="2"/>
    <n v="0.2"/>
    <n v="5.484"/>
    <s v="O-102"/>
  </r>
  <r>
    <n v="993"/>
    <s v="First Class"/>
    <x v="0"/>
    <s v="San Jose"/>
    <s v="California"/>
    <x v="1"/>
    <x v="1"/>
    <x v="13"/>
    <x v="263"/>
    <n v="10.23"/>
    <n v="3"/>
    <n v="0"/>
    <n v="4.9104000000000001"/>
    <s v="O-102"/>
  </r>
  <r>
    <n v="994"/>
    <s v="First Class"/>
    <x v="0"/>
    <s v="San Jose"/>
    <s v="California"/>
    <x v="1"/>
    <x v="1"/>
    <x v="10"/>
    <x v="757"/>
    <n v="154.9"/>
    <n v="5"/>
    <n v="0"/>
    <n v="69.704999999999998"/>
    <s v="O-102"/>
  </r>
  <r>
    <n v="995"/>
    <s v="Standard Class"/>
    <x v="1"/>
    <s v="Virginia Beach"/>
    <s v="Virginia"/>
    <x v="0"/>
    <x v="1"/>
    <x v="8"/>
    <x v="758"/>
    <n v="2715.9300000000003"/>
    <n v="7"/>
    <n v="0"/>
    <n v="1276.4871000000001"/>
    <s v="O-102"/>
  </r>
  <r>
    <n v="996"/>
    <s v="Standard Class"/>
    <x v="1"/>
    <s v="Virginia Beach"/>
    <s v="Virginia"/>
    <x v="0"/>
    <x v="2"/>
    <x v="7"/>
    <x v="759"/>
    <n v="617.97"/>
    <n v="3"/>
    <n v="0"/>
    <n v="173.0316"/>
    <s v="T-103"/>
  </r>
  <r>
    <n v="997"/>
    <s v="Standard Class"/>
    <x v="0"/>
    <s v="Henderson"/>
    <s v="Kentucky"/>
    <x v="0"/>
    <x v="1"/>
    <x v="12"/>
    <x v="760"/>
    <n v="10.67"/>
    <n v="1"/>
    <n v="0"/>
    <n v="4.9081999999999999"/>
    <s v="O-102"/>
  </r>
  <r>
    <n v="998"/>
    <s v="Standard Class"/>
    <x v="0"/>
    <s v="Henderson"/>
    <s v="Kentucky"/>
    <x v="0"/>
    <x v="1"/>
    <x v="4"/>
    <x v="761"/>
    <n v="36.630000000000003"/>
    <n v="3"/>
    <n v="0"/>
    <n v="9.8901000000000039"/>
    <s v="O-102"/>
  </r>
  <r>
    <n v="999"/>
    <s v="Standard Class"/>
    <x v="0"/>
    <s v="Henderson"/>
    <s v="Kentucky"/>
    <x v="0"/>
    <x v="0"/>
    <x v="5"/>
    <x v="762"/>
    <n v="24.1"/>
    <n v="5"/>
    <n v="0"/>
    <n v="9.1580000000000013"/>
    <s v="F-101"/>
  </r>
  <r>
    <n v="1000"/>
    <s v="Standard Class"/>
    <x v="0"/>
    <s v="Henderson"/>
    <s v="Kentucky"/>
    <x v="0"/>
    <x v="0"/>
    <x v="5"/>
    <x v="283"/>
    <n v="33.11"/>
    <n v="7"/>
    <n v="0"/>
    <n v="12.912900000000004"/>
    <s v="F-101"/>
  </r>
  <r>
    <n v="1001"/>
    <s v="Standard Class"/>
    <x v="2"/>
    <s v="Vancouver"/>
    <s v="Washington"/>
    <x v="1"/>
    <x v="1"/>
    <x v="6"/>
    <x v="666"/>
    <n v="44.02"/>
    <n v="2"/>
    <n v="0"/>
    <n v="11.4452"/>
    <s v="O-102"/>
  </r>
  <r>
    <n v="1002"/>
    <s v="Same Day"/>
    <x v="0"/>
    <s v="New York City"/>
    <s v="New York"/>
    <x v="3"/>
    <x v="2"/>
    <x v="11"/>
    <x v="763"/>
    <n v="2309.65"/>
    <n v="7"/>
    <n v="0"/>
    <n v="762.18449999999984"/>
    <s v="T-103"/>
  </r>
  <r>
    <n v="1003"/>
    <s v="Same Day"/>
    <x v="0"/>
    <s v="New York City"/>
    <s v="New York"/>
    <x v="3"/>
    <x v="0"/>
    <x v="3"/>
    <x v="258"/>
    <n v="1090.7819999999999"/>
    <n v="7"/>
    <n v="0.4"/>
    <n v="-290.87520000000001"/>
    <s v="F-101"/>
  </r>
  <r>
    <n v="1004"/>
    <s v="Same Day"/>
    <x v="0"/>
    <s v="New York City"/>
    <s v="New York"/>
    <x v="3"/>
    <x v="1"/>
    <x v="10"/>
    <x v="745"/>
    <n v="19.440000000000001"/>
    <n v="3"/>
    <n v="0"/>
    <n v="9.3312000000000008"/>
    <s v="O-102"/>
  </r>
  <r>
    <n v="1005"/>
    <s v="Standard Class"/>
    <x v="0"/>
    <s v="Murrieta"/>
    <s v="California"/>
    <x v="1"/>
    <x v="1"/>
    <x v="4"/>
    <x v="764"/>
    <n v="484.65000000000003"/>
    <n v="3"/>
    <n v="0"/>
    <n v="92.083500000000015"/>
    <s v="O-102"/>
  </r>
  <r>
    <n v="1006"/>
    <s v="Standard Class"/>
    <x v="0"/>
    <s v="Jacksonville"/>
    <s v="North Carolina"/>
    <x v="0"/>
    <x v="1"/>
    <x v="10"/>
    <x v="694"/>
    <n v="115.29600000000001"/>
    <n v="3"/>
    <n v="0.2"/>
    <n v="40.353599999999986"/>
    <s v="O-102"/>
  </r>
  <r>
    <n v="1007"/>
    <s v="First Class"/>
    <x v="0"/>
    <s v="Scottsdale"/>
    <s v="Arizona"/>
    <x v="1"/>
    <x v="1"/>
    <x v="12"/>
    <x v="111"/>
    <n v="7.080000000000001"/>
    <n v="3"/>
    <n v="0.2"/>
    <n v="2.4779999999999989"/>
    <s v="O-102"/>
  </r>
  <r>
    <n v="1008"/>
    <s v="First Class"/>
    <x v="0"/>
    <s v="Scottsdale"/>
    <s v="Arizona"/>
    <x v="1"/>
    <x v="1"/>
    <x v="8"/>
    <x v="765"/>
    <n v="4.4009999999999998"/>
    <n v="3"/>
    <n v="0.7"/>
    <n v="-3.5207999999999995"/>
    <s v="O-102"/>
  </r>
  <r>
    <n v="1009"/>
    <s v="Standard Class"/>
    <x v="0"/>
    <s v="Burlington"/>
    <s v="Iowa"/>
    <x v="2"/>
    <x v="1"/>
    <x v="10"/>
    <x v="422"/>
    <n v="44.75"/>
    <n v="5"/>
    <n v="0"/>
    <n v="20.584999999999994"/>
    <s v="O-102"/>
  </r>
  <r>
    <n v="1010"/>
    <s v="First Class"/>
    <x v="0"/>
    <s v="Chicago"/>
    <s v="Illinois"/>
    <x v="2"/>
    <x v="2"/>
    <x v="7"/>
    <x v="161"/>
    <n v="95.984000000000009"/>
    <n v="2"/>
    <n v="0.2"/>
    <n v="5.9990000000000023"/>
    <s v="T-103"/>
  </r>
  <r>
    <n v="1011"/>
    <s v="First Class"/>
    <x v="0"/>
    <s v="San Diego"/>
    <s v="California"/>
    <x v="1"/>
    <x v="0"/>
    <x v="5"/>
    <x v="766"/>
    <n v="151.72"/>
    <n v="4"/>
    <n v="0"/>
    <n v="27.309599999999989"/>
    <s v="F-101"/>
  </r>
  <r>
    <n v="1012"/>
    <s v="Second Class"/>
    <x v="0"/>
    <s v="Olympia"/>
    <s v="Washington"/>
    <x v="1"/>
    <x v="0"/>
    <x v="5"/>
    <x v="28"/>
    <n v="155.25"/>
    <n v="3"/>
    <n v="0"/>
    <n v="46.574999999999996"/>
    <s v="F-101"/>
  </r>
  <r>
    <n v="1013"/>
    <s v="Second Class"/>
    <x v="0"/>
    <s v="Olympia"/>
    <s v="Washington"/>
    <x v="1"/>
    <x v="1"/>
    <x v="4"/>
    <x v="767"/>
    <n v="14.03"/>
    <n v="1"/>
    <n v="0"/>
    <n v="4.068699999999998"/>
    <s v="O-102"/>
  </r>
  <r>
    <n v="1014"/>
    <s v="Second Class"/>
    <x v="0"/>
    <s v="Seattle"/>
    <s v="Washington"/>
    <x v="1"/>
    <x v="0"/>
    <x v="3"/>
    <x v="210"/>
    <n v="1618.37"/>
    <n v="13"/>
    <n v="0"/>
    <n v="356.04139999999995"/>
    <s v="F-101"/>
  </r>
  <r>
    <n v="1015"/>
    <s v="Second Class"/>
    <x v="0"/>
    <s v="Seattle"/>
    <s v="Washington"/>
    <x v="1"/>
    <x v="2"/>
    <x v="11"/>
    <x v="768"/>
    <n v="99.6"/>
    <n v="1"/>
    <n v="0"/>
    <n v="36.851999999999997"/>
    <s v="T-103"/>
  </r>
  <r>
    <n v="1016"/>
    <s v="Second Class"/>
    <x v="2"/>
    <s v="Los Angeles"/>
    <s v="California"/>
    <x v="1"/>
    <x v="1"/>
    <x v="10"/>
    <x v="260"/>
    <n v="32.400000000000006"/>
    <n v="5"/>
    <n v="0"/>
    <n v="15.552000000000001"/>
    <s v="O-102"/>
  </r>
  <r>
    <n v="1017"/>
    <s v="Standard Class"/>
    <x v="1"/>
    <s v="New York City"/>
    <s v="New York"/>
    <x v="3"/>
    <x v="0"/>
    <x v="5"/>
    <x v="769"/>
    <n v="13.96"/>
    <n v="2"/>
    <n v="0"/>
    <n v="6.7008000000000001"/>
    <s v="F-101"/>
  </r>
  <r>
    <n v="1018"/>
    <s v="Standard Class"/>
    <x v="1"/>
    <s v="New York City"/>
    <s v="New York"/>
    <x v="3"/>
    <x v="0"/>
    <x v="5"/>
    <x v="689"/>
    <n v="155.82"/>
    <n v="3"/>
    <n v="0"/>
    <n v="63.886200000000002"/>
    <s v="F-101"/>
  </r>
  <r>
    <n v="1019"/>
    <s v="Standard Class"/>
    <x v="1"/>
    <s v="New York City"/>
    <s v="New York"/>
    <x v="3"/>
    <x v="2"/>
    <x v="7"/>
    <x v="770"/>
    <n v="124.94999999999999"/>
    <n v="5"/>
    <n v="0"/>
    <n v="2.4990000000000023"/>
    <s v="T-103"/>
  </r>
  <r>
    <n v="1020"/>
    <s v="Standard Class"/>
    <x v="1"/>
    <s v="New York City"/>
    <s v="New York"/>
    <x v="3"/>
    <x v="1"/>
    <x v="4"/>
    <x v="771"/>
    <n v="601.65"/>
    <n v="5"/>
    <n v="0"/>
    <n v="156.42899999999997"/>
    <s v="O-102"/>
  </r>
  <r>
    <n v="1021"/>
    <s v="Standard Class"/>
    <x v="0"/>
    <s v="Washington"/>
    <s v="District of Columbia"/>
    <x v="3"/>
    <x v="1"/>
    <x v="6"/>
    <x v="772"/>
    <n v="22.740000000000002"/>
    <n v="3"/>
    <n v="0"/>
    <n v="8.8686000000000007"/>
    <s v="O-102"/>
  </r>
  <r>
    <n v="1022"/>
    <s v="Standard Class"/>
    <x v="0"/>
    <s v="Washington"/>
    <s v="District of Columbia"/>
    <x v="3"/>
    <x v="0"/>
    <x v="1"/>
    <x v="773"/>
    <n v="1267.53"/>
    <n v="3"/>
    <n v="0"/>
    <n v="316.88249999999999"/>
    <s v="F-101"/>
  </r>
  <r>
    <n v="1023"/>
    <s v="Standard Class"/>
    <x v="0"/>
    <s v="Washington"/>
    <s v="District of Columbia"/>
    <x v="3"/>
    <x v="2"/>
    <x v="15"/>
    <x v="774"/>
    <n v="1379.92"/>
    <n v="8"/>
    <n v="0"/>
    <n v="648.56240000000003"/>
    <s v="T-103"/>
  </r>
  <r>
    <n v="1024"/>
    <s v="Standard Class"/>
    <x v="0"/>
    <s v="Philadelphia"/>
    <s v="Pennsylvania"/>
    <x v="3"/>
    <x v="1"/>
    <x v="12"/>
    <x v="775"/>
    <n v="6.2080000000000002"/>
    <n v="2"/>
    <n v="0.2"/>
    <n v="2.1728000000000001"/>
    <s v="O-102"/>
  </r>
  <r>
    <n v="1025"/>
    <s v="First Class"/>
    <x v="2"/>
    <s v="Los Angeles"/>
    <s v="California"/>
    <x v="1"/>
    <x v="1"/>
    <x v="8"/>
    <x v="776"/>
    <n v="11.808"/>
    <n v="2"/>
    <n v="0.2"/>
    <n v="4.2804000000000002"/>
    <s v="O-102"/>
  </r>
  <r>
    <n v="1026"/>
    <s v="Second Class"/>
    <x v="2"/>
    <s v="Springfield"/>
    <s v="Ohio"/>
    <x v="3"/>
    <x v="1"/>
    <x v="10"/>
    <x v="777"/>
    <n v="15.552000000000003"/>
    <n v="3"/>
    <n v="0.2"/>
    <n v="5.4432"/>
    <s v="O-102"/>
  </r>
  <r>
    <n v="1027"/>
    <s v="Second Class"/>
    <x v="2"/>
    <s v="Springfield"/>
    <s v="Ohio"/>
    <x v="3"/>
    <x v="1"/>
    <x v="10"/>
    <x v="778"/>
    <n v="63.311999999999998"/>
    <n v="3"/>
    <n v="0.2"/>
    <n v="20.576399999999996"/>
    <s v="O-102"/>
  </r>
  <r>
    <n v="1028"/>
    <s v="Second Class"/>
    <x v="2"/>
    <s v="Springfield"/>
    <s v="Ohio"/>
    <x v="3"/>
    <x v="2"/>
    <x v="7"/>
    <x v="779"/>
    <n v="15.587999999999999"/>
    <n v="2"/>
    <n v="0.4"/>
    <n v="-9.8724000000000007"/>
    <s v="T-103"/>
  </r>
  <r>
    <n v="1029"/>
    <s v="Standard Class"/>
    <x v="1"/>
    <s v="Hackensack"/>
    <s v="New Jersey"/>
    <x v="3"/>
    <x v="1"/>
    <x v="10"/>
    <x v="33"/>
    <n v="177.2"/>
    <n v="5"/>
    <n v="0"/>
    <n v="83.283999999999992"/>
    <s v="O-102"/>
  </r>
  <r>
    <n v="1030"/>
    <s v="Standard Class"/>
    <x v="1"/>
    <s v="Hackensack"/>
    <s v="New Jersey"/>
    <x v="3"/>
    <x v="2"/>
    <x v="7"/>
    <x v="780"/>
    <n v="197.96999999999997"/>
    <n v="3"/>
    <n v="0"/>
    <n v="57.41129999999999"/>
    <s v="T-103"/>
  </r>
  <r>
    <n v="1031"/>
    <s v="Standard Class"/>
    <x v="1"/>
    <s v="Hackensack"/>
    <s v="New Jersey"/>
    <x v="3"/>
    <x v="0"/>
    <x v="1"/>
    <x v="464"/>
    <n v="854.94"/>
    <n v="3"/>
    <n v="0"/>
    <n v="213.73500000000001"/>
    <s v="F-101"/>
  </r>
  <r>
    <n v="1032"/>
    <s v="Standard Class"/>
    <x v="1"/>
    <s v="Hackensack"/>
    <s v="New Jersey"/>
    <x v="3"/>
    <x v="0"/>
    <x v="5"/>
    <x v="93"/>
    <n v="124.10999999999999"/>
    <n v="9"/>
    <n v="0"/>
    <n v="52.126200000000004"/>
    <s v="F-101"/>
  </r>
  <r>
    <n v="1033"/>
    <s v="Standard Class"/>
    <x v="1"/>
    <s v="Hackensack"/>
    <s v="New Jersey"/>
    <x v="3"/>
    <x v="1"/>
    <x v="2"/>
    <x v="781"/>
    <n v="14.399999999999999"/>
    <n v="5"/>
    <n v="0"/>
    <n v="7.056"/>
    <s v="O-102"/>
  </r>
  <r>
    <n v="1034"/>
    <s v="First Class"/>
    <x v="0"/>
    <s v="Cincinnati"/>
    <s v="Ohio"/>
    <x v="3"/>
    <x v="1"/>
    <x v="10"/>
    <x v="782"/>
    <n v="15.696000000000002"/>
    <n v="3"/>
    <n v="0.2"/>
    <n v="5.1011999999999995"/>
    <s v="O-102"/>
  </r>
  <r>
    <n v="1035"/>
    <s v="First Class"/>
    <x v="0"/>
    <s v="Cincinnati"/>
    <s v="Ohio"/>
    <x v="3"/>
    <x v="1"/>
    <x v="8"/>
    <x v="237"/>
    <n v="2.6280000000000001"/>
    <n v="2"/>
    <n v="0.7"/>
    <n v="-1.9272"/>
    <s v="O-102"/>
  </r>
  <r>
    <n v="1036"/>
    <s v="First Class"/>
    <x v="0"/>
    <s v="Cincinnati"/>
    <s v="Ohio"/>
    <x v="3"/>
    <x v="1"/>
    <x v="8"/>
    <x v="27"/>
    <n v="14.427000000000003"/>
    <n v="3"/>
    <n v="0.7"/>
    <n v="-10.579799999999999"/>
    <s v="O-102"/>
  </r>
  <r>
    <n v="1037"/>
    <s v="Standard Class"/>
    <x v="2"/>
    <s v="Jefferson City"/>
    <s v="Missouri"/>
    <x v="2"/>
    <x v="0"/>
    <x v="5"/>
    <x v="783"/>
    <n v="86.62"/>
    <n v="2"/>
    <n v="0"/>
    <n v="8.6619999999999919"/>
    <s v="F-101"/>
  </r>
  <r>
    <n v="1038"/>
    <s v="First Class"/>
    <x v="0"/>
    <s v="Los Angeles"/>
    <s v="California"/>
    <x v="1"/>
    <x v="1"/>
    <x v="8"/>
    <x v="784"/>
    <n v="36.624000000000002"/>
    <n v="3"/>
    <n v="0.2"/>
    <n v="13.734"/>
    <s v="O-102"/>
  </r>
  <r>
    <n v="1039"/>
    <s v="First Class"/>
    <x v="0"/>
    <s v="Burlington"/>
    <s v="North Carolina"/>
    <x v="0"/>
    <x v="1"/>
    <x v="6"/>
    <x v="785"/>
    <n v="23.968000000000004"/>
    <n v="7"/>
    <n v="0.2"/>
    <n v="2.696399999999997"/>
    <s v="O-102"/>
  </r>
  <r>
    <n v="1040"/>
    <s v="First Class"/>
    <x v="0"/>
    <s v="Burlington"/>
    <s v="North Carolina"/>
    <x v="0"/>
    <x v="1"/>
    <x v="6"/>
    <x v="772"/>
    <n v="28.728000000000002"/>
    <n v="3"/>
    <n v="0.2"/>
    <n v="1.7954999999999988"/>
    <s v="O-102"/>
  </r>
  <r>
    <n v="1041"/>
    <s v="Standard Class"/>
    <x v="2"/>
    <s v="Saint Peters"/>
    <s v="Missouri"/>
    <x v="2"/>
    <x v="0"/>
    <x v="3"/>
    <x v="616"/>
    <n v="697.16"/>
    <n v="4"/>
    <n v="0"/>
    <n v="146.40359999999998"/>
    <s v="F-101"/>
  </r>
  <r>
    <n v="1042"/>
    <s v="Second Class"/>
    <x v="0"/>
    <s v="New York City"/>
    <s v="New York"/>
    <x v="3"/>
    <x v="2"/>
    <x v="11"/>
    <x v="786"/>
    <n v="31.86"/>
    <n v="2"/>
    <n v="0"/>
    <n v="11.151"/>
    <s v="T-103"/>
  </r>
  <r>
    <n v="1043"/>
    <s v="Second Class"/>
    <x v="0"/>
    <s v="New York City"/>
    <s v="New York"/>
    <x v="3"/>
    <x v="0"/>
    <x v="0"/>
    <x v="787"/>
    <n v="722.35200000000009"/>
    <n v="3"/>
    <n v="0.2"/>
    <n v="90.293999999999926"/>
    <s v="F-101"/>
  </r>
  <r>
    <n v="1044"/>
    <s v="First Class"/>
    <x v="1"/>
    <s v="Chicago"/>
    <s v="Illinois"/>
    <x v="2"/>
    <x v="1"/>
    <x v="6"/>
    <x v="788"/>
    <n v="8.84"/>
    <n v="5"/>
    <n v="0.2"/>
    <n v="2.9835000000000003"/>
    <s v="O-102"/>
  </r>
  <r>
    <n v="1045"/>
    <s v="First Class"/>
    <x v="1"/>
    <s v="Chicago"/>
    <s v="Illinois"/>
    <x v="2"/>
    <x v="1"/>
    <x v="9"/>
    <x v="789"/>
    <n v="58.463999999999977"/>
    <n v="9"/>
    <n v="0.8"/>
    <n v="-146.16000000000003"/>
    <s v="O-102"/>
  </r>
  <r>
    <n v="1046"/>
    <s v="Standard Class"/>
    <x v="2"/>
    <s v="Rockford"/>
    <s v="Illinois"/>
    <x v="2"/>
    <x v="0"/>
    <x v="1"/>
    <x v="790"/>
    <n v="254.60399999999998"/>
    <n v="14"/>
    <n v="0.3"/>
    <n v="-18.185999999999993"/>
    <s v="F-101"/>
  </r>
  <r>
    <n v="1047"/>
    <s v="Standard Class"/>
    <x v="0"/>
    <s v="Miami"/>
    <s v="Florida"/>
    <x v="0"/>
    <x v="2"/>
    <x v="7"/>
    <x v="638"/>
    <n v="1363.96"/>
    <n v="5"/>
    <n v="0.2"/>
    <n v="85.247500000000002"/>
    <s v="T-103"/>
  </r>
  <r>
    <n v="1048"/>
    <s v="Standard Class"/>
    <x v="0"/>
    <s v="Miami"/>
    <s v="Florida"/>
    <x v="0"/>
    <x v="0"/>
    <x v="5"/>
    <x v="101"/>
    <n v="102.35999999999999"/>
    <n v="3"/>
    <n v="0.2"/>
    <n v="-3.8385000000000105"/>
    <s v="F-101"/>
  </r>
  <r>
    <n v="1049"/>
    <s v="Second Class"/>
    <x v="0"/>
    <s v="San Francisco"/>
    <s v="California"/>
    <x v="1"/>
    <x v="2"/>
    <x v="7"/>
    <x v="39"/>
    <n v="1113.5039999999999"/>
    <n v="12"/>
    <n v="0.2"/>
    <n v="125.2691999999999"/>
    <s v="T-103"/>
  </r>
  <r>
    <n v="1050"/>
    <s v="Second Class"/>
    <x v="0"/>
    <s v="San Francisco"/>
    <s v="California"/>
    <x v="1"/>
    <x v="2"/>
    <x v="11"/>
    <x v="590"/>
    <n v="99.99"/>
    <n v="1"/>
    <n v="0"/>
    <n v="37.996200000000002"/>
    <s v="T-103"/>
  </r>
  <r>
    <n v="1051"/>
    <s v="First Class"/>
    <x v="1"/>
    <s v="Philadelphia"/>
    <s v="Pennsylvania"/>
    <x v="3"/>
    <x v="0"/>
    <x v="5"/>
    <x v="791"/>
    <n v="168.46400000000003"/>
    <n v="2"/>
    <n v="0.2"/>
    <n v="-29.481200000000022"/>
    <s v="F-101"/>
  </r>
  <r>
    <n v="1052"/>
    <s v="First Class"/>
    <x v="1"/>
    <s v="Philadelphia"/>
    <s v="Pennsylvania"/>
    <x v="3"/>
    <x v="1"/>
    <x v="10"/>
    <x v="792"/>
    <n v="6.7200000000000006"/>
    <n v="2"/>
    <n v="0.2"/>
    <n v="2.4359999999999995"/>
    <s v="O-102"/>
  </r>
  <r>
    <n v="1053"/>
    <s v="First Class"/>
    <x v="1"/>
    <s v="Philadelphia"/>
    <s v="Pennsylvania"/>
    <x v="3"/>
    <x v="0"/>
    <x v="5"/>
    <x v="793"/>
    <n v="282.88800000000003"/>
    <n v="9"/>
    <n v="0.2"/>
    <n v="56.577599999999961"/>
    <s v="F-101"/>
  </r>
  <r>
    <n v="1054"/>
    <s v="Standard Class"/>
    <x v="2"/>
    <s v="New York City"/>
    <s v="New York"/>
    <x v="3"/>
    <x v="1"/>
    <x v="6"/>
    <x v="794"/>
    <n v="11.16"/>
    <n v="2"/>
    <n v="0"/>
    <n v="4.3524000000000003"/>
    <s v="O-102"/>
  </r>
  <r>
    <n v="1055"/>
    <s v="Standard Class"/>
    <x v="2"/>
    <s v="New York City"/>
    <s v="New York"/>
    <x v="3"/>
    <x v="0"/>
    <x v="5"/>
    <x v="795"/>
    <n v="108.4"/>
    <n v="2"/>
    <n v="0"/>
    <n v="22.763999999999996"/>
    <s v="F-101"/>
  </r>
  <r>
    <n v="1056"/>
    <s v="Standard Class"/>
    <x v="2"/>
    <s v="New York City"/>
    <s v="New York"/>
    <x v="3"/>
    <x v="1"/>
    <x v="8"/>
    <x v="142"/>
    <n v="82.344000000000008"/>
    <n v="3"/>
    <n v="0.2"/>
    <n v="27.791100000000004"/>
    <s v="O-102"/>
  </r>
  <r>
    <n v="1057"/>
    <s v="Standard Class"/>
    <x v="2"/>
    <s v="New York City"/>
    <s v="New York"/>
    <x v="3"/>
    <x v="1"/>
    <x v="8"/>
    <x v="796"/>
    <n v="9.0879999999999992"/>
    <n v="4"/>
    <n v="0.2"/>
    <n v="3.2944"/>
    <s v="O-102"/>
  </r>
  <r>
    <n v="1058"/>
    <s v="Standard Class"/>
    <x v="1"/>
    <s v="San Diego"/>
    <s v="California"/>
    <x v="1"/>
    <x v="1"/>
    <x v="8"/>
    <x v="797"/>
    <n v="19.936000000000003"/>
    <n v="4"/>
    <n v="0.2"/>
    <n v="7.2267999999999999"/>
    <s v="O-102"/>
  </r>
  <r>
    <n v="1059"/>
    <s v="Standard Class"/>
    <x v="1"/>
    <s v="San Diego"/>
    <s v="California"/>
    <x v="1"/>
    <x v="1"/>
    <x v="8"/>
    <x v="798"/>
    <n v="65.567999999999998"/>
    <n v="2"/>
    <n v="0.2"/>
    <n v="22.948799999999995"/>
    <s v="O-102"/>
  </r>
  <r>
    <n v="1060"/>
    <s v="Standard Class"/>
    <x v="2"/>
    <s v="Philadelphia"/>
    <s v="Pennsylvania"/>
    <x v="3"/>
    <x v="1"/>
    <x v="13"/>
    <x v="799"/>
    <n v="4.4160000000000004"/>
    <n v="3"/>
    <n v="0.2"/>
    <n v="1.6008"/>
    <s v="O-102"/>
  </r>
  <r>
    <n v="1061"/>
    <s v="Standard Class"/>
    <x v="0"/>
    <s v="Houston"/>
    <s v="Texas"/>
    <x v="2"/>
    <x v="0"/>
    <x v="1"/>
    <x v="390"/>
    <n v="107.77200000000001"/>
    <n v="2"/>
    <n v="0.3"/>
    <n v="-29.252400000000009"/>
    <s v="F-101"/>
  </r>
  <r>
    <n v="1062"/>
    <s v="Standard Class"/>
    <x v="1"/>
    <s v="Toledo"/>
    <s v="Ohio"/>
    <x v="3"/>
    <x v="1"/>
    <x v="9"/>
    <x v="550"/>
    <n v="45.216000000000001"/>
    <n v="3"/>
    <n v="0.2"/>
    <n v="4.5215999999999994"/>
    <s v="O-102"/>
  </r>
  <r>
    <n v="1063"/>
    <s v="Standard Class"/>
    <x v="1"/>
    <s v="Toledo"/>
    <s v="Ohio"/>
    <x v="3"/>
    <x v="1"/>
    <x v="13"/>
    <x v="800"/>
    <n v="10.416000000000002"/>
    <n v="7"/>
    <n v="0.2"/>
    <n v="-2.2134"/>
    <s v="O-102"/>
  </r>
  <r>
    <n v="1064"/>
    <s v="Standard Class"/>
    <x v="1"/>
    <s v="Toledo"/>
    <s v="Ohio"/>
    <x v="3"/>
    <x v="1"/>
    <x v="6"/>
    <x v="346"/>
    <n v="7.8719999999999999"/>
    <n v="3"/>
    <n v="0.2"/>
    <n v="1.2791999999999994"/>
    <s v="O-102"/>
  </r>
  <r>
    <n v="1065"/>
    <s v="Standard Class"/>
    <x v="1"/>
    <s v="Toledo"/>
    <s v="Ohio"/>
    <x v="3"/>
    <x v="2"/>
    <x v="7"/>
    <x v="801"/>
    <n v="118.78199999999998"/>
    <n v="3"/>
    <n v="0.4"/>
    <n v="-27.715799999999994"/>
    <s v="T-103"/>
  </r>
  <r>
    <n v="1066"/>
    <s v="Standard Class"/>
    <x v="1"/>
    <s v="Toledo"/>
    <s v="Ohio"/>
    <x v="3"/>
    <x v="1"/>
    <x v="13"/>
    <x v="802"/>
    <n v="1.4480000000000002"/>
    <n v="1"/>
    <n v="0.2"/>
    <n v="0.2352999999999999"/>
    <s v="O-102"/>
  </r>
  <r>
    <n v="1067"/>
    <s v="Standard Class"/>
    <x v="1"/>
    <s v="Toledo"/>
    <s v="Ohio"/>
    <x v="3"/>
    <x v="1"/>
    <x v="8"/>
    <x v="803"/>
    <n v="55.470000000000006"/>
    <n v="5"/>
    <n v="0.7"/>
    <n v="-46.224999999999994"/>
    <s v="O-102"/>
  </r>
  <r>
    <n v="1068"/>
    <s v="First Class"/>
    <x v="0"/>
    <s v="San Francisco"/>
    <s v="California"/>
    <x v="1"/>
    <x v="0"/>
    <x v="1"/>
    <x v="64"/>
    <n v="194.84800000000001"/>
    <n v="4"/>
    <n v="0.2"/>
    <n v="12.177999999999983"/>
    <s v="F-101"/>
  </r>
  <r>
    <n v="1069"/>
    <s v="Second Class"/>
    <x v="0"/>
    <s v="Brownsville"/>
    <s v="Texas"/>
    <x v="2"/>
    <x v="1"/>
    <x v="14"/>
    <x v="327"/>
    <n v="1.7440000000000002"/>
    <n v="1"/>
    <n v="0.2"/>
    <n v="-0.34880000000000033"/>
    <s v="O-102"/>
  </r>
  <r>
    <n v="1070"/>
    <s v="Standard Class"/>
    <x v="2"/>
    <s v="Philadelphia"/>
    <s v="Pennsylvania"/>
    <x v="3"/>
    <x v="1"/>
    <x v="8"/>
    <x v="301"/>
    <n v="25.176000000000005"/>
    <n v="4"/>
    <n v="0.7"/>
    <n v="-18.462400000000002"/>
    <s v="O-102"/>
  </r>
  <r>
    <n v="1071"/>
    <s v="Standard Class"/>
    <x v="2"/>
    <s v="Los Angeles"/>
    <s v="California"/>
    <x v="1"/>
    <x v="1"/>
    <x v="6"/>
    <x v="324"/>
    <n v="19.459999999999997"/>
    <n v="7"/>
    <n v="0"/>
    <n v="5.0595999999999997"/>
    <s v="O-102"/>
  </r>
  <r>
    <n v="1072"/>
    <s v="Standard Class"/>
    <x v="2"/>
    <s v="Denver"/>
    <s v="Colorado"/>
    <x v="1"/>
    <x v="1"/>
    <x v="10"/>
    <x v="314"/>
    <n v="29.472000000000001"/>
    <n v="3"/>
    <n v="0.2"/>
    <n v="9.9467999999999979"/>
    <s v="O-102"/>
  </r>
  <r>
    <n v="1073"/>
    <s v="Standard Class"/>
    <x v="0"/>
    <s v="New York City"/>
    <s v="New York"/>
    <x v="3"/>
    <x v="1"/>
    <x v="8"/>
    <x v="804"/>
    <n v="8.64"/>
    <n v="2"/>
    <n v="0.2"/>
    <n v="3.024"/>
    <s v="O-102"/>
  </r>
  <r>
    <n v="1074"/>
    <s v="Standard Class"/>
    <x v="0"/>
    <s v="Mesa"/>
    <s v="Arizona"/>
    <x v="1"/>
    <x v="1"/>
    <x v="8"/>
    <x v="805"/>
    <n v="6.27"/>
    <n v="5"/>
    <n v="0.7"/>
    <n v="-4.5980000000000008"/>
    <s v="O-102"/>
  </r>
  <r>
    <n v="1075"/>
    <s v="Standard Class"/>
    <x v="0"/>
    <s v="Mesa"/>
    <s v="Arizona"/>
    <x v="1"/>
    <x v="1"/>
    <x v="8"/>
    <x v="256"/>
    <n v="4.3680000000000003"/>
    <n v="7"/>
    <n v="0.7"/>
    <n v="-3.3487999999999998"/>
    <s v="O-102"/>
  </r>
  <r>
    <n v="1076"/>
    <s v="Standard Class"/>
    <x v="0"/>
    <s v="Mesa"/>
    <s v="Arizona"/>
    <x v="1"/>
    <x v="2"/>
    <x v="11"/>
    <x v="806"/>
    <n v="31.983999999999998"/>
    <n v="2"/>
    <n v="0.2"/>
    <n v="1.9989999999999979"/>
    <s v="T-103"/>
  </r>
  <r>
    <n v="1077"/>
    <s v="First Class"/>
    <x v="2"/>
    <s v="Columbus"/>
    <s v="Indiana"/>
    <x v="2"/>
    <x v="1"/>
    <x v="6"/>
    <x v="807"/>
    <n v="40.879999999999995"/>
    <n v="7"/>
    <n v="0"/>
    <n v="10.628799999999998"/>
    <s v="O-102"/>
  </r>
  <r>
    <n v="1078"/>
    <s v="Second Class"/>
    <x v="0"/>
    <s v="Seattle"/>
    <s v="Washington"/>
    <x v="1"/>
    <x v="1"/>
    <x v="9"/>
    <x v="808"/>
    <n v="119.96"/>
    <n v="2"/>
    <n v="0"/>
    <n v="33.588800000000006"/>
    <s v="O-102"/>
  </r>
  <r>
    <n v="1079"/>
    <s v="Second Class"/>
    <x v="0"/>
    <s v="Seattle"/>
    <s v="Washington"/>
    <x v="1"/>
    <x v="1"/>
    <x v="4"/>
    <x v="471"/>
    <n v="31.44"/>
    <n v="3"/>
    <n v="0"/>
    <n v="8.4888000000000012"/>
    <s v="O-102"/>
  </r>
  <r>
    <n v="1080"/>
    <s v="Second Class"/>
    <x v="0"/>
    <s v="Seattle"/>
    <s v="Washington"/>
    <x v="1"/>
    <x v="1"/>
    <x v="8"/>
    <x v="481"/>
    <n v="6.88"/>
    <n v="1"/>
    <n v="0.2"/>
    <n v="2.3220000000000001"/>
    <s v="O-102"/>
  </r>
  <r>
    <n v="1081"/>
    <s v="Standard Class"/>
    <x v="1"/>
    <s v="Detroit"/>
    <s v="Michigan"/>
    <x v="2"/>
    <x v="1"/>
    <x v="10"/>
    <x v="33"/>
    <n v="19.920000000000002"/>
    <n v="4"/>
    <n v="0"/>
    <n v="9.3624000000000009"/>
    <s v="O-102"/>
  </r>
  <r>
    <n v="1082"/>
    <s v="Standard Class"/>
    <x v="1"/>
    <s v="Detroit"/>
    <s v="Michigan"/>
    <x v="2"/>
    <x v="0"/>
    <x v="1"/>
    <x v="809"/>
    <n v="1106.9099999999999"/>
    <n v="9"/>
    <n v="0"/>
    <n v="121.76009999999994"/>
    <s v="F-101"/>
  </r>
  <r>
    <n v="1083"/>
    <s v="Standard Class"/>
    <x v="0"/>
    <s v="Yonkers"/>
    <s v="New York"/>
    <x v="3"/>
    <x v="0"/>
    <x v="3"/>
    <x v="616"/>
    <n v="836.59199999999998"/>
    <n v="8"/>
    <n v="0.4"/>
    <n v="-264.92079999999999"/>
    <s v="F-101"/>
  </r>
  <r>
    <n v="1084"/>
    <s v="Standard Class"/>
    <x v="0"/>
    <s v="Yonkers"/>
    <s v="New York"/>
    <x v="3"/>
    <x v="1"/>
    <x v="10"/>
    <x v="33"/>
    <n v="26.38"/>
    <n v="1"/>
    <n v="0"/>
    <n v="12.134799999999998"/>
    <s v="O-102"/>
  </r>
  <r>
    <n v="1085"/>
    <s v="Standard Class"/>
    <x v="0"/>
    <s v="Yonkers"/>
    <s v="New York"/>
    <x v="3"/>
    <x v="1"/>
    <x v="4"/>
    <x v="246"/>
    <n v="362.92"/>
    <n v="2"/>
    <n v="0"/>
    <n v="105.24679999999995"/>
    <s v="O-102"/>
  </r>
  <r>
    <n v="1086"/>
    <s v="Standard Class"/>
    <x v="0"/>
    <s v="Yonkers"/>
    <s v="New York"/>
    <x v="3"/>
    <x v="2"/>
    <x v="15"/>
    <x v="810"/>
    <n v="4899.93"/>
    <n v="7"/>
    <n v="0"/>
    <n v="2400.9656999999997"/>
    <s v="T-103"/>
  </r>
  <r>
    <n v="1087"/>
    <s v="Same Day"/>
    <x v="0"/>
    <s v="Des Moines"/>
    <s v="Iowa"/>
    <x v="2"/>
    <x v="1"/>
    <x v="10"/>
    <x v="811"/>
    <n v="6.48"/>
    <n v="1"/>
    <n v="0"/>
    <n v="3.1104000000000003"/>
    <s v="O-102"/>
  </r>
  <r>
    <n v="1088"/>
    <s v="Second Class"/>
    <x v="1"/>
    <s v="Oakland"/>
    <s v="California"/>
    <x v="1"/>
    <x v="2"/>
    <x v="7"/>
    <x v="174"/>
    <n v="71.975999999999999"/>
    <n v="3"/>
    <n v="0.2"/>
    <n v="7.1976000000000049"/>
    <s v="T-103"/>
  </r>
  <r>
    <n v="1089"/>
    <s v="Second Class"/>
    <x v="1"/>
    <s v="Oakland"/>
    <s v="California"/>
    <x v="1"/>
    <x v="1"/>
    <x v="2"/>
    <x v="812"/>
    <n v="3.15"/>
    <n v="1"/>
    <n v="0"/>
    <n v="1.512"/>
    <s v="O-102"/>
  </r>
  <r>
    <n v="1090"/>
    <s v="Standard Class"/>
    <x v="1"/>
    <s v="Monroe"/>
    <s v="North Carolina"/>
    <x v="0"/>
    <x v="0"/>
    <x v="5"/>
    <x v="296"/>
    <n v="31.983999999999998"/>
    <n v="2"/>
    <n v="0.2"/>
    <n v="1.9989999999999979"/>
    <s v="F-101"/>
  </r>
  <r>
    <n v="1091"/>
    <s v="Standard Class"/>
    <x v="1"/>
    <s v="Monroe"/>
    <s v="North Carolina"/>
    <x v="0"/>
    <x v="2"/>
    <x v="7"/>
    <x v="813"/>
    <n v="71.984000000000009"/>
    <n v="2"/>
    <n v="0.2"/>
    <n v="25.194399999999995"/>
    <s v="T-103"/>
  </r>
  <r>
    <n v="1092"/>
    <s v="Standard Class"/>
    <x v="0"/>
    <s v="San Diego"/>
    <s v="California"/>
    <x v="1"/>
    <x v="1"/>
    <x v="6"/>
    <x v="814"/>
    <n v="120.14999999999999"/>
    <n v="9"/>
    <n v="0"/>
    <n v="33.641999999999996"/>
    <s v="O-102"/>
  </r>
  <r>
    <n v="1093"/>
    <s v="Standard Class"/>
    <x v="0"/>
    <s v="San Diego"/>
    <s v="California"/>
    <x v="1"/>
    <x v="2"/>
    <x v="7"/>
    <x v="815"/>
    <n v="219.18400000000003"/>
    <n v="2"/>
    <n v="0.2"/>
    <n v="19.178600000000003"/>
    <s v="T-103"/>
  </r>
  <r>
    <n v="1094"/>
    <s v="Standard Class"/>
    <x v="2"/>
    <s v="Clinton"/>
    <s v="Maryland"/>
    <x v="3"/>
    <x v="1"/>
    <x v="10"/>
    <x v="816"/>
    <n v="28.900000000000002"/>
    <n v="5"/>
    <n v="0"/>
    <n v="14.161000000000001"/>
    <s v="O-102"/>
  </r>
  <r>
    <n v="1095"/>
    <s v="Standard Class"/>
    <x v="2"/>
    <s v="Clinton"/>
    <s v="Maryland"/>
    <x v="3"/>
    <x v="1"/>
    <x v="9"/>
    <x v="160"/>
    <n v="355.96"/>
    <n v="2"/>
    <n v="0"/>
    <n v="103.22839999999997"/>
    <s v="O-102"/>
  </r>
  <r>
    <n v="1096"/>
    <s v="Standard Class"/>
    <x v="2"/>
    <s v="Charlotte"/>
    <s v="North Carolina"/>
    <x v="0"/>
    <x v="1"/>
    <x v="4"/>
    <x v="817"/>
    <n v="348.20799999999997"/>
    <n v="7"/>
    <n v="0.2"/>
    <n v="30.468200000000024"/>
    <s v="O-102"/>
  </r>
  <r>
    <n v="1097"/>
    <s v="Standard Class"/>
    <x v="2"/>
    <s v="Charlotte"/>
    <s v="North Carolina"/>
    <x v="0"/>
    <x v="1"/>
    <x v="8"/>
    <x v="818"/>
    <n v="35.783999999999999"/>
    <n v="7"/>
    <n v="0.7"/>
    <n v="-28.627200000000009"/>
    <s v="O-102"/>
  </r>
  <r>
    <n v="1098"/>
    <s v="First Class"/>
    <x v="1"/>
    <s v="Los Angeles"/>
    <s v="California"/>
    <x v="1"/>
    <x v="0"/>
    <x v="3"/>
    <x v="819"/>
    <n v="447.84"/>
    <n v="5"/>
    <n v="0.2"/>
    <n v="11.19599999999997"/>
    <s v="F-101"/>
  </r>
  <r>
    <n v="1099"/>
    <s v="First Class"/>
    <x v="2"/>
    <s v="San Francisco"/>
    <s v="California"/>
    <x v="1"/>
    <x v="1"/>
    <x v="6"/>
    <x v="820"/>
    <n v="7.04"/>
    <n v="4"/>
    <n v="0"/>
    <n v="2.0415999999999999"/>
    <s v="O-102"/>
  </r>
  <r>
    <n v="1100"/>
    <s v="First Class"/>
    <x v="2"/>
    <s v="San Francisco"/>
    <s v="California"/>
    <x v="1"/>
    <x v="0"/>
    <x v="5"/>
    <x v="397"/>
    <n v="8.73"/>
    <n v="3"/>
    <n v="0"/>
    <n v="4.1030999999999995"/>
    <s v="F-101"/>
  </r>
  <r>
    <n v="1101"/>
    <s v="First Class"/>
    <x v="2"/>
    <s v="San Francisco"/>
    <s v="California"/>
    <x v="1"/>
    <x v="2"/>
    <x v="11"/>
    <x v="821"/>
    <n v="29.29"/>
    <n v="1"/>
    <n v="0"/>
    <n v="9.6656999999999975"/>
    <s v="T-103"/>
  </r>
  <r>
    <n v="1102"/>
    <s v="First Class"/>
    <x v="2"/>
    <s v="San Francisco"/>
    <s v="California"/>
    <x v="1"/>
    <x v="1"/>
    <x v="6"/>
    <x v="822"/>
    <n v="8.64"/>
    <n v="3"/>
    <n v="0"/>
    <n v="2.5055999999999998"/>
    <s v="O-102"/>
  </r>
  <r>
    <n v="1103"/>
    <s v="Standard Class"/>
    <x v="0"/>
    <s v="Houston"/>
    <s v="Texas"/>
    <x v="2"/>
    <x v="1"/>
    <x v="8"/>
    <x v="307"/>
    <n v="2.6939999999999995"/>
    <n v="3"/>
    <n v="0.8"/>
    <n v="-4.7145000000000028"/>
    <s v="O-102"/>
  </r>
  <r>
    <n v="1104"/>
    <s v="Standard Class"/>
    <x v="0"/>
    <s v="Houston"/>
    <s v="Texas"/>
    <x v="2"/>
    <x v="1"/>
    <x v="8"/>
    <x v="765"/>
    <n v="2.9339999999999993"/>
    <n v="3"/>
    <n v="0.8"/>
    <n v="-4.9878000000000018"/>
    <s v="O-102"/>
  </r>
  <r>
    <n v="1105"/>
    <s v="Standard Class"/>
    <x v="0"/>
    <s v="Riverside"/>
    <s v="California"/>
    <x v="1"/>
    <x v="1"/>
    <x v="10"/>
    <x v="823"/>
    <n v="22.919999999999998"/>
    <n v="3"/>
    <n v="0"/>
    <n v="11.230799999999999"/>
    <s v="O-102"/>
  </r>
  <r>
    <n v="1106"/>
    <s v="Standard Class"/>
    <x v="0"/>
    <s v="Houston"/>
    <s v="Texas"/>
    <x v="2"/>
    <x v="1"/>
    <x v="4"/>
    <x v="194"/>
    <n v="100.70400000000001"/>
    <n v="6"/>
    <n v="0.2"/>
    <n v="-16.36440000000001"/>
    <s v="O-102"/>
  </r>
  <r>
    <n v="1107"/>
    <s v="Standard Class"/>
    <x v="0"/>
    <s v="Houston"/>
    <s v="Texas"/>
    <x v="2"/>
    <x v="0"/>
    <x v="5"/>
    <x v="397"/>
    <n v="2.3280000000000003"/>
    <n v="2"/>
    <n v="0.6"/>
    <n v="-0.75660000000000016"/>
    <s v="F-101"/>
  </r>
  <r>
    <n v="1108"/>
    <s v="Standard Class"/>
    <x v="0"/>
    <s v="Houston"/>
    <s v="Texas"/>
    <x v="2"/>
    <x v="1"/>
    <x v="8"/>
    <x v="824"/>
    <n v="10.779999999999996"/>
    <n v="5"/>
    <n v="0.8"/>
    <n v="-17.248000000000008"/>
    <s v="O-102"/>
  </r>
  <r>
    <n v="1109"/>
    <s v="Standard Class"/>
    <x v="0"/>
    <s v="Houston"/>
    <s v="Texas"/>
    <x v="2"/>
    <x v="1"/>
    <x v="13"/>
    <x v="128"/>
    <n v="58.368000000000009"/>
    <n v="12"/>
    <n v="0.2"/>
    <n v="21.888000000000002"/>
    <s v="O-102"/>
  </r>
  <r>
    <n v="1110"/>
    <s v="Standard Class"/>
    <x v="0"/>
    <s v="Houston"/>
    <s v="Texas"/>
    <x v="2"/>
    <x v="1"/>
    <x v="12"/>
    <x v="825"/>
    <n v="40.968000000000004"/>
    <n v="3"/>
    <n v="0.2"/>
    <n v="13.826699999999999"/>
    <s v="O-102"/>
  </r>
  <r>
    <n v="1111"/>
    <s v="Standard Class"/>
    <x v="0"/>
    <s v="Houston"/>
    <s v="Texas"/>
    <x v="2"/>
    <x v="2"/>
    <x v="7"/>
    <x v="826"/>
    <n v="71.959999999999994"/>
    <n v="5"/>
    <n v="0.2"/>
    <n v="25.185999999999996"/>
    <s v="T-103"/>
  </r>
  <r>
    <n v="1112"/>
    <s v="Standard Class"/>
    <x v="0"/>
    <s v="Houston"/>
    <s v="Texas"/>
    <x v="2"/>
    <x v="1"/>
    <x v="10"/>
    <x v="827"/>
    <n v="10.368000000000002"/>
    <n v="2"/>
    <n v="0.2"/>
    <n v="3.6288"/>
    <s v="O-102"/>
  </r>
  <r>
    <n v="1113"/>
    <s v="Standard Class"/>
    <x v="0"/>
    <s v="Houston"/>
    <s v="Texas"/>
    <x v="2"/>
    <x v="1"/>
    <x v="8"/>
    <x v="98"/>
    <n v="1.1919999999999997"/>
    <n v="2"/>
    <n v="0.8"/>
    <n v="-2.0264000000000002"/>
    <s v="O-102"/>
  </r>
  <r>
    <n v="1114"/>
    <s v="Second Class"/>
    <x v="0"/>
    <s v="Encinitas"/>
    <s v="California"/>
    <x v="1"/>
    <x v="1"/>
    <x v="8"/>
    <x v="705"/>
    <n v="46.672000000000004"/>
    <n v="2"/>
    <n v="0.2"/>
    <n v="16.3352"/>
    <s v="O-102"/>
  </r>
  <r>
    <n v="1115"/>
    <s v="Second Class"/>
    <x v="0"/>
    <s v="Encinitas"/>
    <s v="California"/>
    <x v="1"/>
    <x v="0"/>
    <x v="0"/>
    <x v="828"/>
    <n v="119.83299999999998"/>
    <n v="1"/>
    <n v="0.15"/>
    <n v="-12.688200000000002"/>
    <s v="F-101"/>
  </r>
  <r>
    <n v="1116"/>
    <s v="Second Class"/>
    <x v="0"/>
    <s v="Encinitas"/>
    <s v="California"/>
    <x v="1"/>
    <x v="2"/>
    <x v="11"/>
    <x v="603"/>
    <n v="119.98"/>
    <n v="2"/>
    <n v="0"/>
    <n v="57.590400000000002"/>
    <s v="T-103"/>
  </r>
  <r>
    <n v="1117"/>
    <s v="Second Class"/>
    <x v="1"/>
    <s v="San Francisco"/>
    <s v="California"/>
    <x v="1"/>
    <x v="1"/>
    <x v="2"/>
    <x v="365"/>
    <n v="6.3"/>
    <n v="2"/>
    <n v="0"/>
    <n v="3.024"/>
    <s v="O-102"/>
  </r>
  <r>
    <n v="1118"/>
    <s v="Standard Class"/>
    <x v="0"/>
    <s v="Roswell"/>
    <s v="Georgia"/>
    <x v="0"/>
    <x v="1"/>
    <x v="10"/>
    <x v="366"/>
    <n v="279.89999999999998"/>
    <n v="5"/>
    <n v="0"/>
    <n v="137.15100000000001"/>
    <s v="O-102"/>
  </r>
  <r>
    <n v="1119"/>
    <s v="Standard Class"/>
    <x v="0"/>
    <s v="Roswell"/>
    <s v="Georgia"/>
    <x v="0"/>
    <x v="2"/>
    <x v="11"/>
    <x v="695"/>
    <n v="619.94999999999993"/>
    <n v="5"/>
    <n v="0"/>
    <n v="111.59099999999995"/>
    <s v="T-103"/>
  </r>
  <r>
    <n v="1120"/>
    <s v="Standard Class"/>
    <x v="0"/>
    <s v="Roswell"/>
    <s v="Georgia"/>
    <x v="0"/>
    <x v="1"/>
    <x v="10"/>
    <x v="829"/>
    <n v="4.3600000000000003"/>
    <n v="2"/>
    <n v="0"/>
    <n v="2.0491999999999999"/>
    <s v="O-102"/>
  </r>
  <r>
    <n v="1121"/>
    <s v="Standard Class"/>
    <x v="0"/>
    <s v="Roswell"/>
    <s v="Georgia"/>
    <x v="0"/>
    <x v="1"/>
    <x v="12"/>
    <x v="661"/>
    <n v="15.28"/>
    <n v="2"/>
    <n v="0"/>
    <n v="7.4871999999999996"/>
    <s v="O-102"/>
  </r>
  <r>
    <n v="1122"/>
    <s v="Standard Class"/>
    <x v="0"/>
    <s v="Jonesboro"/>
    <s v="Arkansas"/>
    <x v="0"/>
    <x v="2"/>
    <x v="7"/>
    <x v="830"/>
    <n v="699.93"/>
    <n v="7"/>
    <n v="0"/>
    <n v="181.98179999999999"/>
    <s v="T-103"/>
  </r>
  <r>
    <n v="1123"/>
    <s v="Standard Class"/>
    <x v="0"/>
    <s v="Jonesboro"/>
    <s v="Arkansas"/>
    <x v="0"/>
    <x v="1"/>
    <x v="6"/>
    <x v="831"/>
    <n v="22.959999999999997"/>
    <n v="7"/>
    <n v="0"/>
    <n v="6.6583999999999968"/>
    <s v="O-102"/>
  </r>
  <r>
    <n v="1124"/>
    <s v="Standard Class"/>
    <x v="0"/>
    <s v="Jonesboro"/>
    <s v="Arkansas"/>
    <x v="0"/>
    <x v="0"/>
    <x v="5"/>
    <x v="76"/>
    <n v="38.6"/>
    <n v="4"/>
    <n v="0"/>
    <n v="11.579999999999998"/>
    <s v="F-101"/>
  </r>
  <r>
    <n v="1125"/>
    <s v="Standard Class"/>
    <x v="0"/>
    <s v="Jonesboro"/>
    <s v="Arkansas"/>
    <x v="0"/>
    <x v="1"/>
    <x v="6"/>
    <x v="454"/>
    <n v="6.63"/>
    <n v="3"/>
    <n v="0"/>
    <n v="1.7901"/>
    <s v="O-102"/>
  </r>
  <r>
    <n v="1126"/>
    <s v="Standard Class"/>
    <x v="0"/>
    <s v="Jonesboro"/>
    <s v="Arkansas"/>
    <x v="0"/>
    <x v="1"/>
    <x v="12"/>
    <x v="153"/>
    <n v="23.34"/>
    <n v="3"/>
    <n v="0"/>
    <n v="10.969799999999999"/>
    <s v="O-102"/>
  </r>
  <r>
    <n v="1127"/>
    <s v="Standard Class"/>
    <x v="0"/>
    <s v="Jonesboro"/>
    <s v="Arkansas"/>
    <x v="0"/>
    <x v="0"/>
    <x v="1"/>
    <x v="407"/>
    <n v="1067.94"/>
    <n v="3"/>
    <n v="0"/>
    <n v="224.2673999999999"/>
    <s v="F-101"/>
  </r>
  <r>
    <n v="1128"/>
    <s v="Standard Class"/>
    <x v="2"/>
    <s v="Richmond"/>
    <s v="Indiana"/>
    <x v="2"/>
    <x v="1"/>
    <x v="6"/>
    <x v="401"/>
    <n v="10.16"/>
    <n v="1"/>
    <n v="0"/>
    <n v="2.6416000000000004"/>
    <s v="O-102"/>
  </r>
  <r>
    <n v="1129"/>
    <s v="Standard Class"/>
    <x v="2"/>
    <s v="Richmond"/>
    <s v="Indiana"/>
    <x v="2"/>
    <x v="1"/>
    <x v="12"/>
    <x v="618"/>
    <n v="101.88"/>
    <n v="6"/>
    <n v="0"/>
    <n v="50.94"/>
    <s v="O-102"/>
  </r>
  <r>
    <n v="1130"/>
    <s v="Standard Class"/>
    <x v="0"/>
    <s v="Springfield"/>
    <s v="Virginia"/>
    <x v="0"/>
    <x v="0"/>
    <x v="3"/>
    <x v="832"/>
    <n v="343.92"/>
    <n v="4"/>
    <n v="0"/>
    <n v="75.662399999999991"/>
    <s v="F-101"/>
  </r>
  <r>
    <n v="1131"/>
    <s v="Standard Class"/>
    <x v="0"/>
    <s v="Springfield"/>
    <s v="Virginia"/>
    <x v="0"/>
    <x v="1"/>
    <x v="10"/>
    <x v="833"/>
    <n v="40.99"/>
    <n v="1"/>
    <n v="0"/>
    <n v="20.085100000000001"/>
    <s v="O-102"/>
  </r>
  <r>
    <n v="1132"/>
    <s v="Standard Class"/>
    <x v="0"/>
    <s v="Springfield"/>
    <s v="Virginia"/>
    <x v="0"/>
    <x v="1"/>
    <x v="12"/>
    <x v="118"/>
    <n v="63.9"/>
    <n v="5"/>
    <n v="0"/>
    <n v="28.754999999999995"/>
    <s v="O-102"/>
  </r>
  <r>
    <n v="1133"/>
    <s v="First Class"/>
    <x v="1"/>
    <s v="Antioch"/>
    <s v="California"/>
    <x v="1"/>
    <x v="1"/>
    <x v="10"/>
    <x v="260"/>
    <n v="19.440000000000001"/>
    <n v="3"/>
    <n v="0"/>
    <n v="9.3312000000000008"/>
    <s v="O-102"/>
  </r>
  <r>
    <n v="1134"/>
    <s v="Standard Class"/>
    <x v="2"/>
    <s v="Philadelphia"/>
    <s v="Pennsylvania"/>
    <x v="3"/>
    <x v="1"/>
    <x v="4"/>
    <x v="41"/>
    <n v="124.608"/>
    <n v="4"/>
    <n v="0.2"/>
    <n v="-23.364000000000019"/>
    <s v="O-102"/>
  </r>
  <r>
    <n v="1135"/>
    <s v="Standard Class"/>
    <x v="2"/>
    <s v="Philadelphia"/>
    <s v="Pennsylvania"/>
    <x v="3"/>
    <x v="1"/>
    <x v="2"/>
    <x v="834"/>
    <n v="7.5600000000000005"/>
    <n v="3"/>
    <n v="0.2"/>
    <n v="2.6459999999999995"/>
    <s v="O-102"/>
  </r>
  <r>
    <n v="1136"/>
    <s v="Same Day"/>
    <x v="0"/>
    <s v="Homestead"/>
    <s v="Florida"/>
    <x v="0"/>
    <x v="1"/>
    <x v="4"/>
    <x v="835"/>
    <n v="85.224000000000004"/>
    <n v="3"/>
    <n v="0.2"/>
    <n v="7.4571000000000041"/>
    <s v="O-102"/>
  </r>
  <r>
    <n v="1137"/>
    <s v="Second Class"/>
    <x v="1"/>
    <s v="La Porte"/>
    <s v="Indiana"/>
    <x v="2"/>
    <x v="1"/>
    <x v="12"/>
    <x v="836"/>
    <n v="287.52"/>
    <n v="8"/>
    <n v="0"/>
    <n v="129.38399999999999"/>
    <s v="O-102"/>
  </r>
  <r>
    <n v="1138"/>
    <s v="Second Class"/>
    <x v="1"/>
    <s v="La Porte"/>
    <s v="Indiana"/>
    <x v="2"/>
    <x v="1"/>
    <x v="9"/>
    <x v="550"/>
    <n v="37.68"/>
    <n v="2"/>
    <n v="0"/>
    <n v="10.5504"/>
    <s v="O-102"/>
  </r>
  <r>
    <n v="1139"/>
    <s v="Second Class"/>
    <x v="1"/>
    <s v="La Porte"/>
    <s v="Indiana"/>
    <x v="2"/>
    <x v="1"/>
    <x v="10"/>
    <x v="837"/>
    <n v="19.98"/>
    <n v="2"/>
    <n v="0"/>
    <n v="8.9909999999999997"/>
    <s v="O-102"/>
  </r>
  <r>
    <n v="1140"/>
    <s v="Second Class"/>
    <x v="1"/>
    <s v="La Porte"/>
    <s v="Indiana"/>
    <x v="2"/>
    <x v="1"/>
    <x v="6"/>
    <x v="501"/>
    <n v="20.58"/>
    <n v="7"/>
    <n v="0"/>
    <n v="5.5566000000000004"/>
    <s v="O-102"/>
  </r>
  <r>
    <n v="1141"/>
    <s v="Second Class"/>
    <x v="1"/>
    <s v="La Porte"/>
    <s v="Indiana"/>
    <x v="2"/>
    <x v="1"/>
    <x v="8"/>
    <x v="838"/>
    <n v="17.38"/>
    <n v="2"/>
    <n v="0"/>
    <n v="8.69"/>
    <s v="O-102"/>
  </r>
  <r>
    <n v="1142"/>
    <s v="Standard Class"/>
    <x v="0"/>
    <s v="Los Angeles"/>
    <s v="California"/>
    <x v="1"/>
    <x v="0"/>
    <x v="5"/>
    <x v="741"/>
    <n v="204.6"/>
    <n v="2"/>
    <n v="0"/>
    <n v="53.195999999999998"/>
    <s v="F-101"/>
  </r>
  <r>
    <n v="1143"/>
    <s v="Standard Class"/>
    <x v="0"/>
    <s v="Los Angeles"/>
    <s v="California"/>
    <x v="1"/>
    <x v="1"/>
    <x v="13"/>
    <x v="839"/>
    <n v="8.7200000000000006"/>
    <n v="4"/>
    <n v="0"/>
    <n v="2.8776000000000002"/>
    <s v="O-102"/>
  </r>
  <r>
    <n v="1144"/>
    <s v="Standard Class"/>
    <x v="0"/>
    <s v="Los Angeles"/>
    <s v="California"/>
    <x v="1"/>
    <x v="1"/>
    <x v="10"/>
    <x v="272"/>
    <n v="6.48"/>
    <n v="1"/>
    <n v="0"/>
    <n v="3.1104000000000003"/>
    <s v="O-102"/>
  </r>
  <r>
    <n v="1145"/>
    <s v="Standard Class"/>
    <x v="0"/>
    <s v="Los Angeles"/>
    <s v="California"/>
    <x v="1"/>
    <x v="2"/>
    <x v="15"/>
    <x v="840"/>
    <n v="686.32"/>
    <n v="2"/>
    <n v="0.2"/>
    <n v="223.05399999999995"/>
    <s v="T-103"/>
  </r>
  <r>
    <n v="1146"/>
    <s v="Standard Class"/>
    <x v="0"/>
    <s v="Los Angeles"/>
    <s v="California"/>
    <x v="1"/>
    <x v="1"/>
    <x v="4"/>
    <x v="817"/>
    <n v="62.18"/>
    <n v="1"/>
    <n v="0"/>
    <n v="16.788600000000002"/>
    <s v="O-102"/>
  </r>
  <r>
    <n v="1147"/>
    <s v="Same Day"/>
    <x v="0"/>
    <s v="Lansing"/>
    <s v="Michigan"/>
    <x v="2"/>
    <x v="1"/>
    <x v="9"/>
    <x v="841"/>
    <n v="644.07600000000002"/>
    <n v="2"/>
    <n v="0.1"/>
    <n v="107.34599999999996"/>
    <s v="O-102"/>
  </r>
  <r>
    <n v="1148"/>
    <s v="Same Day"/>
    <x v="0"/>
    <s v="Lansing"/>
    <s v="Michigan"/>
    <x v="2"/>
    <x v="1"/>
    <x v="13"/>
    <x v="128"/>
    <n v="5.84"/>
    <n v="2"/>
    <n v="0"/>
    <n v="2.6279999999999997"/>
    <s v="O-102"/>
  </r>
  <r>
    <n v="1149"/>
    <s v="Same Day"/>
    <x v="0"/>
    <s v="Lansing"/>
    <s v="Michigan"/>
    <x v="2"/>
    <x v="1"/>
    <x v="8"/>
    <x v="842"/>
    <n v="12.76"/>
    <n v="2"/>
    <n v="0"/>
    <n v="5.8695999999999993"/>
    <s v="O-102"/>
  </r>
  <r>
    <n v="1150"/>
    <s v="Same Day"/>
    <x v="0"/>
    <s v="Lansing"/>
    <s v="Michigan"/>
    <x v="2"/>
    <x v="2"/>
    <x v="7"/>
    <x v="843"/>
    <n v="10.95"/>
    <n v="1"/>
    <n v="0"/>
    <n v="0.43799999999999883"/>
    <s v="T-103"/>
  </r>
  <r>
    <n v="1151"/>
    <s v="Same Day"/>
    <x v="0"/>
    <s v="Lansing"/>
    <s v="Michigan"/>
    <x v="2"/>
    <x v="2"/>
    <x v="16"/>
    <x v="844"/>
    <n v="599.98"/>
    <n v="2"/>
    <n v="0"/>
    <n v="209.99299999999999"/>
    <s v="T-103"/>
  </r>
  <r>
    <n v="1152"/>
    <s v="Standard Class"/>
    <x v="1"/>
    <s v="Cuyahoga Falls"/>
    <s v="Ohio"/>
    <x v="3"/>
    <x v="0"/>
    <x v="5"/>
    <x v="845"/>
    <n v="8.3520000000000003"/>
    <n v="6"/>
    <n v="0.2"/>
    <n v="1.2527999999999997"/>
    <s v="F-101"/>
  </r>
  <r>
    <n v="1153"/>
    <s v="Standard Class"/>
    <x v="1"/>
    <s v="Reno"/>
    <s v="Nevada"/>
    <x v="1"/>
    <x v="1"/>
    <x v="6"/>
    <x v="846"/>
    <n v="3.64"/>
    <n v="2"/>
    <n v="0"/>
    <n v="1.6379999999999999"/>
    <s v="O-102"/>
  </r>
  <r>
    <n v="1154"/>
    <s v="Standard Class"/>
    <x v="1"/>
    <s v="Reno"/>
    <s v="Nevada"/>
    <x v="1"/>
    <x v="1"/>
    <x v="8"/>
    <x v="697"/>
    <n v="159.768"/>
    <n v="7"/>
    <n v="0.2"/>
    <n v="53.921700000000008"/>
    <s v="O-102"/>
  </r>
  <r>
    <n v="1155"/>
    <s v="First Class"/>
    <x v="2"/>
    <s v="Harrisonburg"/>
    <s v="Virginia"/>
    <x v="0"/>
    <x v="1"/>
    <x v="4"/>
    <x v="847"/>
    <n v="122.48"/>
    <n v="2"/>
    <n v="0"/>
    <n v="0"/>
    <s v="O-102"/>
  </r>
  <r>
    <n v="1156"/>
    <s v="First Class"/>
    <x v="2"/>
    <s v="Harrisonburg"/>
    <s v="Virginia"/>
    <x v="0"/>
    <x v="0"/>
    <x v="3"/>
    <x v="848"/>
    <n v="2244.48"/>
    <n v="7"/>
    <n v="0"/>
    <n v="493.78559999999993"/>
    <s v="F-101"/>
  </r>
  <r>
    <n v="1157"/>
    <s v="First Class"/>
    <x v="2"/>
    <s v="Harrisonburg"/>
    <s v="Virginia"/>
    <x v="0"/>
    <x v="1"/>
    <x v="8"/>
    <x v="350"/>
    <n v="62.31"/>
    <n v="3"/>
    <n v="0"/>
    <n v="29.285699999999999"/>
    <s v="O-102"/>
  </r>
  <r>
    <n v="1158"/>
    <s v="First Class"/>
    <x v="2"/>
    <s v="Harrisonburg"/>
    <s v="Virginia"/>
    <x v="0"/>
    <x v="0"/>
    <x v="3"/>
    <x v="342"/>
    <n v="455.1"/>
    <n v="2"/>
    <n v="0"/>
    <n v="100.12200000000001"/>
    <s v="F-101"/>
  </r>
  <r>
    <n v="1159"/>
    <s v="Second Class"/>
    <x v="1"/>
    <s v="Los Angeles"/>
    <s v="California"/>
    <x v="1"/>
    <x v="0"/>
    <x v="1"/>
    <x v="849"/>
    <n v="195.184"/>
    <n v="1"/>
    <n v="0.2"/>
    <n v="19.518400000000007"/>
    <s v="F-101"/>
  </r>
  <r>
    <n v="1160"/>
    <s v="Standard Class"/>
    <x v="0"/>
    <s v="Minneapolis"/>
    <s v="Minnesota"/>
    <x v="2"/>
    <x v="1"/>
    <x v="9"/>
    <x v="850"/>
    <n v="362.94"/>
    <n v="3"/>
    <n v="0"/>
    <n v="90.735000000000014"/>
    <s v="O-102"/>
  </r>
  <r>
    <n v="1161"/>
    <s v="Standard Class"/>
    <x v="0"/>
    <s v="Minneapolis"/>
    <s v="Minnesota"/>
    <x v="2"/>
    <x v="1"/>
    <x v="8"/>
    <x v="68"/>
    <n v="11.54"/>
    <n v="2"/>
    <n v="0"/>
    <n v="5.77"/>
    <s v="O-102"/>
  </r>
  <r>
    <n v="1162"/>
    <s v="Second Class"/>
    <x v="0"/>
    <s v="Escondido"/>
    <s v="California"/>
    <x v="1"/>
    <x v="1"/>
    <x v="6"/>
    <x v="30"/>
    <n v="53.94"/>
    <n v="3"/>
    <n v="0"/>
    <n v="15.642599999999995"/>
    <s v="O-102"/>
  </r>
  <r>
    <n v="1163"/>
    <s v="Standard Class"/>
    <x v="2"/>
    <s v="New York City"/>
    <s v="New York"/>
    <x v="3"/>
    <x v="2"/>
    <x v="7"/>
    <x v="851"/>
    <n v="9.99"/>
    <n v="1"/>
    <n v="0"/>
    <n v="4.5953999999999997"/>
    <s v="T-103"/>
  </r>
  <r>
    <n v="1164"/>
    <s v="Standard Class"/>
    <x v="2"/>
    <s v="New York City"/>
    <s v="New York"/>
    <x v="3"/>
    <x v="1"/>
    <x v="8"/>
    <x v="270"/>
    <n v="125.76"/>
    <n v="3"/>
    <n v="0.2"/>
    <n v="40.872"/>
    <s v="O-102"/>
  </r>
  <r>
    <n v="1165"/>
    <s v="Standard Class"/>
    <x v="2"/>
    <s v="New York City"/>
    <s v="New York"/>
    <x v="3"/>
    <x v="1"/>
    <x v="8"/>
    <x v="852"/>
    <n v="25.32"/>
    <n v="5"/>
    <n v="0.2"/>
    <n v="9.1785000000000014"/>
    <s v="O-102"/>
  </r>
  <r>
    <n v="1166"/>
    <s v="Standard Class"/>
    <x v="0"/>
    <s v="Jackson"/>
    <s v="Michigan"/>
    <x v="2"/>
    <x v="1"/>
    <x v="8"/>
    <x v="673"/>
    <n v="46.8"/>
    <n v="4"/>
    <n v="0"/>
    <n v="21.059999999999995"/>
    <s v="O-102"/>
  </r>
  <r>
    <n v="1167"/>
    <s v="Same Day"/>
    <x v="0"/>
    <s v="Seattle"/>
    <s v="Washington"/>
    <x v="1"/>
    <x v="2"/>
    <x v="11"/>
    <x v="100"/>
    <n v="447.93"/>
    <n v="9"/>
    <n v="0"/>
    <n v="49.272299999999987"/>
    <s v="T-103"/>
  </r>
  <r>
    <n v="1168"/>
    <s v="Second Class"/>
    <x v="0"/>
    <s v="New York City"/>
    <s v="New York"/>
    <x v="3"/>
    <x v="0"/>
    <x v="5"/>
    <x v="853"/>
    <n v="109.48"/>
    <n v="2"/>
    <n v="0"/>
    <n v="33.938800000000001"/>
    <s v="F-101"/>
  </r>
  <r>
    <n v="1169"/>
    <s v="Second Class"/>
    <x v="0"/>
    <s v="New York City"/>
    <s v="New York"/>
    <x v="3"/>
    <x v="1"/>
    <x v="4"/>
    <x v="72"/>
    <n v="272.94"/>
    <n v="3"/>
    <n v="0"/>
    <n v="0"/>
    <s v="O-102"/>
  </r>
  <r>
    <n v="1170"/>
    <s v="Second Class"/>
    <x v="0"/>
    <s v="New York City"/>
    <s v="New York"/>
    <x v="3"/>
    <x v="1"/>
    <x v="10"/>
    <x v="854"/>
    <n v="19.440000000000001"/>
    <n v="3"/>
    <n v="0"/>
    <n v="9.3312000000000008"/>
    <s v="O-102"/>
  </r>
  <r>
    <n v="1171"/>
    <s v="Second Class"/>
    <x v="0"/>
    <s v="New York City"/>
    <s v="New York"/>
    <x v="3"/>
    <x v="1"/>
    <x v="4"/>
    <x v="855"/>
    <n v="31.92"/>
    <n v="4"/>
    <n v="0"/>
    <n v="8.299199999999999"/>
    <s v="O-102"/>
  </r>
  <r>
    <n v="1172"/>
    <s v="Standard Class"/>
    <x v="0"/>
    <s v="Royal Oak"/>
    <s v="Michigan"/>
    <x v="2"/>
    <x v="1"/>
    <x v="10"/>
    <x v="856"/>
    <n v="22.38"/>
    <n v="2"/>
    <n v="0"/>
    <n v="10.7424"/>
    <s v="O-102"/>
  </r>
  <r>
    <n v="1173"/>
    <s v="Standard Class"/>
    <x v="0"/>
    <s v="Los Angeles"/>
    <s v="California"/>
    <x v="1"/>
    <x v="1"/>
    <x v="8"/>
    <x v="857"/>
    <n v="16.520000000000003"/>
    <n v="5"/>
    <n v="0.2"/>
    <n v="5.5754999999999999"/>
    <s v="O-102"/>
  </r>
  <r>
    <n v="1174"/>
    <s v="Standard Class"/>
    <x v="0"/>
    <s v="Bloomington"/>
    <s v="Illinois"/>
    <x v="2"/>
    <x v="1"/>
    <x v="8"/>
    <x v="625"/>
    <n v="5.1759999999999984"/>
    <n v="4"/>
    <n v="0.8"/>
    <n v="-7.7640000000000011"/>
    <s v="O-102"/>
  </r>
  <r>
    <n v="1175"/>
    <s v="First Class"/>
    <x v="1"/>
    <s v="New York City"/>
    <s v="New York"/>
    <x v="3"/>
    <x v="1"/>
    <x v="8"/>
    <x v="858"/>
    <n v="50.112000000000002"/>
    <n v="6"/>
    <n v="0.2"/>
    <n v="16.2864"/>
    <s v="O-102"/>
  </r>
  <r>
    <n v="1176"/>
    <s v="Standard Class"/>
    <x v="2"/>
    <s v="Concord"/>
    <s v="New Hampshire"/>
    <x v="3"/>
    <x v="1"/>
    <x v="14"/>
    <x v="660"/>
    <n v="27.93"/>
    <n v="3"/>
    <n v="0"/>
    <n v="8.0996999999999986"/>
    <s v="O-102"/>
  </r>
  <r>
    <n v="1177"/>
    <s v="Second Class"/>
    <x v="2"/>
    <s v="Los Angeles"/>
    <s v="California"/>
    <x v="1"/>
    <x v="1"/>
    <x v="2"/>
    <x v="859"/>
    <n v="11.56"/>
    <n v="4"/>
    <n v="0"/>
    <n v="5.4332000000000003"/>
    <s v="O-102"/>
  </r>
  <r>
    <n v="1178"/>
    <s v="Standard Class"/>
    <x v="0"/>
    <s v="Rockville"/>
    <s v="Maryland"/>
    <x v="3"/>
    <x v="0"/>
    <x v="1"/>
    <x v="860"/>
    <n v="172.5"/>
    <n v="2"/>
    <n v="0"/>
    <n v="51.749999999999986"/>
    <s v="F-101"/>
  </r>
  <r>
    <n v="1179"/>
    <s v="Standard Class"/>
    <x v="0"/>
    <s v="Rockville"/>
    <s v="Maryland"/>
    <x v="3"/>
    <x v="2"/>
    <x v="7"/>
    <x v="161"/>
    <n v="179.97"/>
    <n v="3"/>
    <n v="0"/>
    <n v="44.992500000000007"/>
    <s v="T-103"/>
  </r>
  <r>
    <n v="1180"/>
    <s v="Second Class"/>
    <x v="2"/>
    <s v="Houston"/>
    <s v="Texas"/>
    <x v="2"/>
    <x v="2"/>
    <x v="11"/>
    <x v="619"/>
    <n v="258.69600000000003"/>
    <n v="3"/>
    <n v="0.2"/>
    <n v="64.674000000000007"/>
    <s v="T-103"/>
  </r>
  <r>
    <n v="1181"/>
    <s v="Standard Class"/>
    <x v="0"/>
    <s v="Lakewood"/>
    <s v="New Jersey"/>
    <x v="3"/>
    <x v="2"/>
    <x v="7"/>
    <x v="861"/>
    <n v="1322.93"/>
    <n v="7"/>
    <n v="0"/>
    <n v="357.19110000000001"/>
    <s v="T-103"/>
  </r>
  <r>
    <n v="1182"/>
    <s v="Standard Class"/>
    <x v="0"/>
    <s v="Lakewood"/>
    <s v="New Jersey"/>
    <x v="3"/>
    <x v="1"/>
    <x v="6"/>
    <x v="862"/>
    <n v="3.76"/>
    <n v="2"/>
    <n v="0"/>
    <n v="1.0903999999999998"/>
    <s v="O-102"/>
  </r>
  <r>
    <n v="1183"/>
    <s v="First Class"/>
    <x v="0"/>
    <s v="Jacksonville"/>
    <s v="North Carolina"/>
    <x v="0"/>
    <x v="1"/>
    <x v="12"/>
    <x v="113"/>
    <n v="21.744"/>
    <n v="1"/>
    <n v="0.2"/>
    <n v="7.3385999999999996"/>
    <s v="O-102"/>
  </r>
  <r>
    <n v="1184"/>
    <s v="First Class"/>
    <x v="0"/>
    <s v="Jacksonville"/>
    <s v="North Carolina"/>
    <x v="0"/>
    <x v="2"/>
    <x v="7"/>
    <x v="863"/>
    <n v="7.92"/>
    <n v="5"/>
    <n v="0.2"/>
    <n v="0.69300000000000006"/>
    <s v="T-103"/>
  </r>
  <r>
    <n v="1185"/>
    <s v="Standard Class"/>
    <x v="1"/>
    <s v="Seattle"/>
    <s v="Washington"/>
    <x v="1"/>
    <x v="1"/>
    <x v="8"/>
    <x v="864"/>
    <n v="12.096000000000002"/>
    <n v="7"/>
    <n v="0.2"/>
    <n v="4.2335999999999991"/>
    <s v="O-102"/>
  </r>
  <r>
    <n v="1186"/>
    <s v="Standard Class"/>
    <x v="1"/>
    <s v="Seattle"/>
    <s v="Washington"/>
    <x v="1"/>
    <x v="1"/>
    <x v="4"/>
    <x v="865"/>
    <n v="485.88"/>
    <n v="6"/>
    <n v="0"/>
    <n v="9.7176000000000329"/>
    <s v="O-102"/>
  </r>
  <r>
    <n v="1187"/>
    <s v="Standard Class"/>
    <x v="1"/>
    <s v="Seattle"/>
    <s v="Washington"/>
    <x v="1"/>
    <x v="1"/>
    <x v="10"/>
    <x v="585"/>
    <n v="25.92"/>
    <n v="4"/>
    <n v="0"/>
    <n v="12.441600000000001"/>
    <s v="O-102"/>
  </r>
  <r>
    <n v="1188"/>
    <s v="Standard Class"/>
    <x v="1"/>
    <s v="Seattle"/>
    <s v="Washington"/>
    <x v="1"/>
    <x v="1"/>
    <x v="4"/>
    <x v="595"/>
    <n v="197.58"/>
    <n v="2"/>
    <n v="0"/>
    <n v="53.346599999999995"/>
    <s v="O-102"/>
  </r>
  <r>
    <n v="1189"/>
    <s v="Second Class"/>
    <x v="2"/>
    <s v="Los Angeles"/>
    <s v="California"/>
    <x v="1"/>
    <x v="1"/>
    <x v="9"/>
    <x v="564"/>
    <n v="81.92"/>
    <n v="4"/>
    <n v="0"/>
    <n v="22.118400000000001"/>
    <s v="O-102"/>
  </r>
  <r>
    <n v="1190"/>
    <s v="Second Class"/>
    <x v="2"/>
    <s v="Los Angeles"/>
    <s v="California"/>
    <x v="1"/>
    <x v="2"/>
    <x v="7"/>
    <x v="866"/>
    <n v="889.53600000000006"/>
    <n v="8"/>
    <n v="0.2"/>
    <n v="66.715199999999982"/>
    <s v="T-103"/>
  </r>
  <r>
    <n v="1191"/>
    <s v="Second Class"/>
    <x v="2"/>
    <s v="Los Angeles"/>
    <s v="California"/>
    <x v="1"/>
    <x v="0"/>
    <x v="1"/>
    <x v="867"/>
    <n v="892.22400000000005"/>
    <n v="3"/>
    <n v="0.2"/>
    <n v="89.222400000000022"/>
    <s v="F-101"/>
  </r>
  <r>
    <n v="1192"/>
    <s v="Second Class"/>
    <x v="2"/>
    <s v="Los Angeles"/>
    <s v="California"/>
    <x v="1"/>
    <x v="1"/>
    <x v="10"/>
    <x v="366"/>
    <n v="223.92"/>
    <n v="4"/>
    <n v="0"/>
    <n v="109.7208"/>
    <s v="O-102"/>
  </r>
  <r>
    <n v="1193"/>
    <s v="Second Class"/>
    <x v="2"/>
    <s v="Los Angeles"/>
    <s v="California"/>
    <x v="1"/>
    <x v="1"/>
    <x v="10"/>
    <x v="868"/>
    <n v="23.12"/>
    <n v="4"/>
    <n v="0"/>
    <n v="11.328800000000001"/>
    <s v="O-102"/>
  </r>
  <r>
    <n v="1194"/>
    <s v="Same Day"/>
    <x v="1"/>
    <s v="Coral Springs"/>
    <s v="Florida"/>
    <x v="0"/>
    <x v="1"/>
    <x v="10"/>
    <x v="289"/>
    <n v="15.552000000000003"/>
    <n v="3"/>
    <n v="0.2"/>
    <n v="5.4432"/>
    <s v="O-102"/>
  </r>
  <r>
    <n v="1195"/>
    <s v="Same Day"/>
    <x v="1"/>
    <s v="Coral Springs"/>
    <s v="Florida"/>
    <x v="0"/>
    <x v="0"/>
    <x v="5"/>
    <x v="869"/>
    <n v="15.712000000000002"/>
    <n v="4"/>
    <n v="0.2"/>
    <n v="2.553199999999999"/>
    <s v="F-101"/>
  </r>
  <r>
    <n v="1196"/>
    <s v="Same Day"/>
    <x v="1"/>
    <s v="Coral Springs"/>
    <s v="Florida"/>
    <x v="0"/>
    <x v="1"/>
    <x v="4"/>
    <x v="421"/>
    <n v="24.672000000000001"/>
    <n v="2"/>
    <n v="0.2"/>
    <n v="2.1588000000000021"/>
    <s v="O-102"/>
  </r>
  <r>
    <n v="1197"/>
    <s v="Same Day"/>
    <x v="1"/>
    <s v="Coral Springs"/>
    <s v="Florida"/>
    <x v="0"/>
    <x v="0"/>
    <x v="5"/>
    <x v="583"/>
    <n v="55.967999999999996"/>
    <n v="1"/>
    <n v="0.2"/>
    <n v="-2.098800000000006"/>
    <s v="F-101"/>
  </r>
  <r>
    <n v="1198"/>
    <s v="Standard Class"/>
    <x v="0"/>
    <s v="Houston"/>
    <s v="Texas"/>
    <x v="2"/>
    <x v="2"/>
    <x v="11"/>
    <x v="870"/>
    <n v="431.92800000000005"/>
    <n v="9"/>
    <n v="0.2"/>
    <n v="64.789199999999951"/>
    <s v="T-103"/>
  </r>
  <r>
    <n v="1199"/>
    <s v="Standard Class"/>
    <x v="0"/>
    <s v="Houston"/>
    <s v="Texas"/>
    <x v="2"/>
    <x v="0"/>
    <x v="1"/>
    <x v="871"/>
    <n v="95.983999999999995"/>
    <n v="4"/>
    <n v="0.3"/>
    <n v="-4.1135999999999981"/>
    <s v="F-101"/>
  </r>
  <r>
    <n v="1200"/>
    <s v="Standard Class"/>
    <x v="0"/>
    <s v="Houston"/>
    <s v="Texas"/>
    <x v="2"/>
    <x v="1"/>
    <x v="8"/>
    <x v="316"/>
    <n v="1088.7919999999997"/>
    <n v="4"/>
    <n v="0.8"/>
    <n v="-1850.9464000000007"/>
    <s v="O-102"/>
  </r>
  <r>
    <n v="1201"/>
    <s v="Standard Class"/>
    <x v="1"/>
    <s v="Denver"/>
    <s v="Colorado"/>
    <x v="1"/>
    <x v="0"/>
    <x v="1"/>
    <x v="629"/>
    <n v="544.00800000000004"/>
    <n v="3"/>
    <n v="0.2"/>
    <n v="40.800600000000003"/>
    <s v="F-101"/>
  </r>
  <r>
    <n v="1202"/>
    <s v="Standard Class"/>
    <x v="1"/>
    <s v="Denver"/>
    <s v="Colorado"/>
    <x v="1"/>
    <x v="1"/>
    <x v="8"/>
    <x v="256"/>
    <n v="1.8720000000000003"/>
    <n v="3"/>
    <n v="0.7"/>
    <n v="-1.4352"/>
    <s v="O-102"/>
  </r>
  <r>
    <n v="1203"/>
    <s v="Standard Class"/>
    <x v="1"/>
    <s v="Denver"/>
    <s v="Colorado"/>
    <x v="1"/>
    <x v="0"/>
    <x v="1"/>
    <x v="407"/>
    <n v="854.35200000000009"/>
    <n v="3"/>
    <n v="0.2"/>
    <n v="10.679399999999873"/>
    <s v="F-101"/>
  </r>
  <r>
    <n v="1204"/>
    <s v="Standard Class"/>
    <x v="1"/>
    <s v="Denver"/>
    <s v="Colorado"/>
    <x v="1"/>
    <x v="1"/>
    <x v="4"/>
    <x v="872"/>
    <n v="593.5680000000001"/>
    <n v="2"/>
    <n v="0.2"/>
    <n v="0"/>
    <s v="O-102"/>
  </r>
  <r>
    <n v="1205"/>
    <s v="Standard Class"/>
    <x v="1"/>
    <s v="Denver"/>
    <s v="Colorado"/>
    <x v="1"/>
    <x v="1"/>
    <x v="4"/>
    <x v="426"/>
    <n v="338.04"/>
    <n v="3"/>
    <n v="0.2"/>
    <n v="-33.804000000000002"/>
    <s v="O-102"/>
  </r>
  <r>
    <n v="1206"/>
    <s v="First Class"/>
    <x v="0"/>
    <s v="Charlotte"/>
    <s v="North Carolina"/>
    <x v="0"/>
    <x v="2"/>
    <x v="7"/>
    <x v="704"/>
    <n v="271.95999999999998"/>
    <n v="5"/>
    <n v="0.2"/>
    <n v="16.997500000000016"/>
    <s v="T-103"/>
  </r>
  <r>
    <n v="1207"/>
    <s v="Second Class"/>
    <x v="1"/>
    <s v="New York City"/>
    <s v="New York"/>
    <x v="3"/>
    <x v="1"/>
    <x v="4"/>
    <x v="602"/>
    <n v="11.21"/>
    <n v="1"/>
    <n v="0"/>
    <n v="3.3629999999999995"/>
    <s v="O-102"/>
  </r>
  <r>
    <n v="1208"/>
    <s v="Second Class"/>
    <x v="1"/>
    <s v="New York City"/>
    <s v="New York"/>
    <x v="3"/>
    <x v="1"/>
    <x v="8"/>
    <x v="315"/>
    <n v="9.1440000000000001"/>
    <n v="3"/>
    <n v="0.2"/>
    <n v="3.2003999999999997"/>
    <s v="O-102"/>
  </r>
  <r>
    <n v="1209"/>
    <s v="Second Class"/>
    <x v="1"/>
    <s v="New York City"/>
    <s v="New York"/>
    <x v="3"/>
    <x v="1"/>
    <x v="13"/>
    <x v="132"/>
    <n v="14.069999999999999"/>
    <n v="7"/>
    <n v="0"/>
    <n v="6.8942999999999994"/>
    <s v="O-102"/>
  </r>
  <r>
    <n v="1210"/>
    <s v="Second Class"/>
    <x v="1"/>
    <s v="New York City"/>
    <s v="New York"/>
    <x v="3"/>
    <x v="1"/>
    <x v="6"/>
    <x v="873"/>
    <n v="41.86"/>
    <n v="7"/>
    <n v="0"/>
    <n v="10.465"/>
    <s v="O-102"/>
  </r>
  <r>
    <n v="1211"/>
    <s v="Second Class"/>
    <x v="1"/>
    <s v="New York City"/>
    <s v="New York"/>
    <x v="3"/>
    <x v="1"/>
    <x v="8"/>
    <x v="874"/>
    <n v="8.5440000000000005"/>
    <n v="2"/>
    <n v="0.2"/>
    <n v="2.8835999999999995"/>
    <s v="O-102"/>
  </r>
  <r>
    <n v="1212"/>
    <s v="Second Class"/>
    <x v="1"/>
    <s v="New York City"/>
    <s v="New York"/>
    <x v="3"/>
    <x v="0"/>
    <x v="0"/>
    <x v="200"/>
    <n v="579.13599999999997"/>
    <n v="4"/>
    <n v="0.2"/>
    <n v="21.717599999999948"/>
    <s v="F-101"/>
  </r>
  <r>
    <n v="1213"/>
    <s v="Standard Class"/>
    <x v="1"/>
    <s v="Philadelphia"/>
    <s v="Pennsylvania"/>
    <x v="3"/>
    <x v="0"/>
    <x v="1"/>
    <x v="212"/>
    <n v="141.37199999999999"/>
    <n v="2"/>
    <n v="0.3"/>
    <n v="-48.470400000000019"/>
    <s v="F-101"/>
  </r>
  <r>
    <n v="1214"/>
    <s v="Standard Class"/>
    <x v="1"/>
    <s v="Philadelphia"/>
    <s v="Pennsylvania"/>
    <x v="3"/>
    <x v="1"/>
    <x v="8"/>
    <x v="875"/>
    <n v="3.036"/>
    <n v="2"/>
    <n v="0.7"/>
    <n v="-2.3275999999999994"/>
    <s v="O-102"/>
  </r>
  <r>
    <n v="1215"/>
    <s v="Standard Class"/>
    <x v="1"/>
    <s v="Philadelphia"/>
    <s v="Pennsylvania"/>
    <x v="3"/>
    <x v="1"/>
    <x v="8"/>
    <x v="491"/>
    <n v="4.503000000000001"/>
    <n v="1"/>
    <n v="0.7"/>
    <n v="-3.6024000000000012"/>
    <s v="O-102"/>
  </r>
  <r>
    <n v="1216"/>
    <s v="Standard Class"/>
    <x v="1"/>
    <s v="Philadelphia"/>
    <s v="Pennsylvania"/>
    <x v="3"/>
    <x v="1"/>
    <x v="6"/>
    <x v="242"/>
    <n v="4.6719999999999997"/>
    <n v="1"/>
    <n v="0.2"/>
    <n v="1.5767999999999998"/>
    <s v="O-102"/>
  </r>
  <r>
    <n v="1217"/>
    <s v="Standard Class"/>
    <x v="1"/>
    <s v="Philadelphia"/>
    <s v="Pennsylvania"/>
    <x v="3"/>
    <x v="2"/>
    <x v="11"/>
    <x v="241"/>
    <n v="95.88000000000001"/>
    <n v="3"/>
    <n v="0.2"/>
    <n v="28.764000000000006"/>
    <s v="T-103"/>
  </r>
  <r>
    <n v="1218"/>
    <s v="Standard Class"/>
    <x v="1"/>
    <s v="Philadelphia"/>
    <s v="Pennsylvania"/>
    <x v="3"/>
    <x v="0"/>
    <x v="5"/>
    <x v="876"/>
    <n v="17.024000000000001"/>
    <n v="2"/>
    <n v="0.2"/>
    <n v="1.7024000000000008"/>
    <s v="F-101"/>
  </r>
  <r>
    <n v="1219"/>
    <s v="Standard Class"/>
    <x v="1"/>
    <s v="Philadelphia"/>
    <s v="Pennsylvania"/>
    <x v="3"/>
    <x v="2"/>
    <x v="11"/>
    <x v="619"/>
    <n v="258.69600000000003"/>
    <n v="3"/>
    <n v="0.2"/>
    <n v="64.674000000000007"/>
    <s v="T-103"/>
  </r>
  <r>
    <n v="1220"/>
    <s v="Standard Class"/>
    <x v="1"/>
    <s v="Philadelphia"/>
    <s v="Pennsylvania"/>
    <x v="3"/>
    <x v="2"/>
    <x v="7"/>
    <x v="877"/>
    <n v="1931.9579999999999"/>
    <n v="7"/>
    <n v="0.4"/>
    <n v="-386.3915999999997"/>
    <s v="T-103"/>
  </r>
  <r>
    <n v="1221"/>
    <s v="Standard Class"/>
    <x v="2"/>
    <s v="Los Angeles"/>
    <s v="California"/>
    <x v="1"/>
    <x v="1"/>
    <x v="4"/>
    <x v="17"/>
    <n v="249.75"/>
    <n v="9"/>
    <n v="0"/>
    <n v="44.954999999999977"/>
    <s v="O-102"/>
  </r>
  <r>
    <n v="1222"/>
    <s v="Standard Class"/>
    <x v="2"/>
    <s v="Los Angeles"/>
    <s v="California"/>
    <x v="1"/>
    <x v="2"/>
    <x v="7"/>
    <x v="878"/>
    <n v="255.93600000000004"/>
    <n v="8"/>
    <n v="0.2"/>
    <n v="28.792799999999971"/>
    <s v="T-103"/>
  </r>
  <r>
    <n v="1223"/>
    <s v="First Class"/>
    <x v="0"/>
    <s v="New York City"/>
    <s v="New York"/>
    <x v="3"/>
    <x v="0"/>
    <x v="5"/>
    <x v="766"/>
    <n v="113.78999999999999"/>
    <n v="3"/>
    <n v="0"/>
    <n v="20.482199999999992"/>
    <s v="F-101"/>
  </r>
  <r>
    <n v="1224"/>
    <s v="First Class"/>
    <x v="0"/>
    <s v="New York City"/>
    <s v="New York"/>
    <x v="3"/>
    <x v="2"/>
    <x v="11"/>
    <x v="476"/>
    <n v="78.150000000000006"/>
    <n v="1"/>
    <n v="0"/>
    <n v="34.38600000000001"/>
    <s v="T-103"/>
  </r>
  <r>
    <n v="1225"/>
    <s v="First Class"/>
    <x v="0"/>
    <s v="New York City"/>
    <s v="New York"/>
    <x v="3"/>
    <x v="1"/>
    <x v="8"/>
    <x v="864"/>
    <n v="1.7280000000000002"/>
    <n v="1"/>
    <n v="0.2"/>
    <n v="0.60479999999999989"/>
    <s v="O-102"/>
  </r>
  <r>
    <n v="1226"/>
    <s v="First Class"/>
    <x v="0"/>
    <s v="New York City"/>
    <s v="New York"/>
    <x v="3"/>
    <x v="1"/>
    <x v="10"/>
    <x v="33"/>
    <n v="40.56"/>
    <n v="4"/>
    <n v="0"/>
    <n v="19.874400000000001"/>
    <s v="O-102"/>
  </r>
  <r>
    <n v="1227"/>
    <s v="First Class"/>
    <x v="0"/>
    <s v="New York City"/>
    <s v="New York"/>
    <x v="3"/>
    <x v="1"/>
    <x v="4"/>
    <x v="879"/>
    <n v="182.94"/>
    <n v="3"/>
    <n v="0"/>
    <n v="3.6587999999999994"/>
    <s v="O-102"/>
  </r>
  <r>
    <n v="1228"/>
    <s v="First Class"/>
    <x v="0"/>
    <s v="New York City"/>
    <s v="New York"/>
    <x v="3"/>
    <x v="1"/>
    <x v="4"/>
    <x v="880"/>
    <n v="193.86"/>
    <n v="2"/>
    <n v="0"/>
    <n v="11.631599999999992"/>
    <s v="O-102"/>
  </r>
  <r>
    <n v="1229"/>
    <s v="Standard Class"/>
    <x v="0"/>
    <s v="Los Angeles"/>
    <s v="California"/>
    <x v="1"/>
    <x v="1"/>
    <x v="12"/>
    <x v="588"/>
    <n v="15.28"/>
    <n v="2"/>
    <n v="0"/>
    <n v="7.4871999999999996"/>
    <s v="O-102"/>
  </r>
  <r>
    <n v="1230"/>
    <s v="Standard Class"/>
    <x v="0"/>
    <s v="Los Angeles"/>
    <s v="California"/>
    <x v="1"/>
    <x v="0"/>
    <x v="5"/>
    <x v="698"/>
    <n v="8.73"/>
    <n v="1"/>
    <n v="0"/>
    <n v="2.9681999999999995"/>
    <s v="F-101"/>
  </r>
  <r>
    <n v="1231"/>
    <s v="Standard Class"/>
    <x v="0"/>
    <s v="Los Angeles"/>
    <s v="California"/>
    <x v="1"/>
    <x v="1"/>
    <x v="6"/>
    <x v="881"/>
    <n v="5.68"/>
    <n v="2"/>
    <n v="0"/>
    <n v="1.7607999999999997"/>
    <s v="O-102"/>
  </r>
  <r>
    <n v="1232"/>
    <s v="Second Class"/>
    <x v="0"/>
    <s v="Buffalo"/>
    <s v="New York"/>
    <x v="3"/>
    <x v="1"/>
    <x v="6"/>
    <x v="382"/>
    <n v="2.78"/>
    <n v="2"/>
    <n v="0"/>
    <n v="0.72279999999999989"/>
    <s v="O-102"/>
  </r>
  <r>
    <n v="1233"/>
    <s v="Second Class"/>
    <x v="0"/>
    <s v="Buffalo"/>
    <s v="New York"/>
    <x v="3"/>
    <x v="1"/>
    <x v="12"/>
    <x v="882"/>
    <n v="79.959999999999994"/>
    <n v="2"/>
    <n v="0"/>
    <n v="35.981999999999992"/>
    <s v="O-102"/>
  </r>
  <r>
    <n v="1234"/>
    <s v="First Class"/>
    <x v="1"/>
    <s v="Cincinnati"/>
    <s v="Ohio"/>
    <x v="3"/>
    <x v="2"/>
    <x v="16"/>
    <x v="883"/>
    <n v="839.98799999999994"/>
    <n v="2"/>
    <n v="0.4"/>
    <n v="69.99899999999991"/>
    <s v="T-103"/>
  </r>
  <r>
    <n v="1235"/>
    <s v="Same Day"/>
    <x v="0"/>
    <s v="Boynton Beach"/>
    <s v="Florida"/>
    <x v="0"/>
    <x v="0"/>
    <x v="5"/>
    <x v="884"/>
    <n v="47.952000000000005"/>
    <n v="3"/>
    <n v="0.2"/>
    <n v="13.786200000000006"/>
    <s v="F-101"/>
  </r>
  <r>
    <n v="1236"/>
    <s v="Same Day"/>
    <x v="0"/>
    <s v="Boynton Beach"/>
    <s v="Florida"/>
    <x v="0"/>
    <x v="1"/>
    <x v="8"/>
    <x v="691"/>
    <n v="37.425000000000004"/>
    <n v="5"/>
    <n v="0.7"/>
    <n v="-29.940000000000012"/>
    <s v="O-102"/>
  </r>
  <r>
    <n v="1237"/>
    <s v="Same Day"/>
    <x v="0"/>
    <s v="Boynton Beach"/>
    <s v="Florida"/>
    <x v="0"/>
    <x v="0"/>
    <x v="5"/>
    <x v="885"/>
    <n v="63.967999999999996"/>
    <n v="2"/>
    <n v="0.2"/>
    <n v="0"/>
    <s v="F-101"/>
  </r>
  <r>
    <n v="1238"/>
    <s v="Same Day"/>
    <x v="0"/>
    <s v="Boynton Beach"/>
    <s v="Florida"/>
    <x v="0"/>
    <x v="0"/>
    <x v="5"/>
    <x v="568"/>
    <n v="165.048"/>
    <n v="3"/>
    <n v="0.2"/>
    <n v="41.262"/>
    <s v="F-101"/>
  </r>
  <r>
    <n v="1239"/>
    <s v="Standard Class"/>
    <x v="0"/>
    <s v="Seattle"/>
    <s v="Washington"/>
    <x v="1"/>
    <x v="0"/>
    <x v="5"/>
    <x v="886"/>
    <n v="12.35"/>
    <n v="1"/>
    <n v="0"/>
    <n v="5.4340000000000002"/>
    <s v="F-101"/>
  </r>
  <r>
    <n v="1240"/>
    <s v="Standard Class"/>
    <x v="0"/>
    <s v="Seattle"/>
    <s v="Washington"/>
    <x v="1"/>
    <x v="1"/>
    <x v="6"/>
    <x v="887"/>
    <n v="40.97"/>
    <n v="1"/>
    <n v="0"/>
    <n v="10.652200000000001"/>
    <s v="O-102"/>
  </r>
  <r>
    <n v="1241"/>
    <s v="Standard Class"/>
    <x v="0"/>
    <s v="Seattle"/>
    <s v="Washington"/>
    <x v="1"/>
    <x v="1"/>
    <x v="13"/>
    <x v="271"/>
    <n v="22.96"/>
    <n v="2"/>
    <n v="0"/>
    <n v="10.7912"/>
    <s v="O-102"/>
  </r>
  <r>
    <n v="1242"/>
    <s v="Standard Class"/>
    <x v="2"/>
    <s v="New York City"/>
    <s v="New York"/>
    <x v="3"/>
    <x v="2"/>
    <x v="7"/>
    <x v="888"/>
    <n v="22"/>
    <n v="4"/>
    <n v="0"/>
    <n v="5.5"/>
    <s v="T-103"/>
  </r>
  <r>
    <n v="1243"/>
    <s v="Standard Class"/>
    <x v="0"/>
    <s v="New York City"/>
    <s v="New York"/>
    <x v="3"/>
    <x v="1"/>
    <x v="8"/>
    <x v="889"/>
    <n v="398.35199999999998"/>
    <n v="3"/>
    <n v="0.2"/>
    <n v="124.48499999999999"/>
    <s v="O-102"/>
  </r>
  <r>
    <n v="1244"/>
    <s v="Standard Class"/>
    <x v="0"/>
    <s v="New York City"/>
    <s v="New York"/>
    <x v="3"/>
    <x v="1"/>
    <x v="13"/>
    <x v="52"/>
    <n v="8.7200000000000006"/>
    <n v="4"/>
    <n v="0"/>
    <n v="3.5752000000000006"/>
    <s v="O-102"/>
  </r>
  <r>
    <n v="1245"/>
    <s v="Standard Class"/>
    <x v="0"/>
    <s v="Gulfport"/>
    <s v="Mississippi"/>
    <x v="0"/>
    <x v="1"/>
    <x v="12"/>
    <x v="890"/>
    <n v="48.69"/>
    <n v="9"/>
    <n v="0"/>
    <n v="23.8581"/>
    <s v="O-102"/>
  </r>
  <r>
    <n v="1246"/>
    <s v="Second Class"/>
    <x v="0"/>
    <s v="Fresno"/>
    <s v="California"/>
    <x v="1"/>
    <x v="0"/>
    <x v="3"/>
    <x v="891"/>
    <n v="764.6880000000001"/>
    <n v="6"/>
    <n v="0.2"/>
    <n v="95.585999999999899"/>
    <s v="F-101"/>
  </r>
  <r>
    <n v="1247"/>
    <s v="Second Class"/>
    <x v="0"/>
    <s v="Fresno"/>
    <s v="California"/>
    <x v="1"/>
    <x v="0"/>
    <x v="3"/>
    <x v="216"/>
    <n v="3610.848"/>
    <n v="12"/>
    <n v="0.2"/>
    <n v="135.4068000000002"/>
    <s v="F-101"/>
  </r>
  <r>
    <n v="1248"/>
    <s v="Second Class"/>
    <x v="0"/>
    <s v="Fresno"/>
    <s v="California"/>
    <x v="1"/>
    <x v="0"/>
    <x v="0"/>
    <x v="892"/>
    <n v="254.97449999999998"/>
    <n v="3"/>
    <n v="0.15"/>
    <n v="11.998799999999989"/>
    <s v="F-101"/>
  </r>
  <r>
    <n v="1249"/>
    <s v="Standard Class"/>
    <x v="0"/>
    <s v="New York City"/>
    <s v="New York"/>
    <x v="3"/>
    <x v="1"/>
    <x v="6"/>
    <x v="772"/>
    <n v="38.82"/>
    <n v="6"/>
    <n v="0"/>
    <n v="17.468999999999998"/>
    <s v="O-102"/>
  </r>
  <r>
    <n v="1250"/>
    <s v="Standard Class"/>
    <x v="0"/>
    <s v="New York City"/>
    <s v="New York"/>
    <x v="3"/>
    <x v="0"/>
    <x v="1"/>
    <x v="893"/>
    <n v="1141.9379999999999"/>
    <n v="9"/>
    <n v="0.1"/>
    <n v="139.57019999999989"/>
    <s v="F-101"/>
  </r>
  <r>
    <n v="1251"/>
    <s v="Standard Class"/>
    <x v="0"/>
    <s v="New York City"/>
    <s v="New York"/>
    <x v="3"/>
    <x v="1"/>
    <x v="9"/>
    <x v="165"/>
    <n v="1704.56"/>
    <n v="13"/>
    <n v="0"/>
    <n v="511.36799999999999"/>
    <s v="O-102"/>
  </r>
  <r>
    <n v="1252"/>
    <s v="Standard Class"/>
    <x v="0"/>
    <s v="New York City"/>
    <s v="New York"/>
    <x v="3"/>
    <x v="1"/>
    <x v="6"/>
    <x v="894"/>
    <n v="3.2"/>
    <n v="2"/>
    <n v="0"/>
    <n v="1.3760000000000003"/>
    <s v="O-102"/>
  </r>
  <r>
    <n v="1253"/>
    <s v="Standard Class"/>
    <x v="0"/>
    <s v="Milwaukee"/>
    <s v="Wisconsin"/>
    <x v="2"/>
    <x v="2"/>
    <x v="7"/>
    <x v="895"/>
    <n v="1099.96"/>
    <n v="4"/>
    <n v="0"/>
    <n v="285.9896"/>
    <s v="T-103"/>
  </r>
  <r>
    <n v="1254"/>
    <s v="Standard Class"/>
    <x v="2"/>
    <s v="Chester"/>
    <s v="Pennsylvania"/>
    <x v="3"/>
    <x v="1"/>
    <x v="6"/>
    <x v="686"/>
    <n v="5.2480000000000002"/>
    <n v="2"/>
    <n v="0.2"/>
    <n v="0.59039999999999915"/>
    <s v="O-102"/>
  </r>
  <r>
    <n v="1255"/>
    <s v="Standard Class"/>
    <x v="2"/>
    <s v="Chester"/>
    <s v="Pennsylvania"/>
    <x v="3"/>
    <x v="2"/>
    <x v="7"/>
    <x v="424"/>
    <n v="35.909999999999997"/>
    <n v="3"/>
    <n v="0.4"/>
    <n v="-8.3790000000000031"/>
    <s v="T-103"/>
  </r>
  <r>
    <n v="1256"/>
    <s v="Standard Class"/>
    <x v="2"/>
    <s v="Chester"/>
    <s v="Pennsylvania"/>
    <x v="3"/>
    <x v="0"/>
    <x v="5"/>
    <x v="896"/>
    <n v="6.6959999999999997"/>
    <n v="1"/>
    <n v="0.2"/>
    <n v="0.50219999999999976"/>
    <s v="F-101"/>
  </r>
  <r>
    <n v="1257"/>
    <s v="Standard Class"/>
    <x v="2"/>
    <s v="Chester"/>
    <s v="Pennsylvania"/>
    <x v="3"/>
    <x v="0"/>
    <x v="5"/>
    <x v="897"/>
    <n v="43.872000000000007"/>
    <n v="2"/>
    <n v="0.2"/>
    <n v="11.516399999999999"/>
    <s v="F-101"/>
  </r>
  <r>
    <n v="1258"/>
    <s v="Second Class"/>
    <x v="2"/>
    <s v="Charlotte"/>
    <s v="North Carolina"/>
    <x v="0"/>
    <x v="1"/>
    <x v="8"/>
    <x v="582"/>
    <n v="27.882000000000005"/>
    <n v="3"/>
    <n v="0.7"/>
    <n v="-20.446799999999996"/>
    <s v="O-102"/>
  </r>
  <r>
    <n v="1259"/>
    <s v="Second Class"/>
    <x v="2"/>
    <s v="Charlotte"/>
    <s v="North Carolina"/>
    <x v="0"/>
    <x v="1"/>
    <x v="4"/>
    <x v="898"/>
    <n v="540.048"/>
    <n v="3"/>
    <n v="0.2"/>
    <n v="-47.254199999999997"/>
    <s v="O-102"/>
  </r>
  <r>
    <n v="1260"/>
    <s v="Second Class"/>
    <x v="2"/>
    <s v="Charlotte"/>
    <s v="North Carolina"/>
    <x v="0"/>
    <x v="2"/>
    <x v="11"/>
    <x v="241"/>
    <n v="255.68000000000004"/>
    <n v="8"/>
    <n v="0.2"/>
    <n v="76.704000000000008"/>
    <s v="T-103"/>
  </r>
  <r>
    <n v="1261"/>
    <s v="Standard Class"/>
    <x v="0"/>
    <s v="Jacksonville"/>
    <s v="Florida"/>
    <x v="0"/>
    <x v="2"/>
    <x v="7"/>
    <x v="899"/>
    <n v="863.87999999999988"/>
    <n v="3"/>
    <n v="0.2"/>
    <n v="107.98499999999996"/>
    <s v="T-103"/>
  </r>
  <r>
    <n v="1262"/>
    <s v="Standard Class"/>
    <x v="1"/>
    <s v="Greenville"/>
    <s v="North Carolina"/>
    <x v="0"/>
    <x v="1"/>
    <x v="8"/>
    <x v="900"/>
    <n v="17.616000000000003"/>
    <n v="4"/>
    <n v="0.7"/>
    <n v="-14.0928"/>
    <s v="O-102"/>
  </r>
  <r>
    <n v="1263"/>
    <s v="Second Class"/>
    <x v="0"/>
    <s v="Long Beach"/>
    <s v="New York"/>
    <x v="3"/>
    <x v="1"/>
    <x v="8"/>
    <x v="24"/>
    <n v="17.472000000000001"/>
    <n v="3"/>
    <n v="0.2"/>
    <n v="6.3336000000000006"/>
    <s v="O-102"/>
  </r>
  <r>
    <n v="1264"/>
    <s v="First Class"/>
    <x v="0"/>
    <s v="La Porte"/>
    <s v="Indiana"/>
    <x v="2"/>
    <x v="2"/>
    <x v="7"/>
    <x v="140"/>
    <n v="69.900000000000006"/>
    <n v="2"/>
    <n v="0"/>
    <n v="18.873000000000005"/>
    <s v="T-103"/>
  </r>
  <r>
    <n v="1265"/>
    <s v="First Class"/>
    <x v="0"/>
    <s v="La Porte"/>
    <s v="Indiana"/>
    <x v="2"/>
    <x v="0"/>
    <x v="5"/>
    <x v="896"/>
    <n v="41.849999999999994"/>
    <n v="5"/>
    <n v="0"/>
    <n v="10.880999999999998"/>
    <s v="F-101"/>
  </r>
  <r>
    <n v="1266"/>
    <s v="Standard Class"/>
    <x v="0"/>
    <s v="San Francisco"/>
    <s v="California"/>
    <x v="1"/>
    <x v="1"/>
    <x v="6"/>
    <x v="901"/>
    <n v="6.57"/>
    <n v="3"/>
    <n v="0"/>
    <n v="1.7738999999999998"/>
    <s v="O-102"/>
  </r>
  <r>
    <n v="1267"/>
    <s v="Standard Class"/>
    <x v="1"/>
    <s v="Los Angeles"/>
    <s v="California"/>
    <x v="1"/>
    <x v="1"/>
    <x v="4"/>
    <x v="385"/>
    <n v="142.86000000000001"/>
    <n v="1"/>
    <n v="0"/>
    <n v="41.429399999999987"/>
    <s v="O-102"/>
  </r>
  <r>
    <n v="1268"/>
    <s v="Standard Class"/>
    <x v="1"/>
    <s v="Los Angeles"/>
    <s v="California"/>
    <x v="1"/>
    <x v="0"/>
    <x v="1"/>
    <x v="64"/>
    <n v="292.27200000000005"/>
    <n v="6"/>
    <n v="0.2"/>
    <n v="18.266999999999967"/>
    <s v="F-101"/>
  </r>
  <r>
    <n v="1269"/>
    <s v="Standard Class"/>
    <x v="1"/>
    <s v="Louisville"/>
    <s v="Colorado"/>
    <x v="1"/>
    <x v="0"/>
    <x v="5"/>
    <x v="391"/>
    <n v="29.328000000000003"/>
    <n v="3"/>
    <n v="0.2"/>
    <n v="3.665999999999995"/>
    <s v="F-101"/>
  </r>
  <r>
    <n v="1270"/>
    <s v="Standard Class"/>
    <x v="0"/>
    <s v="Florence"/>
    <s v="Alabama"/>
    <x v="0"/>
    <x v="1"/>
    <x v="10"/>
    <x v="902"/>
    <n v="12.48"/>
    <n v="2"/>
    <n v="0"/>
    <n v="5.6159999999999997"/>
    <s v="O-102"/>
  </r>
  <r>
    <n v="1271"/>
    <s v="Standard Class"/>
    <x v="1"/>
    <s v="Chicago"/>
    <s v="Illinois"/>
    <x v="2"/>
    <x v="1"/>
    <x v="4"/>
    <x v="903"/>
    <n v="102.33600000000001"/>
    <n v="4"/>
    <n v="0.2"/>
    <n v="-12.792000000000002"/>
    <s v="O-102"/>
  </r>
  <r>
    <n v="1272"/>
    <s v="Standard Class"/>
    <x v="1"/>
    <s v="Chicago"/>
    <s v="Illinois"/>
    <x v="2"/>
    <x v="1"/>
    <x v="9"/>
    <x v="722"/>
    <n v="48.791999999999987"/>
    <n v="3"/>
    <n v="0.8"/>
    <n v="-126.85920000000002"/>
    <s v="O-102"/>
  </r>
  <r>
    <n v="1273"/>
    <s v="Standard Class"/>
    <x v="1"/>
    <s v="Chicago"/>
    <s v="Illinois"/>
    <x v="2"/>
    <x v="1"/>
    <x v="8"/>
    <x v="904"/>
    <n v="44.847999999999992"/>
    <n v="8"/>
    <n v="0.8"/>
    <n v="-67.27200000000002"/>
    <s v="O-102"/>
  </r>
  <r>
    <n v="1274"/>
    <s v="Same Day"/>
    <x v="0"/>
    <s v="Fort Worth"/>
    <s v="Texas"/>
    <x v="2"/>
    <x v="1"/>
    <x v="10"/>
    <x v="745"/>
    <n v="10.368000000000002"/>
    <n v="2"/>
    <n v="0.2"/>
    <n v="3.6288"/>
    <s v="O-102"/>
  </r>
  <r>
    <n v="1275"/>
    <s v="Same Day"/>
    <x v="0"/>
    <s v="Fort Worth"/>
    <s v="Texas"/>
    <x v="2"/>
    <x v="0"/>
    <x v="1"/>
    <x v="905"/>
    <n v="388.42999999999995"/>
    <n v="5"/>
    <n v="0.3"/>
    <n v="-88.783999999999978"/>
    <s v="F-101"/>
  </r>
  <r>
    <n v="1276"/>
    <s v="Same Day"/>
    <x v="0"/>
    <s v="Fort Worth"/>
    <s v="Texas"/>
    <x v="2"/>
    <x v="1"/>
    <x v="10"/>
    <x v="99"/>
    <n v="14.352000000000002"/>
    <n v="3"/>
    <n v="0.2"/>
    <n v="5.2026000000000003"/>
    <s v="O-102"/>
  </r>
  <r>
    <n v="1277"/>
    <s v="Same Day"/>
    <x v="0"/>
    <s v="Fort Worth"/>
    <s v="Texas"/>
    <x v="2"/>
    <x v="2"/>
    <x v="11"/>
    <x v="906"/>
    <n v="63.991999999999997"/>
    <n v="1"/>
    <n v="0.2"/>
    <n v="-7.1990999999999961"/>
    <s v="T-103"/>
  </r>
  <r>
    <n v="1278"/>
    <s v="Standard Class"/>
    <x v="0"/>
    <s v="Houston"/>
    <s v="Texas"/>
    <x v="2"/>
    <x v="1"/>
    <x v="6"/>
    <x v="907"/>
    <n v="86.352000000000004"/>
    <n v="3"/>
    <n v="0.2"/>
    <n v="5.3969999999999914"/>
    <s v="O-102"/>
  </r>
  <r>
    <n v="1279"/>
    <s v="First Class"/>
    <x v="1"/>
    <s v="Macon"/>
    <s v="Georgia"/>
    <x v="0"/>
    <x v="2"/>
    <x v="11"/>
    <x v="908"/>
    <n v="32.97"/>
    <n v="3"/>
    <n v="0"/>
    <n v="12.8583"/>
    <s v="T-103"/>
  </r>
  <r>
    <n v="1280"/>
    <s v="First Class"/>
    <x v="1"/>
    <s v="Macon"/>
    <s v="Georgia"/>
    <x v="0"/>
    <x v="2"/>
    <x v="11"/>
    <x v="909"/>
    <n v="83.88"/>
    <n v="4"/>
    <n v="0"/>
    <n v="30.196799999999996"/>
    <s v="T-103"/>
  </r>
  <r>
    <n v="1281"/>
    <s v="First Class"/>
    <x v="0"/>
    <s v="Cedar Rapids"/>
    <s v="Iowa"/>
    <x v="2"/>
    <x v="2"/>
    <x v="7"/>
    <x v="910"/>
    <n v="278.39999999999998"/>
    <n v="3"/>
    <n v="0"/>
    <n v="80.735999999999976"/>
    <s v="T-103"/>
  </r>
  <r>
    <n v="1282"/>
    <s v="First Class"/>
    <x v="0"/>
    <s v="Jacksonville"/>
    <s v="Florida"/>
    <x v="0"/>
    <x v="1"/>
    <x v="2"/>
    <x v="911"/>
    <n v="15.120000000000001"/>
    <n v="3"/>
    <n v="0.2"/>
    <n v="4.9139999999999988"/>
    <s v="O-102"/>
  </r>
  <r>
    <n v="1283"/>
    <s v="First Class"/>
    <x v="0"/>
    <s v="Jacksonville"/>
    <s v="Florida"/>
    <x v="0"/>
    <x v="1"/>
    <x v="8"/>
    <x v="912"/>
    <n v="17.430000000000003"/>
    <n v="1"/>
    <n v="0.7"/>
    <n v="-13.363000000000003"/>
    <s v="O-102"/>
  </r>
  <r>
    <n v="1284"/>
    <s v="First Class"/>
    <x v="0"/>
    <s v="Jacksonville"/>
    <s v="Florida"/>
    <x v="0"/>
    <x v="1"/>
    <x v="10"/>
    <x v="913"/>
    <n v="251.64"/>
    <n v="3"/>
    <n v="0.2"/>
    <n v="88.073999999999984"/>
    <s v="O-102"/>
  </r>
  <r>
    <n v="1285"/>
    <s v="Standard Class"/>
    <x v="0"/>
    <s v="Austin"/>
    <s v="Texas"/>
    <x v="2"/>
    <x v="1"/>
    <x v="8"/>
    <x v="914"/>
    <n v="2.7719999999999994"/>
    <n v="7"/>
    <n v="0.8"/>
    <n v="-4.8510000000000009"/>
    <s v="O-102"/>
  </r>
  <r>
    <n v="1286"/>
    <s v="Standard Class"/>
    <x v="0"/>
    <s v="Providence"/>
    <s v="Rhode Island"/>
    <x v="3"/>
    <x v="1"/>
    <x v="4"/>
    <x v="384"/>
    <n v="14.9"/>
    <n v="5"/>
    <n v="0"/>
    <n v="1.0429999999999984"/>
    <s v="O-102"/>
  </r>
  <r>
    <n v="1287"/>
    <s v="Standard Class"/>
    <x v="2"/>
    <s v="New York City"/>
    <s v="New York"/>
    <x v="3"/>
    <x v="1"/>
    <x v="6"/>
    <x v="915"/>
    <n v="15.48"/>
    <n v="3"/>
    <n v="0"/>
    <n v="4.4891999999999985"/>
    <s v="O-102"/>
  </r>
  <r>
    <n v="1288"/>
    <s v="Standard Class"/>
    <x v="1"/>
    <s v="New York City"/>
    <s v="New York"/>
    <x v="3"/>
    <x v="0"/>
    <x v="5"/>
    <x v="63"/>
    <n v="39.880000000000003"/>
    <n v="2"/>
    <n v="0"/>
    <n v="11.166400000000003"/>
    <s v="F-101"/>
  </r>
  <r>
    <n v="1289"/>
    <s v="Standard Class"/>
    <x v="1"/>
    <s v="New York City"/>
    <s v="New York"/>
    <x v="3"/>
    <x v="1"/>
    <x v="8"/>
    <x v="536"/>
    <n v="12.192"/>
    <n v="4"/>
    <n v="0.2"/>
    <n v="4.1147999999999989"/>
    <s v="O-102"/>
  </r>
  <r>
    <n v="1290"/>
    <s v="Standard Class"/>
    <x v="1"/>
    <s v="New York City"/>
    <s v="New York"/>
    <x v="3"/>
    <x v="1"/>
    <x v="6"/>
    <x v="916"/>
    <n v="20.82"/>
    <n v="3"/>
    <n v="0"/>
    <n v="7.4952000000000005"/>
    <s v="O-102"/>
  </r>
  <r>
    <n v="1291"/>
    <s v="First Class"/>
    <x v="2"/>
    <s v="San Francisco"/>
    <s v="California"/>
    <x v="1"/>
    <x v="1"/>
    <x v="8"/>
    <x v="917"/>
    <n v="13.216000000000001"/>
    <n v="4"/>
    <n v="0.2"/>
    <n v="4.4603999999999999"/>
    <s v="O-102"/>
  </r>
  <r>
    <n v="1292"/>
    <s v="First Class"/>
    <x v="2"/>
    <s v="San Francisco"/>
    <s v="California"/>
    <x v="1"/>
    <x v="1"/>
    <x v="10"/>
    <x v="854"/>
    <n v="32.400000000000006"/>
    <n v="5"/>
    <n v="0"/>
    <n v="15.552000000000001"/>
    <s v="O-102"/>
  </r>
  <r>
    <n v="1293"/>
    <s v="Standard Class"/>
    <x v="0"/>
    <s v="San Diego"/>
    <s v="California"/>
    <x v="1"/>
    <x v="1"/>
    <x v="14"/>
    <x v="134"/>
    <n v="32.94"/>
    <n v="3"/>
    <n v="0"/>
    <n v="9.2232000000000021"/>
    <s v="O-102"/>
  </r>
  <r>
    <n v="1294"/>
    <s v="Standard Class"/>
    <x v="0"/>
    <s v="San Diego"/>
    <s v="California"/>
    <x v="1"/>
    <x v="1"/>
    <x v="10"/>
    <x v="918"/>
    <n v="114.2"/>
    <n v="5"/>
    <n v="0"/>
    <n v="52.531999999999996"/>
    <s v="O-102"/>
  </r>
  <r>
    <n v="1295"/>
    <s v="Standard Class"/>
    <x v="0"/>
    <s v="San Diego"/>
    <s v="California"/>
    <x v="1"/>
    <x v="1"/>
    <x v="2"/>
    <x v="85"/>
    <n v="3.08"/>
    <n v="1"/>
    <n v="0"/>
    <n v="1.4783999999999999"/>
    <s v="O-102"/>
  </r>
  <r>
    <n v="1296"/>
    <s v="Standard Class"/>
    <x v="0"/>
    <s v="Pueblo"/>
    <s v="Colorado"/>
    <x v="1"/>
    <x v="1"/>
    <x v="9"/>
    <x v="722"/>
    <n v="845.72799999999995"/>
    <n v="13"/>
    <n v="0.2"/>
    <n v="84.572799999999944"/>
    <s v="O-102"/>
  </r>
  <r>
    <n v="1297"/>
    <s v="Standard Class"/>
    <x v="1"/>
    <s v="Fairfield"/>
    <s v="California"/>
    <x v="1"/>
    <x v="1"/>
    <x v="8"/>
    <x v="530"/>
    <n v="13.904"/>
    <n v="2"/>
    <n v="0.2"/>
    <n v="4.5187999999999997"/>
    <s v="O-102"/>
  </r>
  <r>
    <n v="1298"/>
    <s v="Standard Class"/>
    <x v="1"/>
    <s v="Fairfield"/>
    <s v="California"/>
    <x v="1"/>
    <x v="1"/>
    <x v="8"/>
    <x v="919"/>
    <n v="20.72"/>
    <n v="2"/>
    <n v="0.2"/>
    <n v="6.4749999999999979"/>
    <s v="O-102"/>
  </r>
  <r>
    <n v="1299"/>
    <s v="Second Class"/>
    <x v="1"/>
    <s v="Saint Paul"/>
    <s v="Minnesota"/>
    <x v="2"/>
    <x v="2"/>
    <x v="7"/>
    <x v="462"/>
    <n v="114.94999999999999"/>
    <n v="5"/>
    <n v="0"/>
    <n v="2.2990000000000066"/>
    <s v="T-103"/>
  </r>
  <r>
    <n v="1300"/>
    <s v="First Class"/>
    <x v="0"/>
    <s v="San Francisco"/>
    <s v="California"/>
    <x v="1"/>
    <x v="1"/>
    <x v="4"/>
    <x v="147"/>
    <n v="26.96"/>
    <n v="2"/>
    <n v="0"/>
    <n v="7.0095999999999989"/>
    <s v="O-102"/>
  </r>
  <r>
    <n v="1301"/>
    <s v="Second Class"/>
    <x v="0"/>
    <s v="Springfield"/>
    <s v="Virginia"/>
    <x v="0"/>
    <x v="0"/>
    <x v="5"/>
    <x v="35"/>
    <n v="572.76"/>
    <n v="6"/>
    <n v="0"/>
    <n v="166.10039999999995"/>
    <s v="F-101"/>
  </r>
  <r>
    <n v="1302"/>
    <s v="Second Class"/>
    <x v="0"/>
    <s v="Springfield"/>
    <s v="Virginia"/>
    <x v="0"/>
    <x v="0"/>
    <x v="5"/>
    <x v="35"/>
    <n v="286.38"/>
    <n v="3"/>
    <n v="0"/>
    <n v="83.050199999999975"/>
    <s v="F-101"/>
  </r>
  <r>
    <n v="1303"/>
    <s v="Second Class"/>
    <x v="2"/>
    <s v="Arlington"/>
    <s v="Virginia"/>
    <x v="0"/>
    <x v="0"/>
    <x v="0"/>
    <x v="920"/>
    <n v="61.96"/>
    <n v="2"/>
    <n v="0"/>
    <n v="4.3371999999999957"/>
    <s v="F-101"/>
  </r>
  <r>
    <n v="1304"/>
    <s v="Standard Class"/>
    <x v="0"/>
    <s v="Columbus"/>
    <s v="Georgia"/>
    <x v="0"/>
    <x v="0"/>
    <x v="5"/>
    <x v="921"/>
    <n v="23.99"/>
    <n v="1"/>
    <n v="0"/>
    <n v="5.5176999999999978"/>
    <s v="F-101"/>
  </r>
  <r>
    <n v="1305"/>
    <s v="Standard Class"/>
    <x v="0"/>
    <s v="Columbus"/>
    <s v="Georgia"/>
    <x v="0"/>
    <x v="2"/>
    <x v="7"/>
    <x v="664"/>
    <n v="287.96999999999997"/>
    <n v="3"/>
    <n v="0"/>
    <n v="77.751899999999992"/>
    <s v="T-103"/>
  </r>
  <r>
    <n v="1306"/>
    <s v="Second Class"/>
    <x v="0"/>
    <s v="Houston"/>
    <s v="Texas"/>
    <x v="2"/>
    <x v="2"/>
    <x v="7"/>
    <x v="922"/>
    <n v="419.94399999999996"/>
    <n v="7"/>
    <n v="0.2"/>
    <n v="52.492999999999967"/>
    <s v="T-103"/>
  </r>
  <r>
    <n v="1307"/>
    <s v="First Class"/>
    <x v="0"/>
    <s v="Pasadena"/>
    <s v="California"/>
    <x v="1"/>
    <x v="1"/>
    <x v="10"/>
    <x v="482"/>
    <n v="46.76"/>
    <n v="7"/>
    <n v="0"/>
    <n v="22.444800000000001"/>
    <s v="O-102"/>
  </r>
  <r>
    <n v="1308"/>
    <s v="First Class"/>
    <x v="0"/>
    <s v="Pasadena"/>
    <s v="California"/>
    <x v="1"/>
    <x v="1"/>
    <x v="8"/>
    <x v="776"/>
    <n v="17.712"/>
    <n v="3"/>
    <n v="0.2"/>
    <n v="6.4206000000000012"/>
    <s v="O-102"/>
  </r>
  <r>
    <n v="1309"/>
    <s v="First Class"/>
    <x v="0"/>
    <s v="Pasadena"/>
    <s v="California"/>
    <x v="1"/>
    <x v="1"/>
    <x v="9"/>
    <x v="923"/>
    <n v="21.78"/>
    <n v="2"/>
    <n v="0"/>
    <n v="5.6628000000000007"/>
    <s v="O-102"/>
  </r>
  <r>
    <n v="1310"/>
    <s v="First Class"/>
    <x v="0"/>
    <s v="Pasadena"/>
    <s v="California"/>
    <x v="1"/>
    <x v="1"/>
    <x v="4"/>
    <x v="399"/>
    <n v="161.94"/>
    <n v="3"/>
    <n v="0"/>
    <n v="9.716399999999993"/>
    <s v="O-102"/>
  </r>
  <r>
    <n v="1311"/>
    <s v="First Class"/>
    <x v="0"/>
    <s v="Pasadena"/>
    <s v="California"/>
    <x v="1"/>
    <x v="0"/>
    <x v="1"/>
    <x v="924"/>
    <n v="161.56800000000001"/>
    <n v="2"/>
    <n v="0.2"/>
    <n v="-8.0783999999999949"/>
    <s v="F-101"/>
  </r>
  <r>
    <n v="1312"/>
    <s v="Standard Class"/>
    <x v="0"/>
    <s v="Lawrence"/>
    <s v="Massachusetts"/>
    <x v="3"/>
    <x v="1"/>
    <x v="2"/>
    <x v="925"/>
    <n v="3.69"/>
    <n v="1"/>
    <n v="0"/>
    <n v="1.7343"/>
    <s v="O-102"/>
  </r>
  <r>
    <n v="1313"/>
    <s v="Standard Class"/>
    <x v="0"/>
    <s v="Lawrence"/>
    <s v="Massachusetts"/>
    <x v="3"/>
    <x v="1"/>
    <x v="2"/>
    <x v="926"/>
    <n v="122.12"/>
    <n v="4"/>
    <n v="0"/>
    <n v="56.175200000000004"/>
    <s v="O-102"/>
  </r>
  <r>
    <n v="1314"/>
    <s v="Standard Class"/>
    <x v="0"/>
    <s v="Columbus"/>
    <s v="Ohio"/>
    <x v="3"/>
    <x v="0"/>
    <x v="1"/>
    <x v="637"/>
    <n v="155.37199999999999"/>
    <n v="2"/>
    <n v="0.3"/>
    <n v="-13.317599999999999"/>
    <s v="F-101"/>
  </r>
  <r>
    <n v="1315"/>
    <s v="Standard Class"/>
    <x v="1"/>
    <s v="Los Angeles"/>
    <s v="California"/>
    <x v="1"/>
    <x v="1"/>
    <x v="10"/>
    <x v="927"/>
    <n v="38.880000000000003"/>
    <n v="6"/>
    <n v="0"/>
    <n v="18.662400000000002"/>
    <s v="O-102"/>
  </r>
  <r>
    <n v="1316"/>
    <s v="Standard Class"/>
    <x v="1"/>
    <s v="Los Angeles"/>
    <s v="California"/>
    <x v="1"/>
    <x v="0"/>
    <x v="5"/>
    <x v="928"/>
    <n v="183.84"/>
    <n v="8"/>
    <n v="0"/>
    <n v="62.505600000000001"/>
    <s v="F-101"/>
  </r>
  <r>
    <n v="1317"/>
    <s v="Standard Class"/>
    <x v="1"/>
    <s v="Los Angeles"/>
    <s v="California"/>
    <x v="1"/>
    <x v="1"/>
    <x v="14"/>
    <x v="413"/>
    <n v="579.29999999999995"/>
    <n v="5"/>
    <n v="0"/>
    <n v="28.964999999999961"/>
    <s v="O-102"/>
  </r>
  <r>
    <n v="1318"/>
    <s v="Standard Class"/>
    <x v="0"/>
    <s v="Philadelphia"/>
    <s v="Pennsylvania"/>
    <x v="3"/>
    <x v="2"/>
    <x v="11"/>
    <x v="929"/>
    <n v="14.200000000000001"/>
    <n v="1"/>
    <n v="0.2"/>
    <n v="3.3724999999999992"/>
    <s v="T-103"/>
  </r>
  <r>
    <n v="1319"/>
    <s v="Standard Class"/>
    <x v="1"/>
    <s v="Deltona"/>
    <s v="Florida"/>
    <x v="0"/>
    <x v="2"/>
    <x v="7"/>
    <x v="899"/>
    <n v="575.91999999999996"/>
    <n v="2"/>
    <n v="0.2"/>
    <n v="71.989999999999981"/>
    <s v="T-103"/>
  </r>
  <r>
    <n v="1320"/>
    <s v="Standard Class"/>
    <x v="1"/>
    <s v="Deltona"/>
    <s v="Florida"/>
    <x v="0"/>
    <x v="1"/>
    <x v="8"/>
    <x v="614"/>
    <n v="5.1840000000000011"/>
    <n v="6"/>
    <n v="0.7"/>
    <n v="-3.6288"/>
    <s v="O-102"/>
  </r>
  <r>
    <n v="1321"/>
    <s v="Standard Class"/>
    <x v="0"/>
    <s v="Cincinnati"/>
    <s v="Ohio"/>
    <x v="3"/>
    <x v="1"/>
    <x v="8"/>
    <x v="699"/>
    <n v="5.2290000000000001"/>
    <n v="3"/>
    <n v="0.7"/>
    <n v="-4.1831999999999976"/>
    <s v="O-102"/>
  </r>
  <r>
    <n v="1322"/>
    <s v="Standard Class"/>
    <x v="0"/>
    <s v="Cincinnati"/>
    <s v="Ohio"/>
    <x v="3"/>
    <x v="1"/>
    <x v="4"/>
    <x v="518"/>
    <n v="285.55200000000002"/>
    <n v="2"/>
    <n v="0.2"/>
    <n v="35.69399999999996"/>
    <s v="O-102"/>
  </r>
  <r>
    <n v="1323"/>
    <s v="Standard Class"/>
    <x v="0"/>
    <s v="Murray"/>
    <s v="Kentucky"/>
    <x v="0"/>
    <x v="1"/>
    <x v="9"/>
    <x v="930"/>
    <n v="72.8"/>
    <n v="5"/>
    <n v="0"/>
    <n v="19.656000000000002"/>
    <s v="O-102"/>
  </r>
  <r>
    <n v="1324"/>
    <s v="First Class"/>
    <x v="0"/>
    <s v="Wilmington"/>
    <s v="North Carolina"/>
    <x v="0"/>
    <x v="1"/>
    <x v="10"/>
    <x v="931"/>
    <n v="10.816000000000001"/>
    <n v="4"/>
    <n v="0.2"/>
    <n v="3.5151999999999988"/>
    <s v="O-102"/>
  </r>
  <r>
    <n v="1325"/>
    <s v="Standard Class"/>
    <x v="1"/>
    <s v="Lawrence"/>
    <s v="Massachusetts"/>
    <x v="3"/>
    <x v="1"/>
    <x v="4"/>
    <x v="421"/>
    <n v="46.26"/>
    <n v="3"/>
    <n v="0"/>
    <n v="12.490200000000003"/>
    <s v="O-102"/>
  </r>
  <r>
    <n v="1326"/>
    <s v="First Class"/>
    <x v="0"/>
    <s v="Chicago"/>
    <s v="Illinois"/>
    <x v="2"/>
    <x v="1"/>
    <x v="8"/>
    <x v="932"/>
    <n v="17.459999999999997"/>
    <n v="6"/>
    <n v="0.8"/>
    <n v="-30.555000000000007"/>
    <s v="O-102"/>
  </r>
  <r>
    <n v="1327"/>
    <s v="Standard Class"/>
    <x v="2"/>
    <s v="Philadelphia"/>
    <s v="Pennsylvania"/>
    <x v="3"/>
    <x v="0"/>
    <x v="5"/>
    <x v="876"/>
    <n v="51.072000000000003"/>
    <n v="6"/>
    <n v="0.2"/>
    <n v="5.1072000000000024"/>
    <s v="F-101"/>
  </r>
  <r>
    <n v="1328"/>
    <s v="First Class"/>
    <x v="1"/>
    <s v="Norwich"/>
    <s v="Connecticut"/>
    <x v="3"/>
    <x v="1"/>
    <x v="10"/>
    <x v="750"/>
    <n v="11.34"/>
    <n v="1"/>
    <n v="0"/>
    <n v="5.5565999999999995"/>
    <s v="O-102"/>
  </r>
  <r>
    <n v="1329"/>
    <s v="Second Class"/>
    <x v="2"/>
    <s v="San Francisco"/>
    <s v="California"/>
    <x v="1"/>
    <x v="1"/>
    <x v="6"/>
    <x v="933"/>
    <n v="87.92"/>
    <n v="4"/>
    <n v="0"/>
    <n v="26.375999999999998"/>
    <s v="O-102"/>
  </r>
  <r>
    <n v="1330"/>
    <s v="Standard Class"/>
    <x v="0"/>
    <s v="San Francisco"/>
    <s v="California"/>
    <x v="1"/>
    <x v="0"/>
    <x v="5"/>
    <x v="886"/>
    <n v="37.049999999999997"/>
    <n v="3"/>
    <n v="0"/>
    <n v="16.302"/>
    <s v="F-101"/>
  </r>
  <r>
    <n v="1331"/>
    <s v="Standard Class"/>
    <x v="2"/>
    <s v="Lorain"/>
    <s v="Ohio"/>
    <x v="3"/>
    <x v="2"/>
    <x v="7"/>
    <x v="500"/>
    <n v="2.97"/>
    <n v="1"/>
    <n v="0.4"/>
    <n v="-0.64350000000000018"/>
    <s v="T-103"/>
  </r>
  <r>
    <n v="1332"/>
    <s v="Standard Class"/>
    <x v="2"/>
    <s v="Lorain"/>
    <s v="Ohio"/>
    <x v="3"/>
    <x v="1"/>
    <x v="4"/>
    <x v="457"/>
    <n v="27.439999999999998"/>
    <n v="2"/>
    <n v="0.2"/>
    <n v="2.4009999999999998"/>
    <s v="O-102"/>
  </r>
  <r>
    <n v="1333"/>
    <s v="Standard Class"/>
    <x v="0"/>
    <s v="Dallas"/>
    <s v="Texas"/>
    <x v="2"/>
    <x v="1"/>
    <x v="8"/>
    <x v="749"/>
    <n v="1.0799999999999998"/>
    <n v="3"/>
    <n v="0.8"/>
    <n v="-1.7280000000000002"/>
    <s v="O-102"/>
  </r>
  <r>
    <n v="1334"/>
    <s v="Standard Class"/>
    <x v="0"/>
    <s v="Dallas"/>
    <s v="Texas"/>
    <x v="2"/>
    <x v="1"/>
    <x v="9"/>
    <x v="934"/>
    <n v="7.9599999999999973"/>
    <n v="2"/>
    <n v="0.8"/>
    <n v="-13.930000000000003"/>
    <s v="O-102"/>
  </r>
  <r>
    <n v="1335"/>
    <s v="Standard Class"/>
    <x v="2"/>
    <s v="Los Angeles"/>
    <s v="California"/>
    <x v="1"/>
    <x v="1"/>
    <x v="8"/>
    <x v="714"/>
    <n v="140.73599999999999"/>
    <n v="8"/>
    <n v="0.2"/>
    <n v="52.775999999999996"/>
    <s v="O-102"/>
  </r>
  <r>
    <n v="1336"/>
    <s v="Standard Class"/>
    <x v="0"/>
    <s v="Middletown"/>
    <s v="Connecticut"/>
    <x v="3"/>
    <x v="1"/>
    <x v="4"/>
    <x v="935"/>
    <n v="552.55999999999995"/>
    <n v="4"/>
    <n v="0"/>
    <n v="0"/>
    <s v="O-102"/>
  </r>
  <r>
    <n v="1337"/>
    <s v="Standard Class"/>
    <x v="0"/>
    <s v="Los Angeles"/>
    <s v="California"/>
    <x v="1"/>
    <x v="0"/>
    <x v="5"/>
    <x v="896"/>
    <n v="25.11"/>
    <n v="3"/>
    <n v="0"/>
    <n v="6.5285999999999991"/>
    <s v="F-101"/>
  </r>
  <r>
    <n v="1338"/>
    <s v="Second Class"/>
    <x v="0"/>
    <s v="New York City"/>
    <s v="New York"/>
    <x v="3"/>
    <x v="0"/>
    <x v="5"/>
    <x v="936"/>
    <n v="29.78"/>
    <n v="2"/>
    <n v="0"/>
    <n v="8.0406000000000013"/>
    <s v="F-101"/>
  </r>
  <r>
    <n v="1339"/>
    <s v="Second Class"/>
    <x v="0"/>
    <s v="New York City"/>
    <s v="New York"/>
    <x v="3"/>
    <x v="2"/>
    <x v="7"/>
    <x v="937"/>
    <n v="677.58"/>
    <n v="3"/>
    <n v="0"/>
    <n v="176.17080000000001"/>
    <s v="T-103"/>
  </r>
  <r>
    <n v="1340"/>
    <s v="Second Class"/>
    <x v="0"/>
    <s v="New York City"/>
    <s v="New York"/>
    <x v="3"/>
    <x v="1"/>
    <x v="10"/>
    <x v="938"/>
    <n v="75.040000000000006"/>
    <n v="8"/>
    <n v="0"/>
    <n v="36.019200000000005"/>
    <s v="O-102"/>
  </r>
  <r>
    <n v="1341"/>
    <s v="First Class"/>
    <x v="1"/>
    <s v="Jacksonville"/>
    <s v="North Carolina"/>
    <x v="0"/>
    <x v="2"/>
    <x v="15"/>
    <x v="939"/>
    <n v="695.7"/>
    <n v="2"/>
    <n v="0.5"/>
    <n v="-27.827999999999975"/>
    <s v="T-103"/>
  </r>
  <r>
    <n v="1342"/>
    <s v="First Class"/>
    <x v="1"/>
    <s v="Jacksonville"/>
    <s v="North Carolina"/>
    <x v="0"/>
    <x v="1"/>
    <x v="8"/>
    <x v="858"/>
    <n v="15.66"/>
    <n v="5"/>
    <n v="0.7"/>
    <n v="-12.527999999999995"/>
    <s v="O-102"/>
  </r>
  <r>
    <n v="1343"/>
    <s v="First Class"/>
    <x v="1"/>
    <s v="Jacksonville"/>
    <s v="North Carolina"/>
    <x v="0"/>
    <x v="1"/>
    <x v="8"/>
    <x v="27"/>
    <n v="28.854000000000006"/>
    <n v="6"/>
    <n v="0.7"/>
    <n v="-21.159599999999998"/>
    <s v="O-102"/>
  </r>
  <r>
    <n v="1344"/>
    <s v="Standard Class"/>
    <x v="0"/>
    <s v="Freeport"/>
    <s v="New York"/>
    <x v="3"/>
    <x v="1"/>
    <x v="6"/>
    <x v="940"/>
    <n v="47.82"/>
    <n v="3"/>
    <n v="0"/>
    <n v="14.345999999999995"/>
    <s v="O-102"/>
  </r>
  <r>
    <n v="1345"/>
    <s v="Standard Class"/>
    <x v="0"/>
    <s v="Freeport"/>
    <s v="New York"/>
    <x v="3"/>
    <x v="1"/>
    <x v="2"/>
    <x v="941"/>
    <n v="13.049999999999999"/>
    <n v="5"/>
    <n v="0"/>
    <n v="6.0029999999999992"/>
    <s v="O-102"/>
  </r>
  <r>
    <n v="1346"/>
    <s v="Standard Class"/>
    <x v="0"/>
    <s v="Lakeville"/>
    <s v="Minnesota"/>
    <x v="2"/>
    <x v="1"/>
    <x v="9"/>
    <x v="589"/>
    <n v="93.78"/>
    <n v="2"/>
    <n v="0"/>
    <n v="36.574200000000005"/>
    <s v="O-102"/>
  </r>
  <r>
    <n v="1347"/>
    <s v="Standard Class"/>
    <x v="0"/>
    <s v="Lakeville"/>
    <s v="Minnesota"/>
    <x v="2"/>
    <x v="1"/>
    <x v="10"/>
    <x v="942"/>
    <n v="47.18"/>
    <n v="7"/>
    <n v="0"/>
    <n v="23.59"/>
    <s v="O-102"/>
  </r>
  <r>
    <n v="1348"/>
    <s v="Standard Class"/>
    <x v="0"/>
    <s v="Lakeville"/>
    <s v="Minnesota"/>
    <x v="2"/>
    <x v="1"/>
    <x v="6"/>
    <x v="943"/>
    <n v="19.68"/>
    <n v="6"/>
    <n v="0"/>
    <n v="5.7071999999999976"/>
    <s v="O-102"/>
  </r>
  <r>
    <n v="1349"/>
    <s v="Standard Class"/>
    <x v="0"/>
    <s v="Lakeville"/>
    <s v="Minnesota"/>
    <x v="2"/>
    <x v="1"/>
    <x v="8"/>
    <x v="944"/>
    <n v="53.4"/>
    <n v="10"/>
    <n v="0"/>
    <n v="25.097999999999999"/>
    <s v="O-102"/>
  </r>
  <r>
    <n v="1350"/>
    <s v="Standard Class"/>
    <x v="0"/>
    <s v="Lakeville"/>
    <s v="Minnesota"/>
    <x v="2"/>
    <x v="1"/>
    <x v="8"/>
    <x v="945"/>
    <n v="35.880000000000003"/>
    <n v="6"/>
    <n v="0"/>
    <n v="17.2224"/>
    <s v="O-102"/>
  </r>
  <r>
    <n v="1351"/>
    <s v="Second Class"/>
    <x v="0"/>
    <s v="Evanston"/>
    <s v="Illinois"/>
    <x v="2"/>
    <x v="0"/>
    <x v="1"/>
    <x v="809"/>
    <n v="258.279"/>
    <n v="3"/>
    <n v="0.3"/>
    <n v="-70.104300000000023"/>
    <s v="F-101"/>
  </r>
  <r>
    <n v="1352"/>
    <s v="First Class"/>
    <x v="1"/>
    <s v="Arlington"/>
    <s v="Virginia"/>
    <x v="0"/>
    <x v="1"/>
    <x v="4"/>
    <x v="946"/>
    <n v="31.4"/>
    <n v="2"/>
    <n v="0"/>
    <n v="7.8500000000000014"/>
    <s v="O-102"/>
  </r>
  <r>
    <n v="1353"/>
    <s v="Standard Class"/>
    <x v="1"/>
    <s v="San Francisco"/>
    <s v="California"/>
    <x v="1"/>
    <x v="2"/>
    <x v="7"/>
    <x v="521"/>
    <n v="183.96"/>
    <n v="5"/>
    <n v="0.2"/>
    <n v="20.695499999999988"/>
    <s v="T-103"/>
  </r>
  <r>
    <n v="1354"/>
    <s v="Standard Class"/>
    <x v="1"/>
    <s v="San Francisco"/>
    <s v="California"/>
    <x v="1"/>
    <x v="1"/>
    <x v="10"/>
    <x v="706"/>
    <n v="17.61"/>
    <n v="3"/>
    <n v="0"/>
    <n v="8.4527999999999999"/>
    <s v="O-102"/>
  </r>
  <r>
    <n v="1355"/>
    <s v="Standard Class"/>
    <x v="1"/>
    <s v="San Francisco"/>
    <s v="California"/>
    <x v="1"/>
    <x v="0"/>
    <x v="3"/>
    <x v="216"/>
    <n v="300.904"/>
    <n v="1"/>
    <n v="0.2"/>
    <n v="11.283900000000017"/>
    <s v="F-101"/>
  </r>
  <r>
    <n v="1356"/>
    <s v="Same Day"/>
    <x v="0"/>
    <s v="Houston"/>
    <s v="Texas"/>
    <x v="2"/>
    <x v="1"/>
    <x v="4"/>
    <x v="197"/>
    <n v="220.77600000000001"/>
    <n v="3"/>
    <n v="0.2"/>
    <n v="-44.155200000000022"/>
    <s v="O-102"/>
  </r>
  <r>
    <n v="1357"/>
    <s v="Same Day"/>
    <x v="0"/>
    <s v="Houston"/>
    <s v="Texas"/>
    <x v="2"/>
    <x v="1"/>
    <x v="4"/>
    <x v="903"/>
    <n v="281.42400000000004"/>
    <n v="11"/>
    <n v="0.2"/>
    <n v="-35.178000000000004"/>
    <s v="O-102"/>
  </r>
  <r>
    <n v="1358"/>
    <s v="First Class"/>
    <x v="0"/>
    <s v="Louisville"/>
    <s v="Kentucky"/>
    <x v="0"/>
    <x v="1"/>
    <x v="10"/>
    <x v="947"/>
    <n v="79.14"/>
    <n v="3"/>
    <n v="0"/>
    <n v="36.404399999999995"/>
    <s v="O-102"/>
  </r>
  <r>
    <n v="1359"/>
    <s v="First Class"/>
    <x v="0"/>
    <s v="Fort Worth"/>
    <s v="Texas"/>
    <x v="2"/>
    <x v="0"/>
    <x v="5"/>
    <x v="527"/>
    <n v="1.988"/>
    <n v="1"/>
    <n v="0.6"/>
    <n v="-1.4413"/>
    <s v="F-101"/>
  </r>
  <r>
    <n v="1360"/>
    <s v="Second Class"/>
    <x v="0"/>
    <s v="Los Angeles"/>
    <s v="California"/>
    <x v="1"/>
    <x v="0"/>
    <x v="1"/>
    <x v="948"/>
    <n v="145.56800000000001"/>
    <n v="2"/>
    <n v="0.2"/>
    <n v="0"/>
    <s v="F-101"/>
  </r>
  <r>
    <n v="1361"/>
    <s v="Standard Class"/>
    <x v="1"/>
    <s v="Philadelphia"/>
    <s v="Pennsylvania"/>
    <x v="3"/>
    <x v="1"/>
    <x v="6"/>
    <x v="666"/>
    <n v="123.256"/>
    <n v="7"/>
    <n v="0.2"/>
    <n v="9.2441999999999993"/>
    <s v="O-102"/>
  </r>
  <r>
    <n v="1362"/>
    <s v="Standard Class"/>
    <x v="1"/>
    <s v="Philadelphia"/>
    <s v="Pennsylvania"/>
    <x v="3"/>
    <x v="1"/>
    <x v="10"/>
    <x v="949"/>
    <n v="23.680000000000003"/>
    <n v="4"/>
    <n v="0.2"/>
    <n v="7.3999999999999995"/>
    <s v="O-102"/>
  </r>
  <r>
    <n v="1363"/>
    <s v="Standard Class"/>
    <x v="1"/>
    <s v="Philadelphia"/>
    <s v="Pennsylvania"/>
    <x v="3"/>
    <x v="2"/>
    <x v="7"/>
    <x v="950"/>
    <n v="309.57600000000002"/>
    <n v="4"/>
    <n v="0.4"/>
    <n v="-56.755600000000015"/>
    <s v="T-103"/>
  </r>
  <r>
    <n v="1364"/>
    <s v="First Class"/>
    <x v="1"/>
    <s v="Tucson"/>
    <s v="Arizona"/>
    <x v="1"/>
    <x v="1"/>
    <x v="8"/>
    <x v="624"/>
    <n v="38.388000000000005"/>
    <n v="14"/>
    <n v="0.7"/>
    <n v="-25.591999999999999"/>
    <s v="O-102"/>
  </r>
  <r>
    <n v="1365"/>
    <s v="First Class"/>
    <x v="1"/>
    <s v="Tucson"/>
    <s v="Arizona"/>
    <x v="1"/>
    <x v="2"/>
    <x v="15"/>
    <x v="951"/>
    <n v="95.994000000000014"/>
    <n v="2"/>
    <n v="0.7"/>
    <n v="-63.995999999999981"/>
    <s v="T-103"/>
  </r>
  <r>
    <n v="1366"/>
    <s v="First Class"/>
    <x v="1"/>
    <s v="Tucson"/>
    <s v="Arizona"/>
    <x v="1"/>
    <x v="2"/>
    <x v="11"/>
    <x v="952"/>
    <n v="239.95200000000003"/>
    <n v="6"/>
    <n v="0.2"/>
    <n v="-35.992800000000038"/>
    <s v="T-103"/>
  </r>
  <r>
    <n v="1367"/>
    <s v="First Class"/>
    <x v="1"/>
    <s v="Tucson"/>
    <s v="Arizona"/>
    <x v="1"/>
    <x v="2"/>
    <x v="7"/>
    <x v="203"/>
    <n v="201.584"/>
    <n v="2"/>
    <n v="0.2"/>
    <n v="15.118800000000007"/>
    <s v="T-103"/>
  </r>
  <r>
    <n v="1368"/>
    <s v="First Class"/>
    <x v="1"/>
    <s v="Tucson"/>
    <s v="Arizona"/>
    <x v="1"/>
    <x v="0"/>
    <x v="1"/>
    <x v="299"/>
    <n v="899.13600000000008"/>
    <n v="4"/>
    <n v="0.2"/>
    <n v="-146.10960000000014"/>
    <s v="F-101"/>
  </r>
  <r>
    <n v="1369"/>
    <s v="First Class"/>
    <x v="2"/>
    <s v="Pico Rivera"/>
    <s v="California"/>
    <x v="1"/>
    <x v="0"/>
    <x v="5"/>
    <x v="287"/>
    <n v="145.9"/>
    <n v="5"/>
    <n v="0"/>
    <n v="62.736999999999995"/>
    <s v="F-101"/>
  </r>
  <r>
    <n v="1370"/>
    <s v="Standard Class"/>
    <x v="0"/>
    <s v="Colorado Springs"/>
    <s v="Colorado"/>
    <x v="1"/>
    <x v="0"/>
    <x v="0"/>
    <x v="179"/>
    <n v="590.05800000000011"/>
    <n v="7"/>
    <n v="0.7"/>
    <n v="-786.74400000000026"/>
    <s v="F-101"/>
  </r>
  <r>
    <n v="1371"/>
    <s v="Standard Class"/>
    <x v="0"/>
    <s v="Colorado Springs"/>
    <s v="Colorado"/>
    <x v="1"/>
    <x v="1"/>
    <x v="6"/>
    <x v="628"/>
    <n v="14.04"/>
    <n v="3"/>
    <n v="0.2"/>
    <n v="1.5794999999999986"/>
    <s v="O-102"/>
  </r>
  <r>
    <n v="1372"/>
    <s v="Standard Class"/>
    <x v="2"/>
    <s v="Clinton"/>
    <s v="Maryland"/>
    <x v="3"/>
    <x v="2"/>
    <x v="11"/>
    <x v="953"/>
    <n v="49.08"/>
    <n v="3"/>
    <n v="0"/>
    <n v="4.9079999999999977"/>
    <s v="T-103"/>
  </r>
  <r>
    <n v="1373"/>
    <s v="Second Class"/>
    <x v="0"/>
    <s v="Vallejo"/>
    <s v="California"/>
    <x v="1"/>
    <x v="1"/>
    <x v="2"/>
    <x v="579"/>
    <n v="29.6"/>
    <n v="2"/>
    <n v="0"/>
    <n v="14.8"/>
    <s v="O-102"/>
  </r>
  <r>
    <n v="1374"/>
    <s v="Second Class"/>
    <x v="0"/>
    <s v="Vallejo"/>
    <s v="California"/>
    <x v="1"/>
    <x v="1"/>
    <x v="8"/>
    <x v="954"/>
    <n v="17.088000000000001"/>
    <n v="4"/>
    <n v="0.2"/>
    <n v="5.5535999999999994"/>
    <s v="O-102"/>
  </r>
  <r>
    <n v="1375"/>
    <s v="Standard Class"/>
    <x v="0"/>
    <s v="Provo"/>
    <s v="Utah"/>
    <x v="1"/>
    <x v="0"/>
    <x v="3"/>
    <x v="955"/>
    <n v="912.75"/>
    <n v="5"/>
    <n v="0"/>
    <n v="118.65750000000006"/>
    <s v="F-101"/>
  </r>
  <r>
    <n v="1376"/>
    <s v="Second Class"/>
    <x v="0"/>
    <s v="Pleasant Grove"/>
    <s v="Utah"/>
    <x v="1"/>
    <x v="1"/>
    <x v="9"/>
    <x v="956"/>
    <n v="1089.75"/>
    <n v="3"/>
    <n v="0"/>
    <n v="305.13000000000011"/>
    <s v="O-102"/>
  </r>
  <r>
    <n v="1377"/>
    <s v="Second Class"/>
    <x v="0"/>
    <s v="Pleasant Grove"/>
    <s v="Utah"/>
    <x v="1"/>
    <x v="1"/>
    <x v="10"/>
    <x v="957"/>
    <n v="447.84"/>
    <n v="8"/>
    <n v="0"/>
    <n v="219.44159999999999"/>
    <s v="O-102"/>
  </r>
  <r>
    <n v="1378"/>
    <s v="Second Class"/>
    <x v="0"/>
    <s v="Pleasant Grove"/>
    <s v="Utah"/>
    <x v="1"/>
    <x v="1"/>
    <x v="6"/>
    <x v="958"/>
    <n v="16.399999999999999"/>
    <n v="5"/>
    <n v="0"/>
    <n v="4.2639999999999993"/>
    <s v="O-102"/>
  </r>
  <r>
    <n v="1379"/>
    <s v="Second Class"/>
    <x v="0"/>
    <s v="Pleasant Grove"/>
    <s v="Utah"/>
    <x v="1"/>
    <x v="2"/>
    <x v="7"/>
    <x v="959"/>
    <n v="399.96000000000004"/>
    <n v="5"/>
    <n v="0.2"/>
    <n v="34.996499999999969"/>
    <s v="T-103"/>
  </r>
  <r>
    <n v="1380"/>
    <s v="Second Class"/>
    <x v="0"/>
    <s v="Pleasant Grove"/>
    <s v="Utah"/>
    <x v="1"/>
    <x v="1"/>
    <x v="4"/>
    <x v="960"/>
    <n v="158.9"/>
    <n v="5"/>
    <n v="0"/>
    <n v="7.9449999999999932"/>
    <s v="O-102"/>
  </r>
  <r>
    <n v="1381"/>
    <s v="Second Class"/>
    <x v="0"/>
    <s v="Pleasant Grove"/>
    <s v="Utah"/>
    <x v="1"/>
    <x v="1"/>
    <x v="8"/>
    <x v="91"/>
    <n v="13.184000000000001"/>
    <n v="1"/>
    <n v="0.2"/>
    <n v="4.7792000000000003"/>
    <s v="O-102"/>
  </r>
  <r>
    <n v="1382"/>
    <s v="Standard Class"/>
    <x v="2"/>
    <s v="Aurora"/>
    <s v="Illinois"/>
    <x v="2"/>
    <x v="0"/>
    <x v="5"/>
    <x v="583"/>
    <n v="83.951999999999998"/>
    <n v="3"/>
    <n v="0.6"/>
    <n v="-90.24839999999999"/>
    <s v="F-101"/>
  </r>
  <r>
    <n v="1383"/>
    <s v="Same Day"/>
    <x v="2"/>
    <s v="Smyrna"/>
    <s v="Georgia"/>
    <x v="0"/>
    <x v="1"/>
    <x v="4"/>
    <x v="865"/>
    <n v="80.98"/>
    <n v="1"/>
    <n v="0"/>
    <n v="1.6196000000000055"/>
    <s v="O-102"/>
  </r>
  <r>
    <n v="1384"/>
    <s v="Same Day"/>
    <x v="2"/>
    <s v="Smyrna"/>
    <s v="Georgia"/>
    <x v="0"/>
    <x v="1"/>
    <x v="10"/>
    <x v="961"/>
    <n v="348.84"/>
    <n v="9"/>
    <n v="0"/>
    <n v="170.9316"/>
    <s v="O-102"/>
  </r>
  <r>
    <n v="1385"/>
    <s v="Same Day"/>
    <x v="2"/>
    <s v="Smyrna"/>
    <s v="Georgia"/>
    <x v="0"/>
    <x v="1"/>
    <x v="13"/>
    <x v="962"/>
    <n v="9.4499999999999993"/>
    <n v="5"/>
    <n v="0"/>
    <n v="0.18900000000000028"/>
    <s v="O-102"/>
  </r>
  <r>
    <n v="1386"/>
    <s v="Same Day"/>
    <x v="2"/>
    <s v="Smyrna"/>
    <s v="Georgia"/>
    <x v="0"/>
    <x v="0"/>
    <x v="5"/>
    <x v="963"/>
    <n v="18.84"/>
    <n v="3"/>
    <n v="0"/>
    <n v="7.1592000000000002"/>
    <s v="F-101"/>
  </r>
  <r>
    <n v="1387"/>
    <s v="Same Day"/>
    <x v="2"/>
    <s v="Smyrna"/>
    <s v="Georgia"/>
    <x v="0"/>
    <x v="0"/>
    <x v="0"/>
    <x v="574"/>
    <n v="239.98"/>
    <n v="2"/>
    <n v="0"/>
    <n v="52.795599999999979"/>
    <s v="F-101"/>
  </r>
  <r>
    <n v="1388"/>
    <s v="Same Day"/>
    <x v="2"/>
    <s v="Smyrna"/>
    <s v="Georgia"/>
    <x v="0"/>
    <x v="1"/>
    <x v="12"/>
    <x v="964"/>
    <n v="167.96"/>
    <n v="2"/>
    <n v="0"/>
    <n v="78.941199999999995"/>
    <s v="O-102"/>
  </r>
  <r>
    <n v="1389"/>
    <s v="Same Day"/>
    <x v="2"/>
    <s v="Smyrna"/>
    <s v="Georgia"/>
    <x v="0"/>
    <x v="2"/>
    <x v="7"/>
    <x v="140"/>
    <n v="104.85000000000001"/>
    <n v="3"/>
    <n v="0"/>
    <n v="28.309500000000007"/>
    <s v="T-103"/>
  </r>
  <r>
    <n v="1390"/>
    <s v="Same Day"/>
    <x v="2"/>
    <s v="Smyrna"/>
    <s v="Georgia"/>
    <x v="0"/>
    <x v="2"/>
    <x v="7"/>
    <x v="297"/>
    <n v="484.83000000000004"/>
    <n v="3"/>
    <n v="0"/>
    <n v="126.05580000000002"/>
    <s v="T-103"/>
  </r>
  <r>
    <n v="1391"/>
    <s v="Same Day"/>
    <x v="2"/>
    <s v="Smyrna"/>
    <s v="Georgia"/>
    <x v="0"/>
    <x v="1"/>
    <x v="10"/>
    <x v="447"/>
    <n v="122.97"/>
    <n v="3"/>
    <n v="0"/>
    <n v="60.255300000000005"/>
    <s v="O-102"/>
  </r>
  <r>
    <n v="1392"/>
    <s v="Same Day"/>
    <x v="2"/>
    <s v="Smyrna"/>
    <s v="Georgia"/>
    <x v="0"/>
    <x v="1"/>
    <x v="4"/>
    <x v="233"/>
    <n v="154.44"/>
    <n v="3"/>
    <n v="0"/>
    <n v="1.5444000000000031"/>
    <s v="O-102"/>
  </r>
  <r>
    <n v="1393"/>
    <s v="Same Day"/>
    <x v="2"/>
    <s v="Smyrna"/>
    <s v="Georgia"/>
    <x v="0"/>
    <x v="1"/>
    <x v="10"/>
    <x v="62"/>
    <n v="342.37"/>
    <n v="7"/>
    <n v="0"/>
    <n v="160.91389999999998"/>
    <s v="O-102"/>
  </r>
  <r>
    <n v="1394"/>
    <s v="First Class"/>
    <x v="1"/>
    <s v="Burlington"/>
    <s v="North Carolina"/>
    <x v="0"/>
    <x v="1"/>
    <x v="6"/>
    <x v="182"/>
    <n v="9.5519999999999996"/>
    <n v="3"/>
    <n v="0.2"/>
    <n v="1.5521999999999991"/>
    <s v="O-102"/>
  </r>
  <r>
    <n v="1395"/>
    <s v="Standard Class"/>
    <x v="1"/>
    <s v="Aurora"/>
    <s v="Illinois"/>
    <x v="2"/>
    <x v="0"/>
    <x v="3"/>
    <x v="965"/>
    <n v="652.45000000000005"/>
    <n v="5"/>
    <n v="0.5"/>
    <n v="-430.61700000000019"/>
    <s v="F-101"/>
  </r>
  <r>
    <n v="1396"/>
    <s v="Standard Class"/>
    <x v="1"/>
    <s v="Aurora"/>
    <s v="Illinois"/>
    <x v="2"/>
    <x v="0"/>
    <x v="3"/>
    <x v="966"/>
    <n v="66.644999999999996"/>
    <n v="3"/>
    <n v="0.5"/>
    <n v="-42.652799999999999"/>
    <s v="F-101"/>
  </r>
  <r>
    <n v="1397"/>
    <s v="First Class"/>
    <x v="0"/>
    <s v="New York City"/>
    <s v="New York"/>
    <x v="3"/>
    <x v="1"/>
    <x v="8"/>
    <x v="967"/>
    <n v="17.216000000000001"/>
    <n v="4"/>
    <n v="0.2"/>
    <n v="6.025599999999999"/>
    <s v="O-102"/>
  </r>
  <r>
    <n v="1398"/>
    <s v="First Class"/>
    <x v="0"/>
    <s v="New York City"/>
    <s v="New York"/>
    <x v="3"/>
    <x v="1"/>
    <x v="10"/>
    <x v="609"/>
    <n v="11.56"/>
    <n v="2"/>
    <n v="0"/>
    <n v="5.6644000000000005"/>
    <s v="O-102"/>
  </r>
  <r>
    <n v="1399"/>
    <s v="First Class"/>
    <x v="0"/>
    <s v="New York City"/>
    <s v="New York"/>
    <x v="3"/>
    <x v="2"/>
    <x v="11"/>
    <x v="177"/>
    <n v="88.4"/>
    <n v="4"/>
    <n v="0"/>
    <n v="11.492000000000004"/>
    <s v="T-103"/>
  </r>
  <r>
    <n v="1400"/>
    <s v="First Class"/>
    <x v="0"/>
    <s v="New York City"/>
    <s v="New York"/>
    <x v="3"/>
    <x v="1"/>
    <x v="10"/>
    <x v="968"/>
    <n v="6.48"/>
    <n v="1"/>
    <n v="0"/>
    <n v="3.1104000000000003"/>
    <s v="O-102"/>
  </r>
  <r>
    <n v="1401"/>
    <s v="Standard Class"/>
    <x v="2"/>
    <s v="Salem"/>
    <s v="Virginia"/>
    <x v="0"/>
    <x v="2"/>
    <x v="7"/>
    <x v="47"/>
    <n v="21.8"/>
    <n v="2"/>
    <n v="0"/>
    <n v="6.104000000000001"/>
    <s v="T-103"/>
  </r>
  <r>
    <n v="1402"/>
    <s v="Standard Class"/>
    <x v="2"/>
    <s v="Salem"/>
    <s v="Virginia"/>
    <x v="0"/>
    <x v="1"/>
    <x v="12"/>
    <x v="555"/>
    <n v="251.79000000000002"/>
    <n v="3"/>
    <n v="0"/>
    <n v="118.34129999999999"/>
    <s v="O-102"/>
  </r>
  <r>
    <n v="1403"/>
    <s v="Standard Class"/>
    <x v="2"/>
    <s v="Columbus"/>
    <s v="Ohio"/>
    <x v="3"/>
    <x v="0"/>
    <x v="3"/>
    <x v="969"/>
    <n v="205.17599999999999"/>
    <n v="2"/>
    <n v="0.4"/>
    <n v="-58.133199999999988"/>
    <s v="F-101"/>
  </r>
  <r>
    <n v="1404"/>
    <s v="Standard Class"/>
    <x v="2"/>
    <s v="Columbus"/>
    <s v="Ohio"/>
    <x v="3"/>
    <x v="1"/>
    <x v="10"/>
    <x v="970"/>
    <n v="419.4"/>
    <n v="5"/>
    <n v="0.2"/>
    <n v="146.79"/>
    <s v="O-102"/>
  </r>
  <r>
    <n v="1405"/>
    <s v="First Class"/>
    <x v="2"/>
    <s v="Philadelphia"/>
    <s v="Pennsylvania"/>
    <x v="3"/>
    <x v="1"/>
    <x v="14"/>
    <x v="505"/>
    <n v="10.304000000000002"/>
    <n v="1"/>
    <n v="0.2"/>
    <n v="-2.1896000000000004"/>
    <s v="O-102"/>
  </r>
  <r>
    <n v="1406"/>
    <s v="First Class"/>
    <x v="2"/>
    <s v="Philadelphia"/>
    <s v="Pennsylvania"/>
    <x v="3"/>
    <x v="0"/>
    <x v="3"/>
    <x v="832"/>
    <n v="154.76400000000001"/>
    <n v="3"/>
    <n v="0.4"/>
    <n v="-36.11160000000001"/>
    <s v="F-101"/>
  </r>
  <r>
    <n v="1407"/>
    <s v="First Class"/>
    <x v="2"/>
    <s v="Philadelphia"/>
    <s v="Pennsylvania"/>
    <x v="3"/>
    <x v="2"/>
    <x v="11"/>
    <x v="172"/>
    <n v="116.78399999999999"/>
    <n v="2"/>
    <n v="0.2"/>
    <n v="21.896999999999991"/>
    <s v="T-103"/>
  </r>
  <r>
    <n v="1408"/>
    <s v="Standard Class"/>
    <x v="0"/>
    <s v="New York City"/>
    <s v="New York"/>
    <x v="3"/>
    <x v="1"/>
    <x v="6"/>
    <x v="971"/>
    <n v="75.48"/>
    <n v="2"/>
    <n v="0"/>
    <n v="19.6248"/>
    <s v="O-102"/>
  </r>
  <r>
    <n v="1409"/>
    <s v="Standard Class"/>
    <x v="0"/>
    <s v="New York City"/>
    <s v="New York"/>
    <x v="3"/>
    <x v="0"/>
    <x v="5"/>
    <x v="296"/>
    <n v="39.979999999999997"/>
    <n v="2"/>
    <n v="0"/>
    <n v="9.9949999999999974"/>
    <s v="F-101"/>
  </r>
  <r>
    <n v="1410"/>
    <s v="Standard Class"/>
    <x v="0"/>
    <s v="Phoenix"/>
    <s v="Arizona"/>
    <x v="1"/>
    <x v="0"/>
    <x v="3"/>
    <x v="735"/>
    <n v="393.16500000000002"/>
    <n v="3"/>
    <n v="0.5"/>
    <n v="-204.44580000000005"/>
    <s v="F-101"/>
  </r>
  <r>
    <n v="1411"/>
    <s v="Standard Class"/>
    <x v="2"/>
    <s v="Grand Prairie"/>
    <s v="Texas"/>
    <x v="2"/>
    <x v="1"/>
    <x v="2"/>
    <x v="429"/>
    <n v="23.680000000000003"/>
    <n v="2"/>
    <n v="0.2"/>
    <n v="8.879999999999999"/>
    <s v="O-102"/>
  </r>
  <r>
    <n v="1412"/>
    <s v="Standard Class"/>
    <x v="1"/>
    <s v="New York City"/>
    <s v="New York"/>
    <x v="3"/>
    <x v="0"/>
    <x v="1"/>
    <x v="629"/>
    <n v="408.00599999999997"/>
    <n v="2"/>
    <n v="0.1"/>
    <n v="72.534400000000005"/>
    <s v="F-101"/>
  </r>
  <r>
    <n v="1413"/>
    <s v="Standard Class"/>
    <x v="1"/>
    <s v="New York City"/>
    <s v="New York"/>
    <x v="3"/>
    <x v="0"/>
    <x v="5"/>
    <x v="480"/>
    <n v="165.28"/>
    <n v="4"/>
    <n v="0"/>
    <n v="14.875200000000007"/>
    <s v="F-101"/>
  </r>
  <r>
    <n v="1414"/>
    <s v="Standard Class"/>
    <x v="0"/>
    <s v="New York City"/>
    <s v="New York"/>
    <x v="3"/>
    <x v="1"/>
    <x v="8"/>
    <x v="972"/>
    <n v="334.76800000000003"/>
    <n v="7"/>
    <n v="0.2"/>
    <n v="108.79959999999997"/>
    <s v="O-102"/>
  </r>
  <r>
    <n v="1415"/>
    <s v="Second Class"/>
    <x v="2"/>
    <s v="Costa Mesa"/>
    <s v="California"/>
    <x v="1"/>
    <x v="2"/>
    <x v="11"/>
    <x v="906"/>
    <n v="239.96999999999997"/>
    <n v="3"/>
    <n v="0"/>
    <n v="26.39670000000001"/>
    <s v="T-103"/>
  </r>
  <r>
    <n v="1416"/>
    <s v="Second Class"/>
    <x v="2"/>
    <s v="Costa Mesa"/>
    <s v="California"/>
    <x v="1"/>
    <x v="0"/>
    <x v="5"/>
    <x v="973"/>
    <n v="37.74"/>
    <n v="3"/>
    <n v="0"/>
    <n v="12.831599999999996"/>
    <s v="F-101"/>
  </r>
  <r>
    <n v="1417"/>
    <s v="First Class"/>
    <x v="1"/>
    <s v="Houston"/>
    <s v="Texas"/>
    <x v="2"/>
    <x v="2"/>
    <x v="7"/>
    <x v="974"/>
    <n v="946.34400000000005"/>
    <n v="7"/>
    <n v="0.2"/>
    <n v="118.29299999999989"/>
    <s v="T-103"/>
  </r>
  <r>
    <n v="1418"/>
    <s v="First Class"/>
    <x v="1"/>
    <s v="Houston"/>
    <s v="Texas"/>
    <x v="2"/>
    <x v="2"/>
    <x v="11"/>
    <x v="724"/>
    <n v="151.20000000000002"/>
    <n v="3"/>
    <n v="0.2"/>
    <n v="32.130000000000003"/>
    <s v="T-103"/>
  </r>
  <r>
    <n v="1419"/>
    <s v="First Class"/>
    <x v="1"/>
    <s v="Houston"/>
    <s v="Texas"/>
    <x v="2"/>
    <x v="0"/>
    <x v="5"/>
    <x v="50"/>
    <n v="4.9280000000000008"/>
    <n v="4"/>
    <n v="0.6"/>
    <n v="-1.4783999999999997"/>
    <s v="F-101"/>
  </r>
  <r>
    <n v="1420"/>
    <s v="Standard Class"/>
    <x v="1"/>
    <s v="Mesa"/>
    <s v="Arizona"/>
    <x v="1"/>
    <x v="1"/>
    <x v="10"/>
    <x v="975"/>
    <n v="86.272000000000006"/>
    <n v="4"/>
    <n v="0.2"/>
    <n v="31.273599999999998"/>
    <s v="O-102"/>
  </r>
  <r>
    <n v="1421"/>
    <s v="Standard Class"/>
    <x v="1"/>
    <s v="Mesa"/>
    <s v="Arizona"/>
    <x v="1"/>
    <x v="1"/>
    <x v="8"/>
    <x v="261"/>
    <n v="72.588000000000008"/>
    <n v="2"/>
    <n v="0.7"/>
    <n v="-48.391999999999982"/>
    <s v="O-102"/>
  </r>
  <r>
    <n v="1422"/>
    <s v="Standard Class"/>
    <x v="1"/>
    <s v="Mesa"/>
    <s v="Arizona"/>
    <x v="1"/>
    <x v="1"/>
    <x v="9"/>
    <x v="976"/>
    <n v="60.672000000000004"/>
    <n v="2"/>
    <n v="0.2"/>
    <n v="14.409600000000003"/>
    <s v="O-102"/>
  </r>
  <r>
    <n v="1423"/>
    <s v="Standard Class"/>
    <x v="1"/>
    <s v="Mesa"/>
    <s v="Arizona"/>
    <x v="1"/>
    <x v="1"/>
    <x v="8"/>
    <x v="697"/>
    <n v="77.031000000000006"/>
    <n v="9"/>
    <n v="0.7"/>
    <n v="-59.057100000000005"/>
    <s v="O-102"/>
  </r>
  <r>
    <n v="1424"/>
    <s v="Standard Class"/>
    <x v="1"/>
    <s v="Mesa"/>
    <s v="Arizona"/>
    <x v="1"/>
    <x v="1"/>
    <x v="4"/>
    <x v="352"/>
    <n v="119.90400000000001"/>
    <n v="6"/>
    <n v="0.2"/>
    <n v="-1.4988000000000135"/>
    <s v="O-102"/>
  </r>
  <r>
    <n v="1425"/>
    <s v="Standard Class"/>
    <x v="1"/>
    <s v="Mesa"/>
    <s v="Arizona"/>
    <x v="1"/>
    <x v="2"/>
    <x v="7"/>
    <x v="977"/>
    <n v="263.96000000000004"/>
    <n v="5"/>
    <n v="0.2"/>
    <n v="23.096500000000006"/>
    <s v="T-103"/>
  </r>
  <r>
    <n v="1426"/>
    <s v="Standard Class"/>
    <x v="1"/>
    <s v="Mesa"/>
    <s v="Arizona"/>
    <x v="1"/>
    <x v="1"/>
    <x v="4"/>
    <x v="418"/>
    <n v="363.64800000000002"/>
    <n v="4"/>
    <n v="0.2"/>
    <n v="-86.366400000000027"/>
    <s v="O-102"/>
  </r>
  <r>
    <n v="1427"/>
    <s v="Second Class"/>
    <x v="1"/>
    <s v="Salinas"/>
    <s v="California"/>
    <x v="1"/>
    <x v="1"/>
    <x v="8"/>
    <x v="525"/>
    <n v="9.7280000000000015"/>
    <n v="2"/>
    <n v="0.2"/>
    <n v="3.283199999999999"/>
    <s v="O-102"/>
  </r>
  <r>
    <n v="1428"/>
    <s v="Second Class"/>
    <x v="1"/>
    <s v="Salinas"/>
    <s v="California"/>
    <x v="1"/>
    <x v="1"/>
    <x v="12"/>
    <x v="111"/>
    <n v="14.75"/>
    <n v="5"/>
    <n v="0"/>
    <n v="7.08"/>
    <s v="O-102"/>
  </r>
  <r>
    <n v="1429"/>
    <s v="Second Class"/>
    <x v="1"/>
    <s v="Salinas"/>
    <s v="California"/>
    <x v="1"/>
    <x v="1"/>
    <x v="8"/>
    <x v="978"/>
    <n v="29.800000000000004"/>
    <n v="5"/>
    <n v="0.2"/>
    <n v="9.3124999999999982"/>
    <s v="O-102"/>
  </r>
  <r>
    <n v="1430"/>
    <s v="Second Class"/>
    <x v="1"/>
    <s v="Salinas"/>
    <s v="California"/>
    <x v="1"/>
    <x v="1"/>
    <x v="2"/>
    <x v="580"/>
    <n v="427.42"/>
    <n v="14"/>
    <n v="0"/>
    <n v="196.61320000000001"/>
    <s v="O-102"/>
  </r>
  <r>
    <n v="1431"/>
    <s v="Standard Class"/>
    <x v="0"/>
    <s v="Columbus"/>
    <s v="Ohio"/>
    <x v="3"/>
    <x v="2"/>
    <x v="7"/>
    <x v="521"/>
    <n v="220.75200000000001"/>
    <n v="8"/>
    <n v="0.4"/>
    <n v="-40.47120000000001"/>
    <s v="T-103"/>
  </r>
  <r>
    <n v="1432"/>
    <s v="Second Class"/>
    <x v="0"/>
    <s v="Florence"/>
    <s v="Alabama"/>
    <x v="0"/>
    <x v="1"/>
    <x v="8"/>
    <x v="979"/>
    <n v="152.76"/>
    <n v="6"/>
    <n v="0"/>
    <n v="74.852400000000003"/>
    <s v="O-102"/>
  </r>
  <r>
    <n v="1433"/>
    <s v="Second Class"/>
    <x v="0"/>
    <s v="Florence"/>
    <s v="Alabama"/>
    <x v="0"/>
    <x v="1"/>
    <x v="14"/>
    <x v="515"/>
    <n v="7.27"/>
    <n v="1"/>
    <n v="0"/>
    <n v="1.9629000000000003"/>
    <s v="O-102"/>
  </r>
  <r>
    <n v="1434"/>
    <s v="Second Class"/>
    <x v="0"/>
    <s v="Florence"/>
    <s v="Alabama"/>
    <x v="0"/>
    <x v="0"/>
    <x v="1"/>
    <x v="70"/>
    <n v="1819.8600000000001"/>
    <n v="14"/>
    <n v="0"/>
    <n v="163.78740000000002"/>
    <s v="F-101"/>
  </r>
  <r>
    <n v="1435"/>
    <s v="Standard Class"/>
    <x v="0"/>
    <s v="Seattle"/>
    <s v="Washington"/>
    <x v="1"/>
    <x v="1"/>
    <x v="10"/>
    <x v="980"/>
    <n v="33.9"/>
    <n v="5"/>
    <n v="0"/>
    <n v="15.593999999999999"/>
    <s v="O-102"/>
  </r>
  <r>
    <n v="1436"/>
    <s v="Standard Class"/>
    <x v="0"/>
    <s v="Parma"/>
    <s v="Ohio"/>
    <x v="3"/>
    <x v="1"/>
    <x v="10"/>
    <x v="981"/>
    <n v="31.104000000000006"/>
    <n v="6"/>
    <n v="0.2"/>
    <n v="10.8864"/>
    <s v="O-102"/>
  </r>
  <r>
    <n v="1437"/>
    <s v="Standard Class"/>
    <x v="0"/>
    <s v="Parma"/>
    <s v="Ohio"/>
    <x v="3"/>
    <x v="1"/>
    <x v="6"/>
    <x v="943"/>
    <n v="5.2480000000000002"/>
    <n v="2"/>
    <n v="0.2"/>
    <n v="0.59039999999999915"/>
    <s v="O-102"/>
  </r>
  <r>
    <n v="1438"/>
    <s v="Same Day"/>
    <x v="0"/>
    <s v="Amarillo"/>
    <s v="Texas"/>
    <x v="2"/>
    <x v="2"/>
    <x v="11"/>
    <x v="982"/>
    <n v="263.88"/>
    <n v="3"/>
    <n v="0.2"/>
    <n v="42.880500000000012"/>
    <s v="T-103"/>
  </r>
  <r>
    <n v="1439"/>
    <s v="Same Day"/>
    <x v="0"/>
    <s v="Amarillo"/>
    <s v="Texas"/>
    <x v="2"/>
    <x v="0"/>
    <x v="1"/>
    <x v="483"/>
    <n v="2453.4299999999998"/>
    <n v="5"/>
    <n v="0.3"/>
    <n v="-350.4899999999999"/>
    <s v="F-101"/>
  </r>
  <r>
    <n v="1440"/>
    <s v="Second Class"/>
    <x v="0"/>
    <s v="Providence"/>
    <s v="Rhode Island"/>
    <x v="3"/>
    <x v="1"/>
    <x v="8"/>
    <x v="305"/>
    <n v="29.700000000000003"/>
    <n v="5"/>
    <n v="0"/>
    <n v="13.365"/>
    <s v="O-102"/>
  </r>
  <r>
    <n v="1441"/>
    <s v="Second Class"/>
    <x v="0"/>
    <s v="Providence"/>
    <s v="Rhode Island"/>
    <x v="3"/>
    <x v="1"/>
    <x v="10"/>
    <x v="983"/>
    <n v="39.96"/>
    <n v="4"/>
    <n v="0"/>
    <n v="17.981999999999999"/>
    <s v="O-102"/>
  </r>
  <r>
    <n v="1442"/>
    <s v="Second Class"/>
    <x v="0"/>
    <s v="San Francisco"/>
    <s v="California"/>
    <x v="1"/>
    <x v="1"/>
    <x v="8"/>
    <x v="709"/>
    <n v="36.672000000000004"/>
    <n v="2"/>
    <n v="0.2"/>
    <n v="11.459999999999999"/>
    <s v="O-102"/>
  </r>
  <r>
    <n v="1443"/>
    <s v="First Class"/>
    <x v="1"/>
    <s v="Richmond"/>
    <s v="Kentucky"/>
    <x v="0"/>
    <x v="1"/>
    <x v="10"/>
    <x v="320"/>
    <n v="13.76"/>
    <n v="2"/>
    <n v="0"/>
    <n v="6.3295999999999992"/>
    <s v="O-102"/>
  </r>
  <r>
    <n v="1444"/>
    <s v="Standard Class"/>
    <x v="1"/>
    <s v="Aurora"/>
    <s v="Colorado"/>
    <x v="1"/>
    <x v="1"/>
    <x v="4"/>
    <x v="123"/>
    <n v="139.42400000000001"/>
    <n v="4"/>
    <n v="0.2"/>
    <n v="17.42799999999999"/>
    <s v="O-102"/>
  </r>
  <r>
    <n v="1445"/>
    <s v="Standard Class"/>
    <x v="0"/>
    <s v="Chicago"/>
    <s v="Illinois"/>
    <x v="2"/>
    <x v="2"/>
    <x v="7"/>
    <x v="895"/>
    <n v="1979.9280000000001"/>
    <n v="9"/>
    <n v="0.2"/>
    <n v="148.49459999999993"/>
    <s v="T-103"/>
  </r>
  <r>
    <n v="1446"/>
    <s v="First Class"/>
    <x v="2"/>
    <s v="Chicago"/>
    <s v="Illinois"/>
    <x v="2"/>
    <x v="1"/>
    <x v="4"/>
    <x v="233"/>
    <n v="164.73599999999999"/>
    <n v="4"/>
    <n v="0.2"/>
    <n v="-39.124799999999993"/>
    <s v="O-102"/>
  </r>
  <r>
    <n v="1447"/>
    <s v="First Class"/>
    <x v="2"/>
    <s v="Chicago"/>
    <s v="Illinois"/>
    <x v="2"/>
    <x v="0"/>
    <x v="1"/>
    <x v="984"/>
    <n v="470.30199999999996"/>
    <n v="7"/>
    <n v="0.3"/>
    <n v="-87.341800000000035"/>
    <s v="F-101"/>
  </r>
  <r>
    <n v="1448"/>
    <s v="First Class"/>
    <x v="2"/>
    <s v="Chicago"/>
    <s v="Illinois"/>
    <x v="2"/>
    <x v="2"/>
    <x v="7"/>
    <x v="985"/>
    <n v="47.984000000000002"/>
    <n v="2"/>
    <n v="0.2"/>
    <n v="5.9979999999999922"/>
    <s v="T-103"/>
  </r>
  <r>
    <n v="1449"/>
    <s v="First Class"/>
    <x v="1"/>
    <s v="Philadelphia"/>
    <s v="Pennsylvania"/>
    <x v="3"/>
    <x v="1"/>
    <x v="8"/>
    <x v="986"/>
    <n v="2.5020000000000002"/>
    <n v="3"/>
    <n v="0.7"/>
    <n v="-1.7513999999999994"/>
    <s v="O-102"/>
  </r>
  <r>
    <n v="1450"/>
    <s v="Standard Class"/>
    <x v="1"/>
    <s v="Los Angeles"/>
    <s v="California"/>
    <x v="1"/>
    <x v="2"/>
    <x v="7"/>
    <x v="987"/>
    <n v="88.751999999999995"/>
    <n v="3"/>
    <n v="0.2"/>
    <n v="11.093999999999998"/>
    <s v="T-103"/>
  </r>
  <r>
    <n v="1451"/>
    <s v="First Class"/>
    <x v="0"/>
    <s v="Phoenix"/>
    <s v="Arizona"/>
    <x v="1"/>
    <x v="1"/>
    <x v="8"/>
    <x v="988"/>
    <n v="2.0250000000000004"/>
    <n v="1"/>
    <n v="0.7"/>
    <n v="-1.3499999999999996"/>
    <s v="O-102"/>
  </r>
  <r>
    <n v="1452"/>
    <s v="First Class"/>
    <x v="1"/>
    <s v="Mobile"/>
    <s v="Alabama"/>
    <x v="0"/>
    <x v="1"/>
    <x v="10"/>
    <x v="33"/>
    <n v="70.98"/>
    <n v="7"/>
    <n v="0"/>
    <n v="34.780200000000001"/>
    <s v="O-102"/>
  </r>
  <r>
    <n v="1453"/>
    <s v="First Class"/>
    <x v="1"/>
    <s v="Mobile"/>
    <s v="Alabama"/>
    <x v="0"/>
    <x v="1"/>
    <x v="8"/>
    <x v="989"/>
    <n v="91.679999999999993"/>
    <n v="3"/>
    <n v="0"/>
    <n v="45.839999999999996"/>
    <s v="O-102"/>
  </r>
  <r>
    <n v="1454"/>
    <s v="First Class"/>
    <x v="1"/>
    <s v="Mobile"/>
    <s v="Alabama"/>
    <x v="0"/>
    <x v="1"/>
    <x v="8"/>
    <x v="988"/>
    <n v="33.75"/>
    <n v="5"/>
    <n v="0"/>
    <n v="16.875"/>
    <s v="O-102"/>
  </r>
  <r>
    <n v="1455"/>
    <s v="First Class"/>
    <x v="1"/>
    <s v="Mobile"/>
    <s v="Alabama"/>
    <x v="0"/>
    <x v="2"/>
    <x v="15"/>
    <x v="990"/>
    <n v="3040"/>
    <n v="8"/>
    <n v="0"/>
    <n v="1459.2"/>
    <s v="T-103"/>
  </r>
  <r>
    <n v="1456"/>
    <s v="Standard Class"/>
    <x v="2"/>
    <s v="Columbus"/>
    <s v="Georgia"/>
    <x v="0"/>
    <x v="1"/>
    <x v="8"/>
    <x v="991"/>
    <n v="91.199999999999989"/>
    <n v="3"/>
    <n v="0"/>
    <n v="41.951999999999998"/>
    <s v="O-102"/>
  </r>
  <r>
    <n v="1457"/>
    <s v="Standard Class"/>
    <x v="2"/>
    <s v="Columbus"/>
    <s v="Georgia"/>
    <x v="0"/>
    <x v="0"/>
    <x v="3"/>
    <x v="992"/>
    <n v="452.93999999999994"/>
    <n v="3"/>
    <n v="0"/>
    <n v="67.940999999999974"/>
    <s v="F-101"/>
  </r>
  <r>
    <n v="1458"/>
    <s v="Standard Class"/>
    <x v="1"/>
    <s v="New Bedford"/>
    <s v="Massachusetts"/>
    <x v="3"/>
    <x v="1"/>
    <x v="8"/>
    <x v="326"/>
    <n v="52.199999999999996"/>
    <n v="9"/>
    <n v="0"/>
    <n v="23.49"/>
    <s v="O-102"/>
  </r>
  <r>
    <n v="1459"/>
    <s v="Standard Class"/>
    <x v="1"/>
    <s v="Irving"/>
    <s v="Texas"/>
    <x v="2"/>
    <x v="1"/>
    <x v="2"/>
    <x v="639"/>
    <n v="15.936000000000002"/>
    <n v="4"/>
    <n v="0.2"/>
    <n v="5.1791999999999998"/>
    <s v="O-102"/>
  </r>
  <r>
    <n v="1460"/>
    <s v="Same Day"/>
    <x v="0"/>
    <s v="Middletown"/>
    <s v="Connecticut"/>
    <x v="3"/>
    <x v="0"/>
    <x v="5"/>
    <x v="993"/>
    <n v="27.46"/>
    <n v="2"/>
    <n v="0"/>
    <n v="9.8856000000000002"/>
    <s v="F-101"/>
  </r>
  <r>
    <n v="1461"/>
    <s v="Standard Class"/>
    <x v="0"/>
    <s v="Seattle"/>
    <s v="Washington"/>
    <x v="1"/>
    <x v="1"/>
    <x v="8"/>
    <x v="994"/>
    <n v="55.424000000000007"/>
    <n v="2"/>
    <n v="0.2"/>
    <n v="19.398399999999995"/>
    <s v="O-102"/>
  </r>
  <r>
    <n v="1462"/>
    <s v="Standard Class"/>
    <x v="0"/>
    <s v="Vineland"/>
    <s v="New Jersey"/>
    <x v="3"/>
    <x v="0"/>
    <x v="3"/>
    <x v="616"/>
    <n v="244.00599999999997"/>
    <n v="2"/>
    <n v="0.3"/>
    <n v="-31.372200000000007"/>
    <s v="F-101"/>
  </r>
  <r>
    <n v="1463"/>
    <s v="First Class"/>
    <x v="1"/>
    <s v="Pasadena"/>
    <s v="Texas"/>
    <x v="2"/>
    <x v="2"/>
    <x v="11"/>
    <x v="409"/>
    <n v="159.98400000000001"/>
    <n v="2"/>
    <n v="0.2"/>
    <n v="43.995600000000003"/>
    <s v="T-103"/>
  </r>
  <r>
    <n v="1464"/>
    <s v="First Class"/>
    <x v="1"/>
    <s v="Pasadena"/>
    <s v="Texas"/>
    <x v="2"/>
    <x v="0"/>
    <x v="1"/>
    <x v="849"/>
    <n v="1024.7159999999999"/>
    <n v="6"/>
    <n v="0.3"/>
    <n v="-29.277599999999893"/>
    <s v="F-101"/>
  </r>
  <r>
    <n v="1465"/>
    <s v="First Class"/>
    <x v="1"/>
    <s v="New York City"/>
    <s v="New York"/>
    <x v="3"/>
    <x v="1"/>
    <x v="13"/>
    <x v="799"/>
    <n v="3.68"/>
    <n v="2"/>
    <n v="0"/>
    <n v="1.8032000000000001"/>
    <s v="O-102"/>
  </r>
  <r>
    <n v="1466"/>
    <s v="Standard Class"/>
    <x v="0"/>
    <s v="Glendale"/>
    <s v="Arizona"/>
    <x v="1"/>
    <x v="0"/>
    <x v="5"/>
    <x v="766"/>
    <n v="121.376"/>
    <n v="4"/>
    <n v="0.2"/>
    <n v="-3.0344000000000122"/>
    <s v="F-101"/>
  </r>
  <r>
    <n v="1467"/>
    <s v="Standard Class"/>
    <x v="0"/>
    <s v="Glendale"/>
    <s v="Arizona"/>
    <x v="1"/>
    <x v="2"/>
    <x v="11"/>
    <x v="97"/>
    <n v="95.976000000000013"/>
    <n v="3"/>
    <n v="0.2"/>
    <n v="-10.797300000000011"/>
    <s v="T-103"/>
  </r>
  <r>
    <n v="1468"/>
    <s v="Same Day"/>
    <x v="2"/>
    <s v="Jacksonville"/>
    <s v="Florida"/>
    <x v="0"/>
    <x v="2"/>
    <x v="11"/>
    <x v="657"/>
    <n v="255.96799999999999"/>
    <n v="4"/>
    <n v="0.2"/>
    <n v="31.995999999999974"/>
    <s v="T-103"/>
  </r>
  <r>
    <n v="1469"/>
    <s v="Standard Class"/>
    <x v="1"/>
    <s v="Detroit"/>
    <s v="Michigan"/>
    <x v="2"/>
    <x v="0"/>
    <x v="1"/>
    <x v="995"/>
    <n v="872.94"/>
    <n v="3"/>
    <n v="0"/>
    <n v="226.96439999999998"/>
    <s v="F-101"/>
  </r>
  <r>
    <n v="1470"/>
    <s v="Standard Class"/>
    <x v="1"/>
    <s v="Detroit"/>
    <s v="Michigan"/>
    <x v="2"/>
    <x v="1"/>
    <x v="8"/>
    <x v="350"/>
    <n v="41.54"/>
    <n v="2"/>
    <n v="0"/>
    <n v="19.523799999999998"/>
    <s v="O-102"/>
  </r>
  <r>
    <n v="1471"/>
    <s v="Standard Class"/>
    <x v="1"/>
    <s v="Detroit"/>
    <s v="Michigan"/>
    <x v="2"/>
    <x v="1"/>
    <x v="10"/>
    <x v="996"/>
    <n v="12.96"/>
    <n v="2"/>
    <n v="0"/>
    <n v="6.2208000000000006"/>
    <s v="O-102"/>
  </r>
  <r>
    <n v="1472"/>
    <s v="Second Class"/>
    <x v="1"/>
    <s v="Philadelphia"/>
    <s v="Pennsylvania"/>
    <x v="3"/>
    <x v="1"/>
    <x v="6"/>
    <x v="997"/>
    <n v="6.8480000000000008"/>
    <n v="2"/>
    <n v="0.2"/>
    <n v="0.59920000000000018"/>
    <s v="O-102"/>
  </r>
  <r>
    <n v="1473"/>
    <s v="Standard Class"/>
    <x v="1"/>
    <s v="Los Angeles"/>
    <s v="California"/>
    <x v="1"/>
    <x v="1"/>
    <x v="2"/>
    <x v="688"/>
    <n v="8.67"/>
    <n v="3"/>
    <n v="0"/>
    <n v="4.0749000000000004"/>
    <s v="O-102"/>
  </r>
  <r>
    <n v="1474"/>
    <s v="Same Day"/>
    <x v="0"/>
    <s v="Houston"/>
    <s v="Texas"/>
    <x v="2"/>
    <x v="0"/>
    <x v="5"/>
    <x v="998"/>
    <n v="6.6879999999999997"/>
    <n v="4"/>
    <n v="0.6"/>
    <n v="-4.0127999999999986"/>
    <s v="F-101"/>
  </r>
  <r>
    <n v="1475"/>
    <s v="Standard Class"/>
    <x v="2"/>
    <s v="Niagara Falls"/>
    <s v="New York"/>
    <x v="3"/>
    <x v="1"/>
    <x v="6"/>
    <x v="999"/>
    <n v="17.28"/>
    <n v="6"/>
    <n v="0"/>
    <n v="5.0111999999999997"/>
    <s v="O-102"/>
  </r>
  <r>
    <n v="1476"/>
    <s v="Standard Class"/>
    <x v="2"/>
    <s v="Niagara Falls"/>
    <s v="New York"/>
    <x v="3"/>
    <x v="1"/>
    <x v="8"/>
    <x v="776"/>
    <n v="17.712"/>
    <n v="3"/>
    <n v="0.2"/>
    <n v="6.4206000000000012"/>
    <s v="O-102"/>
  </r>
  <r>
    <n v="1477"/>
    <s v="Standard Class"/>
    <x v="2"/>
    <s v="New York City"/>
    <s v="New York"/>
    <x v="3"/>
    <x v="1"/>
    <x v="2"/>
    <x v="1000"/>
    <n v="28.91"/>
    <n v="7"/>
    <n v="0"/>
    <n v="13.2986"/>
    <s v="O-102"/>
  </r>
  <r>
    <n v="1478"/>
    <s v="Standard Class"/>
    <x v="0"/>
    <s v="Thomasville"/>
    <s v="North Carolina"/>
    <x v="0"/>
    <x v="1"/>
    <x v="14"/>
    <x v="660"/>
    <n v="52.136000000000003"/>
    <n v="7"/>
    <n v="0.2"/>
    <n v="5.865299999999996"/>
    <s v="O-102"/>
  </r>
  <r>
    <n v="1479"/>
    <s v="First Class"/>
    <x v="0"/>
    <s v="Westminster"/>
    <s v="California"/>
    <x v="1"/>
    <x v="2"/>
    <x v="7"/>
    <x v="433"/>
    <n v="31.968000000000004"/>
    <n v="4"/>
    <n v="0.2"/>
    <n v="2.3976000000000006"/>
    <s v="T-103"/>
  </r>
  <r>
    <n v="1480"/>
    <s v="Standard Class"/>
    <x v="0"/>
    <s v="San Francisco"/>
    <s v="California"/>
    <x v="1"/>
    <x v="1"/>
    <x v="10"/>
    <x v="1001"/>
    <n v="25.92"/>
    <n v="4"/>
    <n v="0"/>
    <n v="12.441600000000001"/>
    <s v="O-102"/>
  </r>
  <r>
    <n v="1481"/>
    <s v="Standard Class"/>
    <x v="0"/>
    <s v="San Francisco"/>
    <s v="California"/>
    <x v="1"/>
    <x v="1"/>
    <x v="10"/>
    <x v="1002"/>
    <n v="40.46"/>
    <n v="7"/>
    <n v="0"/>
    <n v="19.825400000000002"/>
    <s v="O-102"/>
  </r>
  <r>
    <n v="1482"/>
    <s v="Standard Class"/>
    <x v="0"/>
    <s v="San Francisco"/>
    <s v="California"/>
    <x v="1"/>
    <x v="1"/>
    <x v="4"/>
    <x v="1003"/>
    <n v="33.869999999999997"/>
    <n v="3"/>
    <n v="0"/>
    <n v="8.8061999999999987"/>
    <s v="O-102"/>
  </r>
  <r>
    <n v="1483"/>
    <s v="Second Class"/>
    <x v="0"/>
    <s v="Jackson"/>
    <s v="Tennessee"/>
    <x v="0"/>
    <x v="1"/>
    <x v="6"/>
    <x v="487"/>
    <n v="9.7280000000000015"/>
    <n v="2"/>
    <n v="0.2"/>
    <n v="1.702399999999999"/>
    <s v="O-102"/>
  </r>
  <r>
    <n v="1484"/>
    <s v="Second Class"/>
    <x v="0"/>
    <s v="Jackson"/>
    <s v="Tennessee"/>
    <x v="0"/>
    <x v="1"/>
    <x v="10"/>
    <x v="1004"/>
    <n v="3.4240000000000004"/>
    <n v="1"/>
    <n v="0.2"/>
    <n v="1.0699999999999996"/>
    <s v="O-102"/>
  </r>
  <r>
    <n v="1485"/>
    <s v="Standard Class"/>
    <x v="1"/>
    <s v="Seattle"/>
    <s v="Washington"/>
    <x v="1"/>
    <x v="2"/>
    <x v="11"/>
    <x v="1005"/>
    <n v="177"/>
    <n v="3"/>
    <n v="0"/>
    <n v="30.089999999999982"/>
    <s v="T-103"/>
  </r>
  <r>
    <n v="1486"/>
    <s v="Standard Class"/>
    <x v="0"/>
    <s v="New York City"/>
    <s v="New York"/>
    <x v="3"/>
    <x v="1"/>
    <x v="13"/>
    <x v="128"/>
    <n v="3.76"/>
    <n v="2"/>
    <n v="0"/>
    <n v="1.3159999999999998"/>
    <s v="O-102"/>
  </r>
  <r>
    <n v="1487"/>
    <s v="Standard Class"/>
    <x v="2"/>
    <s v="Los Angeles"/>
    <s v="California"/>
    <x v="1"/>
    <x v="2"/>
    <x v="7"/>
    <x v="1006"/>
    <n v="1212.848"/>
    <n v="7"/>
    <n v="0.2"/>
    <n v="106.12420000000014"/>
    <s v="T-103"/>
  </r>
  <r>
    <n v="1488"/>
    <s v="Standard Class"/>
    <x v="2"/>
    <s v="Los Angeles"/>
    <s v="California"/>
    <x v="1"/>
    <x v="2"/>
    <x v="11"/>
    <x v="1007"/>
    <n v="89.97"/>
    <n v="3"/>
    <n v="0"/>
    <n v="37.787400000000005"/>
    <s v="T-103"/>
  </r>
  <r>
    <n v="1489"/>
    <s v="Standard Class"/>
    <x v="2"/>
    <s v="Los Angeles"/>
    <s v="California"/>
    <x v="1"/>
    <x v="0"/>
    <x v="5"/>
    <x v="379"/>
    <n v="42.599999999999994"/>
    <n v="3"/>
    <n v="0"/>
    <n v="16.614000000000001"/>
    <s v="F-101"/>
  </r>
  <r>
    <n v="1490"/>
    <s v="Standard Class"/>
    <x v="0"/>
    <s v="Philadelphia"/>
    <s v="Pennsylvania"/>
    <x v="3"/>
    <x v="1"/>
    <x v="2"/>
    <x v="812"/>
    <n v="5.04"/>
    <n v="2"/>
    <n v="0.2"/>
    <n v="1.764"/>
    <s v="O-102"/>
  </r>
  <r>
    <n v="1491"/>
    <s v="Second Class"/>
    <x v="1"/>
    <s v="New York City"/>
    <s v="New York"/>
    <x v="3"/>
    <x v="1"/>
    <x v="12"/>
    <x v="36"/>
    <n v="62.96"/>
    <n v="4"/>
    <n v="0"/>
    <n v="28.332000000000001"/>
    <s v="O-102"/>
  </r>
  <r>
    <n v="1492"/>
    <s v="Standard Class"/>
    <x v="1"/>
    <s v="New York City"/>
    <s v="New York"/>
    <x v="3"/>
    <x v="1"/>
    <x v="10"/>
    <x v="1008"/>
    <n v="5.88"/>
    <n v="1"/>
    <n v="0"/>
    <n v="2.8811999999999998"/>
    <s v="O-102"/>
  </r>
  <r>
    <n v="1493"/>
    <s v="Standard Class"/>
    <x v="1"/>
    <s v="New York City"/>
    <s v="New York"/>
    <x v="3"/>
    <x v="0"/>
    <x v="1"/>
    <x v="323"/>
    <n v="977.29200000000003"/>
    <n v="6"/>
    <n v="0.1"/>
    <n v="173.74080000000001"/>
    <s v="F-101"/>
  </r>
  <r>
    <n v="1494"/>
    <s v="Standard Class"/>
    <x v="1"/>
    <s v="Vancouver"/>
    <s v="Washington"/>
    <x v="1"/>
    <x v="0"/>
    <x v="5"/>
    <x v="762"/>
    <n v="9.64"/>
    <n v="2"/>
    <n v="0"/>
    <n v="3.6632000000000007"/>
    <s v="F-101"/>
  </r>
  <r>
    <n v="1495"/>
    <s v="Second Class"/>
    <x v="0"/>
    <s v="Columbus"/>
    <s v="Georgia"/>
    <x v="0"/>
    <x v="1"/>
    <x v="6"/>
    <x v="814"/>
    <n v="40.049999999999997"/>
    <n v="3"/>
    <n v="0"/>
    <n v="11.213999999999999"/>
    <s v="O-102"/>
  </r>
  <r>
    <n v="1496"/>
    <s v="Standard Class"/>
    <x v="0"/>
    <s v="Coppell"/>
    <s v="Texas"/>
    <x v="2"/>
    <x v="1"/>
    <x v="6"/>
    <x v="846"/>
    <n v="10.192000000000002"/>
    <n v="7"/>
    <n v="0.2"/>
    <n v="3.1849999999999992"/>
    <s v="O-102"/>
  </r>
  <r>
    <n v="1497"/>
    <s v="Standard Class"/>
    <x v="0"/>
    <s v="Coppell"/>
    <s v="Texas"/>
    <x v="2"/>
    <x v="1"/>
    <x v="4"/>
    <x v="1009"/>
    <n v="16.784000000000002"/>
    <n v="1"/>
    <n v="0.2"/>
    <n v="-0.20980000000000043"/>
    <s v="O-102"/>
  </r>
  <r>
    <n v="1498"/>
    <s v="Standard Class"/>
    <x v="0"/>
    <s v="Coppell"/>
    <s v="Texas"/>
    <x v="2"/>
    <x v="1"/>
    <x v="6"/>
    <x v="170"/>
    <n v="13.120000000000001"/>
    <n v="5"/>
    <n v="0.2"/>
    <n v="3.7720000000000002"/>
    <s v="O-102"/>
  </r>
  <r>
    <n v="1499"/>
    <s v="First Class"/>
    <x v="2"/>
    <s v="San Francisco"/>
    <s v="California"/>
    <x v="1"/>
    <x v="1"/>
    <x v="8"/>
    <x v="109"/>
    <n v="18.16"/>
    <n v="5"/>
    <n v="0.2"/>
    <n v="6.5830000000000011"/>
    <s v="O-102"/>
  </r>
  <r>
    <n v="1500"/>
    <s v="Standard Class"/>
    <x v="0"/>
    <s v="Austin"/>
    <s v="Texas"/>
    <x v="2"/>
    <x v="1"/>
    <x v="10"/>
    <x v="187"/>
    <n v="16.056000000000001"/>
    <n v="3"/>
    <n v="0.2"/>
    <n v="5.8203000000000005"/>
    <s v="O-102"/>
  </r>
  <r>
    <n v="1501"/>
    <s v="Standard Class"/>
    <x v="0"/>
    <s v="Austin"/>
    <s v="Texas"/>
    <x v="2"/>
    <x v="1"/>
    <x v="10"/>
    <x v="1010"/>
    <n v="223.05600000000001"/>
    <n v="9"/>
    <n v="0.2"/>
    <n v="69.704999999999984"/>
    <s v="O-102"/>
  </r>
  <r>
    <n v="1502"/>
    <s v="Standard Class"/>
    <x v="0"/>
    <s v="Austin"/>
    <s v="Texas"/>
    <x v="2"/>
    <x v="1"/>
    <x v="4"/>
    <x v="898"/>
    <n v="540.048"/>
    <n v="3"/>
    <n v="0.2"/>
    <n v="-47.254199999999997"/>
    <s v="O-102"/>
  </r>
  <r>
    <n v="1503"/>
    <s v="Standard Class"/>
    <x v="2"/>
    <s v="Los Angeles"/>
    <s v="California"/>
    <x v="1"/>
    <x v="2"/>
    <x v="7"/>
    <x v="1011"/>
    <n v="33.520000000000003"/>
    <n v="2"/>
    <n v="0.2"/>
    <n v="3.3519999999999985"/>
    <s v="T-103"/>
  </r>
  <r>
    <n v="1504"/>
    <s v="Standard Class"/>
    <x v="2"/>
    <s v="Los Angeles"/>
    <s v="California"/>
    <x v="1"/>
    <x v="0"/>
    <x v="5"/>
    <x v="527"/>
    <n v="9.94"/>
    <n v="2"/>
    <n v="0"/>
    <n v="3.0813999999999995"/>
    <s v="F-101"/>
  </r>
  <r>
    <n v="1505"/>
    <s v="Standard Class"/>
    <x v="2"/>
    <s v="Los Angeles"/>
    <s v="California"/>
    <x v="1"/>
    <x v="1"/>
    <x v="6"/>
    <x v="59"/>
    <n v="6.72"/>
    <n v="4"/>
    <n v="0"/>
    <n v="3.36"/>
    <s v="O-102"/>
  </r>
  <r>
    <n v="1506"/>
    <s v="Standard Class"/>
    <x v="2"/>
    <s v="Los Angeles"/>
    <s v="California"/>
    <x v="1"/>
    <x v="0"/>
    <x v="3"/>
    <x v="1012"/>
    <n v="1004.9760000000001"/>
    <n v="6"/>
    <n v="0.2"/>
    <n v="-175.87080000000009"/>
    <s v="F-101"/>
  </r>
  <r>
    <n v="1507"/>
    <s v="Standard Class"/>
    <x v="0"/>
    <s v="New York City"/>
    <s v="New York"/>
    <x v="3"/>
    <x v="1"/>
    <x v="8"/>
    <x v="978"/>
    <n v="17.880000000000003"/>
    <n v="3"/>
    <n v="0.2"/>
    <n v="5.5875000000000004"/>
    <s v="O-102"/>
  </r>
  <r>
    <n v="1508"/>
    <s v="Standard Class"/>
    <x v="0"/>
    <s v="Columbus"/>
    <s v="Georgia"/>
    <x v="0"/>
    <x v="2"/>
    <x v="15"/>
    <x v="1013"/>
    <n v="396"/>
    <n v="4"/>
    <n v="0"/>
    <n v="190.07999999999998"/>
    <s v="T-103"/>
  </r>
  <r>
    <n v="1509"/>
    <s v="Same Day"/>
    <x v="2"/>
    <s v="Omaha"/>
    <s v="Nebraska"/>
    <x v="2"/>
    <x v="1"/>
    <x v="8"/>
    <x v="1014"/>
    <n v="34.5"/>
    <n v="3"/>
    <n v="0"/>
    <n v="15.524999999999999"/>
    <s v="O-102"/>
  </r>
  <r>
    <n v="1510"/>
    <s v="First Class"/>
    <x v="0"/>
    <s v="Los Angeles"/>
    <s v="California"/>
    <x v="1"/>
    <x v="0"/>
    <x v="5"/>
    <x v="998"/>
    <n v="8.36"/>
    <n v="2"/>
    <n v="0"/>
    <n v="3.0095999999999998"/>
    <s v="F-101"/>
  </r>
  <r>
    <n v="1511"/>
    <s v="Standard Class"/>
    <x v="1"/>
    <s v="Pomona"/>
    <s v="California"/>
    <x v="1"/>
    <x v="1"/>
    <x v="6"/>
    <x v="281"/>
    <n v="385.6"/>
    <n v="8"/>
    <n v="0"/>
    <n v="111.82399999999996"/>
    <s v="O-102"/>
  </r>
  <r>
    <n v="1512"/>
    <s v="Standard Class"/>
    <x v="1"/>
    <s v="Pomona"/>
    <s v="California"/>
    <x v="1"/>
    <x v="1"/>
    <x v="6"/>
    <x v="182"/>
    <n v="35.82"/>
    <n v="9"/>
    <n v="0"/>
    <n v="11.820599999999997"/>
    <s v="O-102"/>
  </r>
  <r>
    <n v="1513"/>
    <s v="Standard Class"/>
    <x v="0"/>
    <s v="Dallas"/>
    <s v="Texas"/>
    <x v="2"/>
    <x v="1"/>
    <x v="4"/>
    <x v="226"/>
    <n v="200.06400000000002"/>
    <n v="3"/>
    <n v="0.2"/>
    <n v="12.504000000000005"/>
    <s v="O-102"/>
  </r>
  <r>
    <n v="1514"/>
    <s v="Standard Class"/>
    <x v="0"/>
    <s v="Dallas"/>
    <s v="Texas"/>
    <x v="2"/>
    <x v="1"/>
    <x v="8"/>
    <x v="410"/>
    <n v="21.379999999999995"/>
    <n v="5"/>
    <n v="0.8"/>
    <n v="-33.139000000000003"/>
    <s v="O-102"/>
  </r>
  <r>
    <n v="1515"/>
    <s v="Standard Class"/>
    <x v="0"/>
    <s v="Dallas"/>
    <s v="Texas"/>
    <x v="2"/>
    <x v="1"/>
    <x v="8"/>
    <x v="674"/>
    <n v="6.743999999999998"/>
    <n v="4"/>
    <n v="0.8"/>
    <n v="-11.4648"/>
    <s v="O-102"/>
  </r>
  <r>
    <n v="1516"/>
    <s v="Standard Class"/>
    <x v="0"/>
    <s v="Philadelphia"/>
    <s v="Pennsylvania"/>
    <x v="3"/>
    <x v="0"/>
    <x v="1"/>
    <x v="948"/>
    <n v="63.686"/>
    <n v="1"/>
    <n v="0.3"/>
    <n v="-9.0980000000000025"/>
    <s v="F-101"/>
  </r>
  <r>
    <n v="1517"/>
    <s v="Second Class"/>
    <x v="0"/>
    <s v="North Las Vegas"/>
    <s v="Nevada"/>
    <x v="1"/>
    <x v="0"/>
    <x v="3"/>
    <x v="489"/>
    <n v="1669.6"/>
    <n v="4"/>
    <n v="0"/>
    <n v="116.87199999999984"/>
    <s v="F-101"/>
  </r>
  <r>
    <n v="1518"/>
    <s v="Second Class"/>
    <x v="0"/>
    <s v="Seattle"/>
    <s v="Washington"/>
    <x v="1"/>
    <x v="1"/>
    <x v="8"/>
    <x v="270"/>
    <n v="83.84"/>
    <n v="2"/>
    <n v="0.2"/>
    <n v="27.247999999999998"/>
    <s v="O-102"/>
  </r>
  <r>
    <n v="1519"/>
    <s v="Second Class"/>
    <x v="0"/>
    <s v="Seattle"/>
    <s v="Washington"/>
    <x v="1"/>
    <x v="1"/>
    <x v="8"/>
    <x v="554"/>
    <n v="13.272000000000002"/>
    <n v="3"/>
    <n v="0.2"/>
    <n v="4.3133999999999997"/>
    <s v="O-102"/>
  </r>
  <r>
    <n v="1520"/>
    <s v="Second Class"/>
    <x v="1"/>
    <s v="San Francisco"/>
    <s v="California"/>
    <x v="1"/>
    <x v="1"/>
    <x v="8"/>
    <x v="732"/>
    <n v="21.335999999999999"/>
    <n v="7"/>
    <n v="0.2"/>
    <n v="7.7343000000000011"/>
    <s v="O-102"/>
  </r>
  <r>
    <n v="1521"/>
    <s v="Standard Class"/>
    <x v="2"/>
    <s v="Chicago"/>
    <s v="Illinois"/>
    <x v="2"/>
    <x v="1"/>
    <x v="6"/>
    <x v="1015"/>
    <n v="16.520000000000003"/>
    <n v="5"/>
    <n v="0.2"/>
    <n v="2.0649999999999986"/>
    <s v="O-102"/>
  </r>
  <r>
    <n v="1522"/>
    <s v="Standard Class"/>
    <x v="0"/>
    <s v="Tucson"/>
    <s v="Arizona"/>
    <x v="1"/>
    <x v="0"/>
    <x v="5"/>
    <x v="592"/>
    <n v="206.11199999999997"/>
    <n v="6"/>
    <n v="0.2"/>
    <n v="48.951600000000013"/>
    <s v="F-101"/>
  </r>
  <r>
    <n v="1523"/>
    <s v="Standard Class"/>
    <x v="0"/>
    <s v="Tucson"/>
    <s v="Arizona"/>
    <x v="1"/>
    <x v="1"/>
    <x v="10"/>
    <x v="1016"/>
    <n v="19.920000000000002"/>
    <n v="5"/>
    <n v="0.2"/>
    <n v="6.7230000000000008"/>
    <s v="O-102"/>
  </r>
  <r>
    <n v="1524"/>
    <s v="Standard Class"/>
    <x v="0"/>
    <s v="Tucson"/>
    <s v="Arizona"/>
    <x v="1"/>
    <x v="1"/>
    <x v="10"/>
    <x v="334"/>
    <n v="198.27200000000002"/>
    <n v="8"/>
    <n v="0.2"/>
    <n v="61.959999999999987"/>
    <s v="O-102"/>
  </r>
  <r>
    <n v="1525"/>
    <s v="Standard Class"/>
    <x v="0"/>
    <s v="Tucson"/>
    <s v="Arizona"/>
    <x v="1"/>
    <x v="1"/>
    <x v="4"/>
    <x v="233"/>
    <n v="247.10399999999998"/>
    <n v="6"/>
    <n v="0.2"/>
    <n v="-58.68719999999999"/>
    <s v="O-102"/>
  </r>
  <r>
    <n v="1526"/>
    <s v="Standard Class"/>
    <x v="0"/>
    <s v="Tucson"/>
    <s v="Arizona"/>
    <x v="1"/>
    <x v="1"/>
    <x v="6"/>
    <x v="30"/>
    <n v="86.304000000000002"/>
    <n v="6"/>
    <n v="0.2"/>
    <n v="9.7091999999999885"/>
    <s v="O-102"/>
  </r>
  <r>
    <n v="1527"/>
    <s v="Standard Class"/>
    <x v="0"/>
    <s v="Allentown"/>
    <s v="Pennsylvania"/>
    <x v="3"/>
    <x v="1"/>
    <x v="6"/>
    <x v="1017"/>
    <n v="4.16"/>
    <n v="2"/>
    <n v="0.2"/>
    <n v="0.36400000000000032"/>
    <s v="O-102"/>
  </r>
  <r>
    <n v="1528"/>
    <s v="Standard Class"/>
    <x v="0"/>
    <s v="Allentown"/>
    <s v="Pennsylvania"/>
    <x v="3"/>
    <x v="0"/>
    <x v="5"/>
    <x v="1018"/>
    <n v="11.648000000000001"/>
    <n v="2"/>
    <n v="0.2"/>
    <n v="3.3488000000000011"/>
    <s v="F-101"/>
  </r>
  <r>
    <n v="1529"/>
    <s v="Second Class"/>
    <x v="1"/>
    <s v="Newark"/>
    <s v="Delaware"/>
    <x v="3"/>
    <x v="1"/>
    <x v="13"/>
    <x v="1019"/>
    <n v="26.18"/>
    <n v="7"/>
    <n v="0"/>
    <n v="0.5236000000000014"/>
    <s v="O-102"/>
  </r>
  <r>
    <n v="1530"/>
    <s v="Second Class"/>
    <x v="1"/>
    <s v="Newark"/>
    <s v="Delaware"/>
    <x v="3"/>
    <x v="1"/>
    <x v="10"/>
    <x v="1020"/>
    <n v="7.3"/>
    <n v="2"/>
    <n v="0"/>
    <n v="3.4309999999999996"/>
    <s v="O-102"/>
  </r>
  <r>
    <n v="1531"/>
    <s v="Standard Class"/>
    <x v="1"/>
    <s v="Miami"/>
    <s v="Florida"/>
    <x v="0"/>
    <x v="1"/>
    <x v="10"/>
    <x v="1021"/>
    <n v="74.352000000000004"/>
    <n v="3"/>
    <n v="0.2"/>
    <n v="23.234999999999992"/>
    <s v="O-102"/>
  </r>
  <r>
    <n v="1532"/>
    <s v="Standard Class"/>
    <x v="0"/>
    <s v="Tempe"/>
    <s v="Arizona"/>
    <x v="1"/>
    <x v="1"/>
    <x v="4"/>
    <x v="1022"/>
    <n v="10.744"/>
    <n v="1"/>
    <n v="0.2"/>
    <n v="0.80579999999999963"/>
    <s v="O-102"/>
  </r>
  <r>
    <n v="1533"/>
    <s v="Standard Class"/>
    <x v="0"/>
    <s v="Tempe"/>
    <s v="Arizona"/>
    <x v="1"/>
    <x v="1"/>
    <x v="13"/>
    <x v="204"/>
    <n v="8.3760000000000012"/>
    <n v="3"/>
    <n v="0.2"/>
    <n v="2.7222"/>
    <s v="O-102"/>
  </r>
  <r>
    <n v="1534"/>
    <s v="Standard Class"/>
    <x v="1"/>
    <s v="New York City"/>
    <s v="New York"/>
    <x v="3"/>
    <x v="1"/>
    <x v="4"/>
    <x v="1023"/>
    <n v="212.88"/>
    <n v="6"/>
    <n v="0"/>
    <n v="0"/>
    <s v="O-102"/>
  </r>
  <r>
    <n v="1535"/>
    <s v="Standard Class"/>
    <x v="2"/>
    <s v="Laguna Niguel"/>
    <s v="California"/>
    <x v="1"/>
    <x v="0"/>
    <x v="0"/>
    <x v="574"/>
    <n v="203.98299999999998"/>
    <n v="2"/>
    <n v="0.15"/>
    <n v="16.798599999999979"/>
    <s v="F-101"/>
  </r>
  <r>
    <n v="1536"/>
    <s v="Standard Class"/>
    <x v="1"/>
    <s v="Bridgeton"/>
    <s v="New Jersey"/>
    <x v="3"/>
    <x v="1"/>
    <x v="4"/>
    <x v="1024"/>
    <n v="40.74"/>
    <n v="3"/>
    <n v="0"/>
    <n v="0.4073999999999991"/>
    <s v="O-102"/>
  </r>
  <r>
    <n v="1537"/>
    <s v="Standard Class"/>
    <x v="1"/>
    <s v="Bridgeton"/>
    <s v="New Jersey"/>
    <x v="3"/>
    <x v="1"/>
    <x v="9"/>
    <x v="1025"/>
    <n v="11.67"/>
    <n v="3"/>
    <n v="0"/>
    <n v="3.0342000000000002"/>
    <s v="O-102"/>
  </r>
  <r>
    <n v="1538"/>
    <s v="Second Class"/>
    <x v="0"/>
    <s v="Everett"/>
    <s v="Massachusetts"/>
    <x v="3"/>
    <x v="2"/>
    <x v="7"/>
    <x v="878"/>
    <n v="39.99"/>
    <n v="1"/>
    <n v="0"/>
    <n v="11.597099999999998"/>
    <s v="T-103"/>
  </r>
  <r>
    <n v="1539"/>
    <s v="Second Class"/>
    <x v="0"/>
    <s v="Everett"/>
    <s v="Massachusetts"/>
    <x v="3"/>
    <x v="1"/>
    <x v="6"/>
    <x v="359"/>
    <n v="16.28"/>
    <n v="2"/>
    <n v="0"/>
    <n v="6.5120000000000005"/>
    <s v="O-102"/>
  </r>
  <r>
    <n v="1540"/>
    <s v="Second Class"/>
    <x v="0"/>
    <s v="Everett"/>
    <s v="Massachusetts"/>
    <x v="3"/>
    <x v="0"/>
    <x v="0"/>
    <x v="37"/>
    <n v="782.94"/>
    <n v="3"/>
    <n v="0"/>
    <n v="203.56440000000003"/>
    <s v="F-101"/>
  </r>
  <r>
    <n v="1541"/>
    <s v="Second Class"/>
    <x v="0"/>
    <s v="Everett"/>
    <s v="Massachusetts"/>
    <x v="3"/>
    <x v="1"/>
    <x v="8"/>
    <x v="994"/>
    <n v="242.48000000000002"/>
    <n v="7"/>
    <n v="0"/>
    <n v="116.39039999999999"/>
    <s v="O-102"/>
  </r>
  <r>
    <n v="1542"/>
    <s v="Second Class"/>
    <x v="0"/>
    <s v="Columbus"/>
    <s v="Ohio"/>
    <x v="3"/>
    <x v="0"/>
    <x v="5"/>
    <x v="325"/>
    <n v="8.32"/>
    <n v="5"/>
    <n v="0.2"/>
    <n v="2.2880000000000003"/>
    <s v="F-101"/>
  </r>
  <r>
    <n v="1543"/>
    <s v="Second Class"/>
    <x v="0"/>
    <s v="Columbus"/>
    <s v="Ohio"/>
    <x v="3"/>
    <x v="1"/>
    <x v="13"/>
    <x v="839"/>
    <n v="10.464000000000002"/>
    <n v="6"/>
    <n v="0.2"/>
    <n v="1.7003999999999992"/>
    <s v="O-102"/>
  </r>
  <r>
    <n v="1544"/>
    <s v="Standard Class"/>
    <x v="2"/>
    <s v="San Diego"/>
    <s v="California"/>
    <x v="1"/>
    <x v="1"/>
    <x v="8"/>
    <x v="655"/>
    <n v="82.896000000000001"/>
    <n v="3"/>
    <n v="0.2"/>
    <n v="29.0136"/>
    <s v="O-102"/>
  </r>
  <r>
    <n v="1545"/>
    <s v="Standard Class"/>
    <x v="2"/>
    <s v="San Diego"/>
    <s v="California"/>
    <x v="1"/>
    <x v="1"/>
    <x v="10"/>
    <x v="731"/>
    <n v="34.24"/>
    <n v="4"/>
    <n v="0"/>
    <n v="16.0928"/>
    <s v="O-102"/>
  </r>
  <r>
    <n v="1546"/>
    <s v="Second Class"/>
    <x v="1"/>
    <s v="Watertown"/>
    <s v="New York"/>
    <x v="3"/>
    <x v="0"/>
    <x v="0"/>
    <x v="179"/>
    <n v="1573.4880000000001"/>
    <n v="7"/>
    <n v="0.2"/>
    <n v="196.68599999999986"/>
    <s v="F-101"/>
  </r>
  <r>
    <n v="1547"/>
    <s v="Standard Class"/>
    <x v="1"/>
    <s v="San Antonio"/>
    <s v="Texas"/>
    <x v="2"/>
    <x v="1"/>
    <x v="10"/>
    <x v="913"/>
    <n v="335.52"/>
    <n v="4"/>
    <n v="0.2"/>
    <n v="117.43199999999999"/>
    <s v="O-102"/>
  </r>
  <r>
    <n v="1548"/>
    <s v="Standard Class"/>
    <x v="1"/>
    <s v="San Antonio"/>
    <s v="Texas"/>
    <x v="2"/>
    <x v="1"/>
    <x v="8"/>
    <x v="972"/>
    <n v="23.911999999999995"/>
    <n v="2"/>
    <n v="0.8"/>
    <n v="-40.650400000000019"/>
    <s v="O-102"/>
  </r>
  <r>
    <n v="1549"/>
    <s v="Standard Class"/>
    <x v="1"/>
    <s v="San Antonio"/>
    <s v="Texas"/>
    <x v="2"/>
    <x v="1"/>
    <x v="4"/>
    <x v="1026"/>
    <n v="27.056000000000001"/>
    <n v="2"/>
    <n v="0.2"/>
    <n v="2.3673999999999991"/>
    <s v="O-102"/>
  </r>
  <r>
    <n v="1550"/>
    <s v="First Class"/>
    <x v="0"/>
    <s v="New York City"/>
    <s v="New York"/>
    <x v="3"/>
    <x v="2"/>
    <x v="16"/>
    <x v="883"/>
    <n v="559.99200000000008"/>
    <n v="1"/>
    <n v="0.2"/>
    <n v="174.99749999999997"/>
    <s v="T-103"/>
  </r>
  <r>
    <n v="1551"/>
    <s v="Second Class"/>
    <x v="2"/>
    <s v="Houston"/>
    <s v="Texas"/>
    <x v="2"/>
    <x v="1"/>
    <x v="9"/>
    <x v="1027"/>
    <n v="9.3239999999999981"/>
    <n v="6"/>
    <n v="0.8"/>
    <n v="-24.708599999999997"/>
    <s v="O-102"/>
  </r>
  <r>
    <n v="1552"/>
    <s v="Standard Class"/>
    <x v="0"/>
    <s v="San Diego"/>
    <s v="California"/>
    <x v="1"/>
    <x v="1"/>
    <x v="10"/>
    <x v="957"/>
    <n v="111.96"/>
    <n v="2"/>
    <n v="0"/>
    <n v="54.860399999999998"/>
    <s v="O-102"/>
  </r>
  <r>
    <n v="1553"/>
    <s v="First Class"/>
    <x v="2"/>
    <s v="Appleton"/>
    <s v="Wisconsin"/>
    <x v="2"/>
    <x v="1"/>
    <x v="2"/>
    <x v="1028"/>
    <n v="21.560000000000002"/>
    <n v="7"/>
    <n v="0"/>
    <n v="10.348799999999999"/>
    <s v="O-102"/>
  </r>
  <r>
    <n v="1554"/>
    <s v="Standard Class"/>
    <x v="0"/>
    <s v="Richmond"/>
    <s v="Kentucky"/>
    <x v="0"/>
    <x v="1"/>
    <x v="8"/>
    <x v="691"/>
    <n v="124.75"/>
    <n v="5"/>
    <n v="0"/>
    <n v="57.384999999999991"/>
    <s v="O-102"/>
  </r>
  <r>
    <n v="1555"/>
    <s v="Standard Class"/>
    <x v="1"/>
    <s v="Bellevue"/>
    <s v="Washington"/>
    <x v="1"/>
    <x v="1"/>
    <x v="6"/>
    <x v="1029"/>
    <n v="5.28"/>
    <n v="3"/>
    <n v="0"/>
    <n v="1.5311999999999999"/>
    <s v="O-102"/>
  </r>
  <r>
    <n v="1556"/>
    <s v="Standard Class"/>
    <x v="0"/>
    <s v="Long Beach"/>
    <s v="New York"/>
    <x v="3"/>
    <x v="2"/>
    <x v="11"/>
    <x v="43"/>
    <n v="91.96"/>
    <n v="4"/>
    <n v="0"/>
    <n v="39.5428"/>
    <s v="T-103"/>
  </r>
  <r>
    <n v="1557"/>
    <s v="Standard Class"/>
    <x v="0"/>
    <s v="Philadelphia"/>
    <s v="Pennsylvania"/>
    <x v="3"/>
    <x v="1"/>
    <x v="12"/>
    <x v="153"/>
    <n v="9.3439999999999994"/>
    <n v="1"/>
    <n v="0.2"/>
    <n v="3.504"/>
    <s v="O-102"/>
  </r>
  <r>
    <n v="1558"/>
    <s v="Standard Class"/>
    <x v="0"/>
    <s v="Philadelphia"/>
    <s v="Pennsylvania"/>
    <x v="3"/>
    <x v="1"/>
    <x v="6"/>
    <x v="1030"/>
    <n v="79.36"/>
    <n v="5"/>
    <n v="0.2"/>
    <n v="9.919999999999991"/>
    <s v="O-102"/>
  </r>
  <r>
    <n v="1559"/>
    <s v="Second Class"/>
    <x v="0"/>
    <s v="Seattle"/>
    <s v="Washington"/>
    <x v="1"/>
    <x v="0"/>
    <x v="3"/>
    <x v="832"/>
    <n v="171.96"/>
    <n v="2"/>
    <n v="0"/>
    <n v="44.709600000000009"/>
    <s v="F-101"/>
  </r>
  <r>
    <n v="1560"/>
    <s v="Standard Class"/>
    <x v="1"/>
    <s v="Seattle"/>
    <s v="Washington"/>
    <x v="1"/>
    <x v="1"/>
    <x v="8"/>
    <x v="696"/>
    <n v="35.352000000000004"/>
    <n v="9"/>
    <n v="0.2"/>
    <n v="12.815099999999997"/>
    <s v="O-102"/>
  </r>
  <r>
    <n v="1561"/>
    <s v="Standard Class"/>
    <x v="2"/>
    <s v="San Francisco"/>
    <s v="California"/>
    <x v="1"/>
    <x v="1"/>
    <x v="2"/>
    <x v="1031"/>
    <n v="18.899999999999999"/>
    <n v="6"/>
    <n v="0"/>
    <n v="9.0719999999999992"/>
    <s v="O-102"/>
  </r>
  <r>
    <n v="1562"/>
    <s v="First Class"/>
    <x v="2"/>
    <s v="Seattle"/>
    <s v="Washington"/>
    <x v="1"/>
    <x v="1"/>
    <x v="6"/>
    <x v="324"/>
    <n v="2.78"/>
    <n v="1"/>
    <n v="0"/>
    <n v="0.72279999999999989"/>
    <s v="O-102"/>
  </r>
  <r>
    <n v="1563"/>
    <s v="Same Day"/>
    <x v="0"/>
    <s v="New York City"/>
    <s v="New York"/>
    <x v="3"/>
    <x v="0"/>
    <x v="3"/>
    <x v="3"/>
    <n v="1044.6299999999999"/>
    <n v="5"/>
    <n v="0.4"/>
    <n v="-295.97849999999994"/>
    <s v="F-101"/>
  </r>
  <r>
    <n v="1564"/>
    <s v="Same Day"/>
    <x v="0"/>
    <s v="Philadelphia"/>
    <s v="Pennsylvania"/>
    <x v="3"/>
    <x v="1"/>
    <x v="10"/>
    <x v="205"/>
    <n v="11.352000000000002"/>
    <n v="3"/>
    <n v="0.2"/>
    <n v="4.1151"/>
    <s v="O-102"/>
  </r>
  <r>
    <n v="1565"/>
    <s v="Same Day"/>
    <x v="0"/>
    <s v="Columbia"/>
    <s v="South Carolina"/>
    <x v="0"/>
    <x v="1"/>
    <x v="4"/>
    <x v="1032"/>
    <n v="354.90000000000003"/>
    <n v="5"/>
    <n v="0"/>
    <n v="17.744999999999962"/>
    <s v="O-102"/>
  </r>
  <r>
    <n v="1566"/>
    <s v="Standard Class"/>
    <x v="2"/>
    <s v="Seattle"/>
    <s v="Washington"/>
    <x v="1"/>
    <x v="2"/>
    <x v="7"/>
    <x v="861"/>
    <n v="453.57600000000002"/>
    <n v="3"/>
    <n v="0.2"/>
    <n v="39.687899999999985"/>
    <s v="T-103"/>
  </r>
  <r>
    <n v="1567"/>
    <s v="First Class"/>
    <x v="0"/>
    <s v="Allen"/>
    <s v="Texas"/>
    <x v="2"/>
    <x v="2"/>
    <x v="11"/>
    <x v="1033"/>
    <n v="21.48"/>
    <n v="3"/>
    <n v="0.2"/>
    <n v="-0.26850000000000307"/>
    <s v="T-103"/>
  </r>
  <r>
    <n v="1568"/>
    <s v="First Class"/>
    <x v="0"/>
    <s v="Allen"/>
    <s v="Texas"/>
    <x v="2"/>
    <x v="1"/>
    <x v="8"/>
    <x v="1034"/>
    <n v="8.7839999999999989"/>
    <n v="4"/>
    <n v="0.8"/>
    <n v="-13.615200000000002"/>
    <s v="O-102"/>
  </r>
  <r>
    <n v="1569"/>
    <s v="Same Day"/>
    <x v="0"/>
    <s v="Los Angeles"/>
    <s v="California"/>
    <x v="1"/>
    <x v="1"/>
    <x v="10"/>
    <x v="447"/>
    <n v="122.97"/>
    <n v="3"/>
    <n v="0"/>
    <n v="60.255300000000005"/>
    <s v="O-102"/>
  </r>
  <r>
    <n v="1570"/>
    <s v="Standard Class"/>
    <x v="1"/>
    <s v="Atlanta"/>
    <s v="Georgia"/>
    <x v="0"/>
    <x v="1"/>
    <x v="6"/>
    <x v="1035"/>
    <n v="12.84"/>
    <n v="3"/>
    <n v="0"/>
    <n v="3.7235999999999989"/>
    <s v="O-102"/>
  </r>
  <r>
    <n v="1571"/>
    <s v="First Class"/>
    <x v="0"/>
    <s v="Los Angeles"/>
    <s v="California"/>
    <x v="1"/>
    <x v="0"/>
    <x v="1"/>
    <x v="83"/>
    <n v="603.91999999999996"/>
    <n v="5"/>
    <n v="0.2"/>
    <n v="-67.941000000000003"/>
    <s v="F-101"/>
  </r>
  <r>
    <n v="1572"/>
    <s v="First Class"/>
    <x v="0"/>
    <s v="Los Angeles"/>
    <s v="California"/>
    <x v="1"/>
    <x v="1"/>
    <x v="12"/>
    <x v="1036"/>
    <n v="21.84"/>
    <n v="3"/>
    <n v="0"/>
    <n v="10.4832"/>
    <s v="O-102"/>
  </r>
  <r>
    <n v="1573"/>
    <s v="First Class"/>
    <x v="0"/>
    <s v="Los Angeles"/>
    <s v="California"/>
    <x v="1"/>
    <x v="2"/>
    <x v="11"/>
    <x v="1037"/>
    <n v="29.99"/>
    <n v="1"/>
    <n v="0"/>
    <n v="6.2978999999999985"/>
    <s v="T-103"/>
  </r>
  <r>
    <n v="1574"/>
    <s v="First Class"/>
    <x v="0"/>
    <s v="Los Angeles"/>
    <s v="California"/>
    <x v="1"/>
    <x v="0"/>
    <x v="1"/>
    <x v="468"/>
    <n v="381.44000000000005"/>
    <n v="2"/>
    <n v="0.2"/>
    <n v="23.839999999999975"/>
    <s v="F-101"/>
  </r>
  <r>
    <n v="1575"/>
    <s v="First Class"/>
    <x v="0"/>
    <s v="El Paso"/>
    <s v="Texas"/>
    <x v="2"/>
    <x v="2"/>
    <x v="7"/>
    <x v="1038"/>
    <n v="40.68"/>
    <n v="3"/>
    <n v="0.2"/>
    <n v="-9.153000000000004"/>
    <s v="T-103"/>
  </r>
  <r>
    <n v="1576"/>
    <s v="First Class"/>
    <x v="0"/>
    <s v="El Paso"/>
    <s v="Texas"/>
    <x v="2"/>
    <x v="0"/>
    <x v="1"/>
    <x v="635"/>
    <n v="763.28"/>
    <n v="5"/>
    <n v="0.3"/>
    <n v="-21.807999999999993"/>
    <s v="F-101"/>
  </r>
  <r>
    <n v="1577"/>
    <s v="Standard Class"/>
    <x v="2"/>
    <s v="Aurora"/>
    <s v="Illinois"/>
    <x v="2"/>
    <x v="1"/>
    <x v="4"/>
    <x v="328"/>
    <n v="23.952000000000002"/>
    <n v="2"/>
    <n v="0.2"/>
    <n v="2.3952000000000018"/>
    <s v="O-102"/>
  </r>
  <r>
    <n v="1578"/>
    <s v="Standard Class"/>
    <x v="2"/>
    <s v="Florence"/>
    <s v="Alabama"/>
    <x v="0"/>
    <x v="1"/>
    <x v="10"/>
    <x v="1039"/>
    <n v="4.9800000000000004"/>
    <n v="1"/>
    <n v="0"/>
    <n v="2.4402000000000004"/>
    <s v="O-102"/>
  </r>
  <r>
    <n v="1579"/>
    <s v="First Class"/>
    <x v="0"/>
    <s v="New York City"/>
    <s v="New York"/>
    <x v="3"/>
    <x v="1"/>
    <x v="9"/>
    <x v="1040"/>
    <n v="170.88"/>
    <n v="3"/>
    <n v="0"/>
    <n v="49.555199999999978"/>
    <s v="O-102"/>
  </r>
  <r>
    <n v="1580"/>
    <s v="First Class"/>
    <x v="0"/>
    <s v="New York City"/>
    <s v="New York"/>
    <x v="3"/>
    <x v="2"/>
    <x v="7"/>
    <x v="348"/>
    <n v="307.98"/>
    <n v="2"/>
    <n v="0"/>
    <n v="89.314199999999971"/>
    <s v="T-103"/>
  </r>
  <r>
    <n v="1581"/>
    <s v="First Class"/>
    <x v="0"/>
    <s v="New York City"/>
    <s v="New York"/>
    <x v="3"/>
    <x v="0"/>
    <x v="3"/>
    <x v="224"/>
    <n v="382.80599999999998"/>
    <n v="9"/>
    <n v="0.4"/>
    <n v="-153.12239999999997"/>
    <s v="F-101"/>
  </r>
  <r>
    <n v="1582"/>
    <s v="First Class"/>
    <x v="0"/>
    <s v="New York City"/>
    <s v="New York"/>
    <x v="3"/>
    <x v="1"/>
    <x v="4"/>
    <x v="194"/>
    <n v="41.96"/>
    <n v="2"/>
    <n v="0"/>
    <n v="2.9371999999999971"/>
    <s v="O-102"/>
  </r>
  <r>
    <n v="1583"/>
    <s v="First Class"/>
    <x v="0"/>
    <s v="New York City"/>
    <s v="New York"/>
    <x v="3"/>
    <x v="1"/>
    <x v="8"/>
    <x v="692"/>
    <n v="1217.568"/>
    <n v="2"/>
    <n v="0.2"/>
    <n v="456.58800000000002"/>
    <s v="O-102"/>
  </r>
  <r>
    <n v="1584"/>
    <s v="First Class"/>
    <x v="0"/>
    <s v="New York City"/>
    <s v="New York"/>
    <x v="3"/>
    <x v="0"/>
    <x v="5"/>
    <x v="116"/>
    <n v="47.04"/>
    <n v="3"/>
    <n v="0"/>
    <n v="18.345599999999997"/>
    <s v="F-101"/>
  </r>
  <r>
    <n v="1585"/>
    <s v="First Class"/>
    <x v="0"/>
    <s v="New York City"/>
    <s v="New York"/>
    <x v="3"/>
    <x v="0"/>
    <x v="5"/>
    <x v="50"/>
    <n v="6.16"/>
    <n v="2"/>
    <n v="0"/>
    <n v="2.9567999999999999"/>
    <s v="F-101"/>
  </r>
  <r>
    <n v="1586"/>
    <s v="First Class"/>
    <x v="0"/>
    <s v="New York City"/>
    <s v="New York"/>
    <x v="3"/>
    <x v="2"/>
    <x v="7"/>
    <x v="470"/>
    <n v="979.95"/>
    <n v="5"/>
    <n v="0"/>
    <n v="274.38600000000008"/>
    <s v="T-103"/>
  </r>
  <r>
    <n v="1587"/>
    <s v="First Class"/>
    <x v="0"/>
    <s v="New York City"/>
    <s v="New York"/>
    <x v="3"/>
    <x v="1"/>
    <x v="10"/>
    <x v="1041"/>
    <n v="143.69999999999999"/>
    <n v="3"/>
    <n v="0"/>
    <n v="68.975999999999999"/>
    <s v="O-102"/>
  </r>
  <r>
    <n v="1588"/>
    <s v="First Class"/>
    <x v="0"/>
    <s v="New York City"/>
    <s v="New York"/>
    <x v="3"/>
    <x v="1"/>
    <x v="13"/>
    <x v="1042"/>
    <n v="10.649999999999999"/>
    <n v="3"/>
    <n v="0"/>
    <n v="5.0054999999999996"/>
    <s v="O-102"/>
  </r>
  <r>
    <n v="1589"/>
    <s v="First Class"/>
    <x v="0"/>
    <s v="New York City"/>
    <s v="New York"/>
    <x v="3"/>
    <x v="2"/>
    <x v="11"/>
    <x v="387"/>
    <n v="247.8"/>
    <n v="4"/>
    <n v="0"/>
    <n v="34.692000000000007"/>
    <s v="T-103"/>
  </r>
  <r>
    <n v="1590"/>
    <s v="Standard Class"/>
    <x v="1"/>
    <s v="Virginia Beach"/>
    <s v="Virginia"/>
    <x v="0"/>
    <x v="1"/>
    <x v="6"/>
    <x v="448"/>
    <n v="10.96"/>
    <n v="4"/>
    <n v="0"/>
    <n v="2.9592000000000009"/>
    <s v="O-102"/>
  </r>
  <r>
    <n v="1591"/>
    <s v="Standard Class"/>
    <x v="1"/>
    <s v="Grapevine"/>
    <s v="Texas"/>
    <x v="2"/>
    <x v="1"/>
    <x v="6"/>
    <x v="1043"/>
    <n v="33.488000000000007"/>
    <n v="7"/>
    <n v="0.2"/>
    <n v="5.8603999999999967"/>
    <s v="O-102"/>
  </r>
  <r>
    <n v="1592"/>
    <s v="Standard Class"/>
    <x v="1"/>
    <s v="Grapevine"/>
    <s v="Texas"/>
    <x v="2"/>
    <x v="1"/>
    <x v="13"/>
    <x v="132"/>
    <n v="8.0399999999999991"/>
    <n v="5"/>
    <n v="0.2"/>
    <n v="2.9144999999999994"/>
    <s v="O-102"/>
  </r>
  <r>
    <n v="1593"/>
    <s v="Second Class"/>
    <x v="0"/>
    <s v="Olympia"/>
    <s v="Washington"/>
    <x v="1"/>
    <x v="2"/>
    <x v="7"/>
    <x v="1044"/>
    <n v="201.56800000000001"/>
    <n v="4"/>
    <n v="0.2"/>
    <n v="22.676399999999994"/>
    <s v="T-103"/>
  </r>
  <r>
    <n v="1594"/>
    <s v="Same Day"/>
    <x v="0"/>
    <s v="Los Angeles"/>
    <s v="California"/>
    <x v="1"/>
    <x v="1"/>
    <x v="10"/>
    <x v="1045"/>
    <n v="13.440000000000001"/>
    <n v="3"/>
    <n v="0"/>
    <n v="6.5856000000000012"/>
    <s v="O-102"/>
  </r>
  <r>
    <n v="1595"/>
    <s v="First Class"/>
    <x v="2"/>
    <s v="Peoria"/>
    <s v="Illinois"/>
    <x v="2"/>
    <x v="0"/>
    <x v="0"/>
    <x v="1046"/>
    <n v="359.05799999999994"/>
    <n v="3"/>
    <n v="0.3"/>
    <n v="-35.905799999999999"/>
    <s v="F-101"/>
  </r>
  <r>
    <n v="1596"/>
    <s v="Standard Class"/>
    <x v="0"/>
    <s v="Columbus"/>
    <s v="Ohio"/>
    <x v="3"/>
    <x v="0"/>
    <x v="1"/>
    <x v="871"/>
    <n v="47.991999999999997"/>
    <n v="2"/>
    <n v="0.3"/>
    <n v="-2.0567999999999991"/>
    <s v="F-101"/>
  </r>
  <r>
    <n v="1597"/>
    <s v="First Class"/>
    <x v="1"/>
    <s v="New York City"/>
    <s v="New York"/>
    <x v="3"/>
    <x v="0"/>
    <x v="5"/>
    <x v="452"/>
    <n v="547.30000000000007"/>
    <n v="13"/>
    <n v="0"/>
    <n v="175.13599999999997"/>
    <s v="F-101"/>
  </r>
  <r>
    <n v="1598"/>
    <s v="Second Class"/>
    <x v="0"/>
    <s v="Carrollton"/>
    <s v="Texas"/>
    <x v="2"/>
    <x v="1"/>
    <x v="10"/>
    <x v="1047"/>
    <n v="16.896000000000001"/>
    <n v="4"/>
    <n v="0.2"/>
    <n v="5.2799999999999994"/>
    <s v="O-102"/>
  </r>
  <r>
    <n v="1599"/>
    <s v="Second Class"/>
    <x v="0"/>
    <s v="Carrollton"/>
    <s v="Texas"/>
    <x v="2"/>
    <x v="1"/>
    <x v="14"/>
    <x v="1048"/>
    <n v="6.6720000000000006"/>
    <n v="1"/>
    <n v="0.2"/>
    <n v="0.50039999999999996"/>
    <s v="O-102"/>
  </r>
  <r>
    <n v="1600"/>
    <s v="Second Class"/>
    <x v="0"/>
    <s v="Carrollton"/>
    <s v="Texas"/>
    <x v="2"/>
    <x v="1"/>
    <x v="6"/>
    <x v="290"/>
    <n v="99.13600000000001"/>
    <n v="4"/>
    <n v="0.2"/>
    <n v="8.674399999999995"/>
    <s v="O-102"/>
  </r>
  <r>
    <n v="1601"/>
    <s v="Second Class"/>
    <x v="0"/>
    <s v="Carrollton"/>
    <s v="Texas"/>
    <x v="2"/>
    <x v="0"/>
    <x v="5"/>
    <x v="296"/>
    <n v="15.991999999999999"/>
    <n v="2"/>
    <n v="0.6"/>
    <n v="-13.992999999999999"/>
    <s v="F-101"/>
  </r>
  <r>
    <n v="1602"/>
    <s v="Second Class"/>
    <x v="1"/>
    <s v="Dover"/>
    <s v="Delaware"/>
    <x v="3"/>
    <x v="0"/>
    <x v="5"/>
    <x v="1049"/>
    <n v="211.96"/>
    <n v="2"/>
    <n v="0"/>
    <n v="42.391999999999996"/>
    <s v="F-101"/>
  </r>
  <r>
    <n v="1603"/>
    <s v="Standard Class"/>
    <x v="0"/>
    <s v="Smyrna"/>
    <s v="Tennessee"/>
    <x v="0"/>
    <x v="1"/>
    <x v="6"/>
    <x v="1050"/>
    <n v="6.6719999999999988"/>
    <n v="3"/>
    <n v="0.2"/>
    <n v="1.6679999999999997"/>
    <s v="O-102"/>
  </r>
  <r>
    <n v="1604"/>
    <s v="Standard Class"/>
    <x v="0"/>
    <s v="Newark"/>
    <s v="Delaware"/>
    <x v="3"/>
    <x v="1"/>
    <x v="6"/>
    <x v="1051"/>
    <n v="155.94"/>
    <n v="6"/>
    <n v="0"/>
    <n v="45.222599999999993"/>
    <s v="O-102"/>
  </r>
  <r>
    <n v="1605"/>
    <s v="Second Class"/>
    <x v="0"/>
    <s v="Los Angeles"/>
    <s v="California"/>
    <x v="1"/>
    <x v="2"/>
    <x v="7"/>
    <x v="851"/>
    <n v="39.960000000000008"/>
    <n v="5"/>
    <n v="0.2"/>
    <n v="12.986999999999995"/>
    <s v="T-103"/>
  </r>
  <r>
    <n v="1606"/>
    <s v="Second Class"/>
    <x v="0"/>
    <s v="Los Angeles"/>
    <s v="California"/>
    <x v="1"/>
    <x v="1"/>
    <x v="6"/>
    <x v="1052"/>
    <n v="5.46"/>
    <n v="3"/>
    <n v="0"/>
    <n v="1.5288000000000002"/>
    <s v="O-102"/>
  </r>
  <r>
    <n v="1607"/>
    <s v="Second Class"/>
    <x v="0"/>
    <s v="Los Angeles"/>
    <s v="California"/>
    <x v="1"/>
    <x v="1"/>
    <x v="6"/>
    <x v="1053"/>
    <n v="73.2"/>
    <n v="5"/>
    <n v="0"/>
    <n v="21.227999999999998"/>
    <s v="O-102"/>
  </r>
  <r>
    <n v="1608"/>
    <s v="Second Class"/>
    <x v="0"/>
    <s v="Los Angeles"/>
    <s v="California"/>
    <x v="1"/>
    <x v="1"/>
    <x v="8"/>
    <x v="347"/>
    <n v="5.84"/>
    <n v="1"/>
    <n v="0.2"/>
    <n v="1.9709999999999996"/>
    <s v="O-102"/>
  </r>
  <r>
    <n v="1609"/>
    <s v="Second Class"/>
    <x v="0"/>
    <s v="Los Angeles"/>
    <s v="California"/>
    <x v="1"/>
    <x v="1"/>
    <x v="10"/>
    <x v="562"/>
    <n v="22.72"/>
    <n v="4"/>
    <n v="0"/>
    <n v="10.223999999999998"/>
    <s v="O-102"/>
  </r>
  <r>
    <n v="1610"/>
    <s v="Second Class"/>
    <x v="0"/>
    <s v="Los Angeles"/>
    <s v="California"/>
    <x v="1"/>
    <x v="1"/>
    <x v="8"/>
    <x v="1054"/>
    <n v="9.3360000000000003"/>
    <n v="3"/>
    <n v="0.2"/>
    <n v="3.2675999999999994"/>
    <s v="O-102"/>
  </r>
  <r>
    <n v="1611"/>
    <s v="Standard Class"/>
    <x v="1"/>
    <s v="Los Angeles"/>
    <s v="California"/>
    <x v="1"/>
    <x v="0"/>
    <x v="0"/>
    <x v="1046"/>
    <n v="290.666"/>
    <n v="2"/>
    <n v="0.15"/>
    <n v="27.356800000000007"/>
    <s v="F-101"/>
  </r>
  <r>
    <n v="1612"/>
    <s v="Standard Class"/>
    <x v="1"/>
    <s v="Los Angeles"/>
    <s v="California"/>
    <x v="1"/>
    <x v="2"/>
    <x v="7"/>
    <x v="1055"/>
    <n v="201.584"/>
    <n v="2"/>
    <n v="0.2"/>
    <n v="20.158400000000015"/>
    <s v="T-103"/>
  </r>
  <r>
    <n v="1613"/>
    <s v="Standard Class"/>
    <x v="1"/>
    <s v="Los Angeles"/>
    <s v="California"/>
    <x v="1"/>
    <x v="2"/>
    <x v="7"/>
    <x v="66"/>
    <n v="83.984000000000009"/>
    <n v="2"/>
    <n v="0.2"/>
    <n v="31.494"/>
    <s v="T-103"/>
  </r>
  <r>
    <n v="1614"/>
    <s v="Standard Class"/>
    <x v="1"/>
    <s v="Oakland"/>
    <s v="California"/>
    <x v="1"/>
    <x v="1"/>
    <x v="4"/>
    <x v="385"/>
    <n v="1000.0200000000001"/>
    <n v="7"/>
    <n v="0"/>
    <n v="290.00579999999991"/>
    <s v="O-102"/>
  </r>
  <r>
    <n v="1615"/>
    <s v="Standard Class"/>
    <x v="2"/>
    <s v="Philadelphia"/>
    <s v="Pennsylvania"/>
    <x v="3"/>
    <x v="2"/>
    <x v="11"/>
    <x v="1056"/>
    <n v="83.976000000000013"/>
    <n v="3"/>
    <n v="0.2"/>
    <n v="-13.646100000000001"/>
    <s v="T-103"/>
  </r>
  <r>
    <n v="1616"/>
    <s v="Standard Class"/>
    <x v="2"/>
    <s v="Eagan"/>
    <s v="Minnesota"/>
    <x v="2"/>
    <x v="1"/>
    <x v="2"/>
    <x v="547"/>
    <n v="3.75"/>
    <n v="1"/>
    <n v="0"/>
    <n v="1.7999999999999998"/>
    <s v="O-102"/>
  </r>
  <r>
    <n v="1617"/>
    <s v="Standard Class"/>
    <x v="2"/>
    <s v="Eagan"/>
    <s v="Minnesota"/>
    <x v="2"/>
    <x v="1"/>
    <x v="2"/>
    <x v="255"/>
    <n v="41.4"/>
    <n v="4"/>
    <n v="0"/>
    <n v="19.872"/>
    <s v="O-102"/>
  </r>
  <r>
    <n v="1618"/>
    <s v="Standard Class"/>
    <x v="2"/>
    <s v="Eagan"/>
    <s v="Minnesota"/>
    <x v="2"/>
    <x v="1"/>
    <x v="6"/>
    <x v="1057"/>
    <n v="29.79"/>
    <n v="3"/>
    <n v="0"/>
    <n v="12.511800000000001"/>
    <s v="O-102"/>
  </r>
  <r>
    <n v="1619"/>
    <s v="Second Class"/>
    <x v="2"/>
    <s v="New York City"/>
    <s v="New York"/>
    <x v="3"/>
    <x v="1"/>
    <x v="4"/>
    <x v="1058"/>
    <n v="59.48"/>
    <n v="2"/>
    <n v="0"/>
    <n v="8.9220000000000041"/>
    <s v="O-102"/>
  </r>
  <r>
    <n v="1620"/>
    <s v="Second Class"/>
    <x v="2"/>
    <s v="New York City"/>
    <s v="New York"/>
    <x v="3"/>
    <x v="1"/>
    <x v="10"/>
    <x v="1059"/>
    <n v="6.69"/>
    <n v="1"/>
    <n v="0"/>
    <n v="3.0773999999999999"/>
    <s v="O-102"/>
  </r>
  <r>
    <n v="1621"/>
    <s v="Standard Class"/>
    <x v="0"/>
    <s v="Kent"/>
    <s v="Washington"/>
    <x v="1"/>
    <x v="0"/>
    <x v="5"/>
    <x v="1060"/>
    <n v="198.46"/>
    <n v="2"/>
    <n v="0"/>
    <n v="99.23"/>
    <s v="F-101"/>
  </r>
  <r>
    <n v="1622"/>
    <s v="Standard Class"/>
    <x v="0"/>
    <s v="Kent"/>
    <s v="Washington"/>
    <x v="1"/>
    <x v="1"/>
    <x v="2"/>
    <x v="508"/>
    <n v="786.48"/>
    <n v="8"/>
    <n v="0"/>
    <n v="385.37520000000001"/>
    <s v="O-102"/>
  </r>
  <r>
    <n v="1623"/>
    <s v="Standard Class"/>
    <x v="0"/>
    <s v="Kent"/>
    <s v="Washington"/>
    <x v="1"/>
    <x v="1"/>
    <x v="8"/>
    <x v="497"/>
    <n v="23.168000000000003"/>
    <n v="2"/>
    <n v="0.2"/>
    <n v="7.8191999999999995"/>
    <s v="O-102"/>
  </r>
  <r>
    <n v="1624"/>
    <s v="Standard Class"/>
    <x v="0"/>
    <s v="Kent"/>
    <s v="Washington"/>
    <x v="1"/>
    <x v="2"/>
    <x v="11"/>
    <x v="1061"/>
    <n v="50"/>
    <n v="2"/>
    <n v="0"/>
    <n v="10.5"/>
    <s v="T-103"/>
  </r>
  <r>
    <n v="1625"/>
    <s v="Standard Class"/>
    <x v="0"/>
    <s v="Los Angeles"/>
    <s v="California"/>
    <x v="1"/>
    <x v="2"/>
    <x v="7"/>
    <x v="974"/>
    <n v="675.96"/>
    <n v="5"/>
    <n v="0.2"/>
    <n v="84.494999999999948"/>
    <s v="T-103"/>
  </r>
  <r>
    <n v="1626"/>
    <s v="Standard Class"/>
    <x v="0"/>
    <s v="Los Angeles"/>
    <s v="California"/>
    <x v="1"/>
    <x v="2"/>
    <x v="11"/>
    <x v="1062"/>
    <n v="1265.8499999999999"/>
    <n v="3"/>
    <n v="0"/>
    <n v="556.97400000000005"/>
    <s v="T-103"/>
  </r>
  <r>
    <n v="1627"/>
    <s v="Standard Class"/>
    <x v="2"/>
    <s v="New York City"/>
    <s v="New York"/>
    <x v="3"/>
    <x v="1"/>
    <x v="9"/>
    <x v="549"/>
    <n v="523.25"/>
    <n v="5"/>
    <n v="0"/>
    <n v="141.27749999999997"/>
    <s v="O-102"/>
  </r>
  <r>
    <n v="1628"/>
    <s v="Standard Class"/>
    <x v="0"/>
    <s v="Lafayette"/>
    <s v="Louisiana"/>
    <x v="0"/>
    <x v="0"/>
    <x v="1"/>
    <x v="860"/>
    <n v="517.5"/>
    <n v="6"/>
    <n v="0"/>
    <n v="155.24999999999994"/>
    <s v="F-101"/>
  </r>
  <r>
    <n v="1629"/>
    <s v="Second Class"/>
    <x v="0"/>
    <s v="Cleveland"/>
    <s v="Ohio"/>
    <x v="3"/>
    <x v="0"/>
    <x v="5"/>
    <x v="1063"/>
    <n v="17.920000000000002"/>
    <n v="5"/>
    <n v="0.2"/>
    <n v="2.4639999999999986"/>
    <s v="F-101"/>
  </r>
  <r>
    <n v="1630"/>
    <s v="Second Class"/>
    <x v="0"/>
    <s v="Cleveland"/>
    <s v="Ohio"/>
    <x v="3"/>
    <x v="1"/>
    <x v="8"/>
    <x v="709"/>
    <n v="41.256000000000007"/>
    <n v="6"/>
    <n v="0.7"/>
    <n v="-34.38000000000001"/>
    <s v="O-102"/>
  </r>
  <r>
    <n v="1631"/>
    <s v="Same Day"/>
    <x v="0"/>
    <s v="Cleveland"/>
    <s v="Ohio"/>
    <x v="3"/>
    <x v="1"/>
    <x v="4"/>
    <x v="1064"/>
    <n v="1006.056"/>
    <n v="3"/>
    <n v="0.2"/>
    <n v="88.029900000000055"/>
    <s v="O-102"/>
  </r>
  <r>
    <n v="1632"/>
    <s v="Same Day"/>
    <x v="0"/>
    <s v="Cleveland"/>
    <s v="Ohio"/>
    <x v="3"/>
    <x v="1"/>
    <x v="10"/>
    <x v="482"/>
    <n v="10.688000000000001"/>
    <n v="2"/>
    <n v="0.2"/>
    <n v="3.7407999999999997"/>
    <s v="O-102"/>
  </r>
  <r>
    <n v="1633"/>
    <s v="Same Day"/>
    <x v="0"/>
    <s v="Cleveland"/>
    <s v="Ohio"/>
    <x v="3"/>
    <x v="1"/>
    <x v="10"/>
    <x v="498"/>
    <n v="10.368000000000002"/>
    <n v="2"/>
    <n v="0.2"/>
    <n v="3.6288"/>
    <s v="O-102"/>
  </r>
  <r>
    <n v="1634"/>
    <s v="Same Day"/>
    <x v="0"/>
    <s v="Cleveland"/>
    <s v="Ohio"/>
    <x v="3"/>
    <x v="1"/>
    <x v="4"/>
    <x v="946"/>
    <n v="25.12"/>
    <n v="2"/>
    <n v="0.2"/>
    <n v="1.5700000000000012"/>
    <s v="O-102"/>
  </r>
  <r>
    <n v="1635"/>
    <s v="Same Day"/>
    <x v="0"/>
    <s v="Cleveland"/>
    <s v="Ohio"/>
    <x v="3"/>
    <x v="2"/>
    <x v="11"/>
    <x v="478"/>
    <n v="58.112000000000002"/>
    <n v="2"/>
    <n v="0.2"/>
    <n v="7.263999999999994"/>
    <s v="T-103"/>
  </r>
  <r>
    <n v="1636"/>
    <s v="Standard Class"/>
    <x v="0"/>
    <s v="Tigard"/>
    <s v="Oregon"/>
    <x v="1"/>
    <x v="1"/>
    <x v="10"/>
    <x v="777"/>
    <n v="15.552000000000003"/>
    <n v="3"/>
    <n v="0.2"/>
    <n v="5.4432"/>
    <s v="O-102"/>
  </r>
  <r>
    <n v="1637"/>
    <s v="Standard Class"/>
    <x v="0"/>
    <s v="Tigard"/>
    <s v="Oregon"/>
    <x v="1"/>
    <x v="1"/>
    <x v="4"/>
    <x v="747"/>
    <n v="669.08"/>
    <n v="5"/>
    <n v="0.2"/>
    <n v="-167.27"/>
    <s v="O-102"/>
  </r>
  <r>
    <n v="1638"/>
    <s v="Standard Class"/>
    <x v="0"/>
    <s v="Tigard"/>
    <s v="Oregon"/>
    <x v="1"/>
    <x v="2"/>
    <x v="7"/>
    <x v="1065"/>
    <n v="438.33600000000001"/>
    <n v="4"/>
    <n v="0.2"/>
    <n v="-87.667200000000037"/>
    <s v="T-103"/>
  </r>
  <r>
    <n v="1639"/>
    <s v="Standard Class"/>
    <x v="0"/>
    <s v="Washington"/>
    <s v="District of Columbia"/>
    <x v="3"/>
    <x v="1"/>
    <x v="10"/>
    <x v="1066"/>
    <n v="19.440000000000001"/>
    <n v="3"/>
    <n v="0"/>
    <n v="9.3312000000000008"/>
    <s v="O-102"/>
  </r>
  <r>
    <n v="1640"/>
    <s v="Standard Class"/>
    <x v="0"/>
    <s v="Washington"/>
    <s v="District of Columbia"/>
    <x v="3"/>
    <x v="1"/>
    <x v="8"/>
    <x v="544"/>
    <n v="9.64"/>
    <n v="2"/>
    <n v="0"/>
    <n v="4.4344000000000001"/>
    <s v="O-102"/>
  </r>
  <r>
    <n v="1641"/>
    <s v="Standard Class"/>
    <x v="0"/>
    <s v="Washington"/>
    <s v="District of Columbia"/>
    <x v="3"/>
    <x v="1"/>
    <x v="10"/>
    <x v="69"/>
    <n v="12.7"/>
    <n v="2"/>
    <n v="0"/>
    <n v="5.8419999999999996"/>
    <s v="O-102"/>
  </r>
  <r>
    <n v="1642"/>
    <s v="Standard Class"/>
    <x v="0"/>
    <s v="Washington"/>
    <s v="District of Columbia"/>
    <x v="3"/>
    <x v="0"/>
    <x v="5"/>
    <x v="93"/>
    <n v="41.37"/>
    <n v="3"/>
    <n v="0"/>
    <n v="17.375399999999999"/>
    <s v="F-101"/>
  </r>
  <r>
    <n v="1643"/>
    <s v="Standard Class"/>
    <x v="1"/>
    <s v="Skokie"/>
    <s v="Illinois"/>
    <x v="2"/>
    <x v="1"/>
    <x v="13"/>
    <x v="128"/>
    <n v="12.624000000000001"/>
    <n v="2"/>
    <n v="0.2"/>
    <n v="3.944999999999999"/>
    <s v="O-102"/>
  </r>
  <r>
    <n v="1644"/>
    <s v="First Class"/>
    <x v="1"/>
    <s v="Seattle"/>
    <s v="Washington"/>
    <x v="1"/>
    <x v="1"/>
    <x v="4"/>
    <x v="404"/>
    <n v="1247.6399999999999"/>
    <n v="3"/>
    <n v="0"/>
    <n v="349.33919999999995"/>
    <s v="O-102"/>
  </r>
  <r>
    <n v="1645"/>
    <s v="First Class"/>
    <x v="1"/>
    <s v="Seattle"/>
    <s v="Washington"/>
    <x v="1"/>
    <x v="2"/>
    <x v="16"/>
    <x v="1067"/>
    <n v="3149.9300000000003"/>
    <n v="7"/>
    <n v="0"/>
    <n v="1480.4670999999998"/>
    <s v="T-103"/>
  </r>
  <r>
    <n v="1646"/>
    <s v="First Class"/>
    <x v="1"/>
    <s v="Seattle"/>
    <s v="Washington"/>
    <x v="1"/>
    <x v="1"/>
    <x v="10"/>
    <x v="1068"/>
    <n v="209.7"/>
    <n v="2"/>
    <n v="0"/>
    <n v="100.65599999999999"/>
    <s v="O-102"/>
  </r>
  <r>
    <n v="1647"/>
    <s v="First Class"/>
    <x v="2"/>
    <s v="Philadelphia"/>
    <s v="Pennsylvania"/>
    <x v="3"/>
    <x v="2"/>
    <x v="11"/>
    <x v="177"/>
    <n v="35.360000000000007"/>
    <n v="2"/>
    <n v="0.2"/>
    <n v="-3.0939999999999994"/>
    <s v="T-103"/>
  </r>
  <r>
    <n v="1648"/>
    <s v="First Class"/>
    <x v="2"/>
    <s v="Philadelphia"/>
    <s v="Pennsylvania"/>
    <x v="3"/>
    <x v="1"/>
    <x v="13"/>
    <x v="1069"/>
    <n v="3.1680000000000001"/>
    <n v="2"/>
    <n v="0.2"/>
    <n v="-0.71279999999999988"/>
    <s v="O-102"/>
  </r>
  <r>
    <n v="1649"/>
    <s v="Second Class"/>
    <x v="0"/>
    <s v="Philadelphia"/>
    <s v="Pennsylvania"/>
    <x v="3"/>
    <x v="1"/>
    <x v="8"/>
    <x v="1070"/>
    <n v="121.10400000000003"/>
    <n v="6"/>
    <n v="0.7"/>
    <n v="-100.91999999999999"/>
    <s v="O-102"/>
  </r>
  <r>
    <n v="1650"/>
    <s v="Second Class"/>
    <x v="0"/>
    <s v="Philadelphia"/>
    <s v="Pennsylvania"/>
    <x v="3"/>
    <x v="2"/>
    <x v="7"/>
    <x v="1071"/>
    <n v="45.893999999999998"/>
    <n v="1"/>
    <n v="0.4"/>
    <n v="-9.178799999999999"/>
    <s v="T-103"/>
  </r>
  <r>
    <n v="1651"/>
    <s v="Same Day"/>
    <x v="1"/>
    <s v="San Francisco"/>
    <s v="California"/>
    <x v="1"/>
    <x v="1"/>
    <x v="10"/>
    <x v="1072"/>
    <n v="109.92"/>
    <n v="2"/>
    <n v="0"/>
    <n v="53.860799999999998"/>
    <s v="O-102"/>
  </r>
  <r>
    <n v="1652"/>
    <s v="Same Day"/>
    <x v="1"/>
    <s v="San Francisco"/>
    <s v="California"/>
    <x v="1"/>
    <x v="1"/>
    <x v="10"/>
    <x v="1073"/>
    <n v="13.36"/>
    <n v="2"/>
    <n v="0"/>
    <n v="6.4127999999999998"/>
    <s v="O-102"/>
  </r>
  <r>
    <n v="1653"/>
    <s v="First Class"/>
    <x v="0"/>
    <s v="Seattle"/>
    <s v="Washington"/>
    <x v="1"/>
    <x v="1"/>
    <x v="4"/>
    <x v="86"/>
    <n v="169.68"/>
    <n v="6"/>
    <n v="0"/>
    <n v="45.813600000000001"/>
    <s v="O-102"/>
  </r>
  <r>
    <n v="1654"/>
    <s v="First Class"/>
    <x v="0"/>
    <s v="Seattle"/>
    <s v="Washington"/>
    <x v="1"/>
    <x v="2"/>
    <x v="11"/>
    <x v="463"/>
    <n v="132.52000000000001"/>
    <n v="4"/>
    <n v="0"/>
    <n v="54.333200000000005"/>
    <s v="T-103"/>
  </r>
  <r>
    <n v="1655"/>
    <s v="First Class"/>
    <x v="0"/>
    <s v="Seattle"/>
    <s v="Washington"/>
    <x v="1"/>
    <x v="1"/>
    <x v="13"/>
    <x v="1074"/>
    <n v="2.96"/>
    <n v="2"/>
    <n v="0"/>
    <n v="1.4207999999999998"/>
    <s v="O-102"/>
  </r>
  <r>
    <n v="1656"/>
    <s v="First Class"/>
    <x v="0"/>
    <s v="Seattle"/>
    <s v="Washington"/>
    <x v="1"/>
    <x v="1"/>
    <x v="8"/>
    <x v="1075"/>
    <n v="8.4480000000000004"/>
    <n v="2"/>
    <n v="0.2"/>
    <n v="2.9568000000000003"/>
    <s v="O-102"/>
  </r>
  <r>
    <n v="1657"/>
    <s v="First Class"/>
    <x v="0"/>
    <s v="Seattle"/>
    <s v="Washington"/>
    <x v="1"/>
    <x v="1"/>
    <x v="4"/>
    <x v="903"/>
    <n v="95.94"/>
    <n v="3"/>
    <n v="0"/>
    <n v="9.5940000000000012"/>
    <s v="O-102"/>
  </r>
  <r>
    <n v="1658"/>
    <s v="First Class"/>
    <x v="0"/>
    <s v="Milwaukee"/>
    <s v="Wisconsin"/>
    <x v="2"/>
    <x v="0"/>
    <x v="5"/>
    <x v="527"/>
    <n v="34.79"/>
    <n v="7"/>
    <n v="0"/>
    <n v="10.784899999999999"/>
    <s v="F-101"/>
  </r>
  <r>
    <n v="1659"/>
    <s v="Standard Class"/>
    <x v="0"/>
    <s v="Los Angeles"/>
    <s v="California"/>
    <x v="1"/>
    <x v="2"/>
    <x v="7"/>
    <x v="1076"/>
    <n v="160.77600000000001"/>
    <n v="3"/>
    <n v="0.2"/>
    <n v="10.048500000000004"/>
    <s v="T-103"/>
  </r>
  <r>
    <n v="1660"/>
    <s v="Standard Class"/>
    <x v="0"/>
    <s v="Seattle"/>
    <s v="Washington"/>
    <x v="1"/>
    <x v="1"/>
    <x v="8"/>
    <x v="803"/>
    <n v="88.751999999999995"/>
    <n v="3"/>
    <n v="0.2"/>
    <n v="27.734999999999996"/>
    <s v="O-102"/>
  </r>
  <r>
    <n v="1661"/>
    <s v="Standard Class"/>
    <x v="0"/>
    <s v="Seattle"/>
    <s v="Washington"/>
    <x v="1"/>
    <x v="1"/>
    <x v="8"/>
    <x v="838"/>
    <n v="13.904"/>
    <n v="2"/>
    <n v="0.2"/>
    <n v="5.2139999999999995"/>
    <s v="O-102"/>
  </r>
  <r>
    <n v="1662"/>
    <s v="Standard Class"/>
    <x v="1"/>
    <s v="Philadelphia"/>
    <s v="Pennsylvania"/>
    <x v="3"/>
    <x v="2"/>
    <x v="7"/>
    <x v="937"/>
    <n v="677.57999999999993"/>
    <n v="5"/>
    <n v="0.4"/>
    <n v="-158.10199999999998"/>
    <s v="T-103"/>
  </r>
  <r>
    <n v="1663"/>
    <s v="Standard Class"/>
    <x v="1"/>
    <s v="Philadelphia"/>
    <s v="Pennsylvania"/>
    <x v="3"/>
    <x v="1"/>
    <x v="8"/>
    <x v="1077"/>
    <n v="13.896000000000001"/>
    <n v="3"/>
    <n v="0.7"/>
    <n v="-9.2639999999999993"/>
    <s v="O-102"/>
  </r>
  <r>
    <n v="1664"/>
    <s v="Second Class"/>
    <x v="0"/>
    <s v="Dallas"/>
    <s v="Texas"/>
    <x v="2"/>
    <x v="1"/>
    <x v="4"/>
    <x v="471"/>
    <n v="41.92"/>
    <n v="5"/>
    <n v="0.2"/>
    <n v="3.6679999999999993"/>
    <s v="O-102"/>
  </r>
  <r>
    <n v="1665"/>
    <s v="Second Class"/>
    <x v="0"/>
    <s v="Dallas"/>
    <s v="Texas"/>
    <x v="2"/>
    <x v="2"/>
    <x v="11"/>
    <x v="695"/>
    <n v="297.57600000000002"/>
    <n v="3"/>
    <n v="0.2"/>
    <n v="-7.4394000000000347"/>
    <s v="T-103"/>
  </r>
  <r>
    <n v="1666"/>
    <s v="Second Class"/>
    <x v="0"/>
    <s v="Dallas"/>
    <s v="Texas"/>
    <x v="2"/>
    <x v="1"/>
    <x v="13"/>
    <x v="1078"/>
    <n v="4.3440000000000003"/>
    <n v="3"/>
    <n v="0.2"/>
    <n v="0.86879999999999979"/>
    <s v="O-102"/>
  </r>
  <r>
    <n v="1667"/>
    <s v="Second Class"/>
    <x v="0"/>
    <s v="Dallas"/>
    <s v="Texas"/>
    <x v="2"/>
    <x v="2"/>
    <x v="11"/>
    <x v="1079"/>
    <n v="94.992000000000004"/>
    <n v="2"/>
    <n v="0.2"/>
    <n v="-2.374800000000004"/>
    <s v="T-103"/>
  </r>
  <r>
    <n v="1668"/>
    <s v="Second Class"/>
    <x v="0"/>
    <s v="Dallas"/>
    <s v="Texas"/>
    <x v="2"/>
    <x v="1"/>
    <x v="10"/>
    <x v="1080"/>
    <n v="74.352000000000004"/>
    <n v="3"/>
    <n v="0.2"/>
    <n v="23.234999999999992"/>
    <s v="O-102"/>
  </r>
  <r>
    <n v="1669"/>
    <s v="Second Class"/>
    <x v="0"/>
    <s v="Dallas"/>
    <s v="Texas"/>
    <x v="2"/>
    <x v="1"/>
    <x v="6"/>
    <x v="628"/>
    <n v="14.04"/>
    <n v="3"/>
    <n v="0.2"/>
    <n v="1.5794999999999986"/>
    <s v="O-102"/>
  </r>
  <r>
    <n v="1670"/>
    <s v="Standard Class"/>
    <x v="0"/>
    <s v="New York City"/>
    <s v="New York"/>
    <x v="3"/>
    <x v="0"/>
    <x v="3"/>
    <x v="411"/>
    <n v="1018.1039999999999"/>
    <n v="4"/>
    <n v="0.4"/>
    <n v="-373.3048"/>
    <s v="F-101"/>
  </r>
  <r>
    <n v="1671"/>
    <s v="Standard Class"/>
    <x v="0"/>
    <s v="Houston"/>
    <s v="Texas"/>
    <x v="2"/>
    <x v="2"/>
    <x v="7"/>
    <x v="1081"/>
    <n v="16.68"/>
    <n v="3"/>
    <n v="0.2"/>
    <n v="5.2125000000000004"/>
    <s v="T-103"/>
  </r>
  <r>
    <n v="1672"/>
    <s v="First Class"/>
    <x v="1"/>
    <s v="North Las Vegas"/>
    <s v="Nevada"/>
    <x v="1"/>
    <x v="2"/>
    <x v="11"/>
    <x v="821"/>
    <n v="58.58"/>
    <n v="2"/>
    <n v="0"/>
    <n v="19.331399999999995"/>
    <s v="T-103"/>
  </r>
  <r>
    <n v="1673"/>
    <s v="Standard Class"/>
    <x v="0"/>
    <s v="Plano"/>
    <s v="Texas"/>
    <x v="2"/>
    <x v="2"/>
    <x v="7"/>
    <x v="66"/>
    <n v="167.96800000000002"/>
    <n v="4"/>
    <n v="0.2"/>
    <n v="62.988"/>
    <s v="T-103"/>
  </r>
  <r>
    <n v="1674"/>
    <s v="First Class"/>
    <x v="0"/>
    <s v="Suffolk"/>
    <s v="Virginia"/>
    <x v="0"/>
    <x v="1"/>
    <x v="2"/>
    <x v="508"/>
    <n v="196.62"/>
    <n v="2"/>
    <n v="0"/>
    <n v="96.343800000000002"/>
    <s v="O-102"/>
  </r>
  <r>
    <n v="1675"/>
    <s v="Standard Class"/>
    <x v="1"/>
    <s v="Houston"/>
    <s v="Texas"/>
    <x v="2"/>
    <x v="0"/>
    <x v="5"/>
    <x v="897"/>
    <n v="21.936000000000003"/>
    <n v="2"/>
    <n v="0.6"/>
    <n v="-10.419600000000003"/>
    <s v="F-101"/>
  </r>
  <r>
    <n v="1676"/>
    <s v="Standard Class"/>
    <x v="1"/>
    <s v="Houston"/>
    <s v="Texas"/>
    <x v="2"/>
    <x v="1"/>
    <x v="8"/>
    <x v="1034"/>
    <n v="6.5879999999999992"/>
    <n v="3"/>
    <n v="0.8"/>
    <n v="-10.211400000000005"/>
    <s v="O-102"/>
  </r>
  <r>
    <n v="1677"/>
    <s v="Standard Class"/>
    <x v="0"/>
    <s v="San Francisco"/>
    <s v="California"/>
    <x v="1"/>
    <x v="1"/>
    <x v="4"/>
    <x v="54"/>
    <n v="104.28"/>
    <n v="3"/>
    <n v="0"/>
    <n v="26.069999999999993"/>
    <s v="O-102"/>
  </r>
  <r>
    <n v="1678"/>
    <s v="Standard Class"/>
    <x v="0"/>
    <s v="San Francisco"/>
    <s v="California"/>
    <x v="1"/>
    <x v="1"/>
    <x v="10"/>
    <x v="99"/>
    <n v="17.940000000000001"/>
    <n v="3"/>
    <n v="0"/>
    <n v="8.7906000000000013"/>
    <s v="O-102"/>
  </r>
  <r>
    <n v="1679"/>
    <s v="Standard Class"/>
    <x v="1"/>
    <s v="Philadelphia"/>
    <s v="Pennsylvania"/>
    <x v="3"/>
    <x v="1"/>
    <x v="4"/>
    <x v="865"/>
    <n v="64.784000000000006"/>
    <n v="1"/>
    <n v="0.2"/>
    <n v="-14.576399999999996"/>
    <s v="O-102"/>
  </r>
  <r>
    <n v="1680"/>
    <s v="Standard Class"/>
    <x v="1"/>
    <s v="Philadelphia"/>
    <s v="Pennsylvania"/>
    <x v="3"/>
    <x v="2"/>
    <x v="7"/>
    <x v="826"/>
    <n v="32.381999999999998"/>
    <n v="3"/>
    <n v="0.4"/>
    <n v="4.3175999999999988"/>
    <s v="T-103"/>
  </r>
  <r>
    <n v="1681"/>
    <s v="Standard Class"/>
    <x v="1"/>
    <s v="Philadelphia"/>
    <s v="Pennsylvania"/>
    <x v="3"/>
    <x v="0"/>
    <x v="5"/>
    <x v="1082"/>
    <n v="42.368000000000002"/>
    <n v="2"/>
    <n v="0.2"/>
    <n v="8.4735999999999958"/>
    <s v="F-101"/>
  </r>
  <r>
    <n v="1682"/>
    <s v="Standard Class"/>
    <x v="1"/>
    <s v="Philadelphia"/>
    <s v="Pennsylvania"/>
    <x v="3"/>
    <x v="2"/>
    <x v="15"/>
    <x v="1083"/>
    <n v="399.54"/>
    <n v="4"/>
    <n v="0.7"/>
    <n v="-559.35599999999988"/>
    <s v="T-103"/>
  </r>
  <r>
    <n v="1683"/>
    <s v="Second Class"/>
    <x v="0"/>
    <s v="Los Angeles"/>
    <s v="California"/>
    <x v="1"/>
    <x v="1"/>
    <x v="10"/>
    <x v="640"/>
    <n v="18.97"/>
    <n v="1"/>
    <n v="0"/>
    <n v="9.105599999999999"/>
    <s v="O-102"/>
  </r>
  <r>
    <n v="1684"/>
    <s v="Standard Class"/>
    <x v="1"/>
    <s v="San Francisco"/>
    <s v="California"/>
    <x v="1"/>
    <x v="0"/>
    <x v="5"/>
    <x v="627"/>
    <n v="14.82"/>
    <n v="3"/>
    <n v="0"/>
    <n v="6.224400000000001"/>
    <s v="F-101"/>
  </r>
  <r>
    <n v="1685"/>
    <s v="First Class"/>
    <x v="1"/>
    <s v="Philadelphia"/>
    <s v="Pennsylvania"/>
    <x v="3"/>
    <x v="1"/>
    <x v="9"/>
    <x v="1084"/>
    <n v="99.28"/>
    <n v="2"/>
    <n v="0.2"/>
    <n v="12.409999999999989"/>
    <s v="O-102"/>
  </r>
  <r>
    <n v="1686"/>
    <s v="First Class"/>
    <x v="1"/>
    <s v="Philadelphia"/>
    <s v="Pennsylvania"/>
    <x v="3"/>
    <x v="1"/>
    <x v="8"/>
    <x v="914"/>
    <n v="1.1880000000000002"/>
    <n v="2"/>
    <n v="0.7"/>
    <n v="-0.98999999999999977"/>
    <s v="O-102"/>
  </r>
  <r>
    <n v="1687"/>
    <s v="First Class"/>
    <x v="1"/>
    <s v="Philadelphia"/>
    <s v="Pennsylvania"/>
    <x v="3"/>
    <x v="1"/>
    <x v="8"/>
    <x v="1085"/>
    <n v="7.5180000000000007"/>
    <n v="2"/>
    <n v="0.7"/>
    <n v="-5.7637999999999998"/>
    <s v="O-102"/>
  </r>
  <r>
    <n v="1688"/>
    <s v="First Class"/>
    <x v="0"/>
    <s v="Philadelphia"/>
    <s v="Pennsylvania"/>
    <x v="3"/>
    <x v="1"/>
    <x v="10"/>
    <x v="738"/>
    <n v="10.368000000000002"/>
    <n v="2"/>
    <n v="0.2"/>
    <n v="3.6288"/>
    <s v="O-102"/>
  </r>
  <r>
    <n v="1689"/>
    <s v="First Class"/>
    <x v="0"/>
    <s v="Philadelphia"/>
    <s v="Pennsylvania"/>
    <x v="3"/>
    <x v="0"/>
    <x v="5"/>
    <x v="622"/>
    <n v="310.88000000000005"/>
    <n v="2"/>
    <n v="0.2"/>
    <n v="23.315999999999988"/>
    <s v="F-101"/>
  </r>
  <r>
    <n v="1690"/>
    <s v="Standard Class"/>
    <x v="0"/>
    <s v="Philadelphia"/>
    <s v="Pennsylvania"/>
    <x v="3"/>
    <x v="0"/>
    <x v="3"/>
    <x v="10"/>
    <n v="853.09199999999987"/>
    <n v="6"/>
    <n v="0.4"/>
    <n v="-227.49120000000016"/>
    <s v="F-101"/>
  </r>
  <r>
    <n v="1691"/>
    <s v="Standard Class"/>
    <x v="0"/>
    <s v="Indianapolis"/>
    <s v="Indiana"/>
    <x v="2"/>
    <x v="1"/>
    <x v="10"/>
    <x v="1059"/>
    <n v="33.450000000000003"/>
    <n v="5"/>
    <n v="0"/>
    <n v="15.387"/>
    <s v="O-102"/>
  </r>
  <r>
    <n v="1692"/>
    <s v="Standard Class"/>
    <x v="0"/>
    <s v="Indianapolis"/>
    <s v="Indiana"/>
    <x v="2"/>
    <x v="1"/>
    <x v="8"/>
    <x v="73"/>
    <n v="10.4"/>
    <n v="5"/>
    <n v="0"/>
    <n v="5.0960000000000001"/>
    <s v="O-102"/>
  </r>
  <r>
    <n v="1693"/>
    <s v="Standard Class"/>
    <x v="0"/>
    <s v="Columbus"/>
    <s v="Ohio"/>
    <x v="3"/>
    <x v="0"/>
    <x v="5"/>
    <x v="493"/>
    <n v="21.880000000000003"/>
    <n v="5"/>
    <n v="0.2"/>
    <n v="6.2904999999999998"/>
    <s v="F-101"/>
  </r>
  <r>
    <n v="1694"/>
    <s v="Second Class"/>
    <x v="2"/>
    <s v="Plano"/>
    <s v="Texas"/>
    <x v="2"/>
    <x v="2"/>
    <x v="11"/>
    <x v="1086"/>
    <n v="13.616"/>
    <n v="2"/>
    <n v="0.2"/>
    <n v="3.5742000000000012"/>
    <s v="T-103"/>
  </r>
  <r>
    <n v="1695"/>
    <s v="Second Class"/>
    <x v="2"/>
    <s v="Bayonne"/>
    <s v="New Jersey"/>
    <x v="3"/>
    <x v="2"/>
    <x v="11"/>
    <x v="1087"/>
    <n v="63.96"/>
    <n v="4"/>
    <n v="0"/>
    <n v="19.827599999999997"/>
    <s v="T-103"/>
  </r>
  <r>
    <n v="1696"/>
    <s v="Second Class"/>
    <x v="2"/>
    <s v="Bayonne"/>
    <s v="New Jersey"/>
    <x v="3"/>
    <x v="1"/>
    <x v="8"/>
    <x v="308"/>
    <n v="14.46"/>
    <n v="3"/>
    <n v="0"/>
    <n v="7.0853999999999999"/>
    <s v="O-102"/>
  </r>
  <r>
    <n v="1697"/>
    <s v="Second Class"/>
    <x v="2"/>
    <s v="Bayonne"/>
    <s v="New Jersey"/>
    <x v="3"/>
    <x v="2"/>
    <x v="7"/>
    <x v="66"/>
    <n v="104.98"/>
    <n v="2"/>
    <n v="0"/>
    <n v="52.49"/>
    <s v="T-103"/>
  </r>
  <r>
    <n v="1698"/>
    <s v="Standard Class"/>
    <x v="0"/>
    <s v="Los Angeles"/>
    <s v="California"/>
    <x v="1"/>
    <x v="1"/>
    <x v="9"/>
    <x v="650"/>
    <n v="106.96"/>
    <n v="2"/>
    <n v="0"/>
    <n v="31.018399999999986"/>
    <s v="O-102"/>
  </r>
  <r>
    <n v="1699"/>
    <s v="Standard Class"/>
    <x v="0"/>
    <s v="Los Angeles"/>
    <s v="California"/>
    <x v="1"/>
    <x v="1"/>
    <x v="2"/>
    <x v="1088"/>
    <n v="21.560000000000002"/>
    <n v="7"/>
    <n v="0"/>
    <n v="10.348799999999999"/>
    <s v="O-102"/>
  </r>
  <r>
    <n v="1700"/>
    <s v="Second Class"/>
    <x v="0"/>
    <s v="Seattle"/>
    <s v="Washington"/>
    <x v="1"/>
    <x v="0"/>
    <x v="3"/>
    <x v="832"/>
    <n v="515.88"/>
    <n v="6"/>
    <n v="0"/>
    <n v="113.49359999999999"/>
    <s v="F-101"/>
  </r>
  <r>
    <n v="1701"/>
    <s v="Second Class"/>
    <x v="0"/>
    <s v="New York City"/>
    <s v="New York"/>
    <x v="3"/>
    <x v="1"/>
    <x v="8"/>
    <x v="776"/>
    <n v="11.808"/>
    <n v="2"/>
    <n v="0.2"/>
    <n v="4.2804000000000002"/>
    <s v="O-102"/>
  </r>
  <r>
    <n v="1702"/>
    <s v="Second Class"/>
    <x v="0"/>
    <s v="New York City"/>
    <s v="New York"/>
    <x v="3"/>
    <x v="0"/>
    <x v="1"/>
    <x v="468"/>
    <n v="1931.04"/>
    <n v="9"/>
    <n v="0.1"/>
    <n v="321.83999999999992"/>
    <s v="F-101"/>
  </r>
  <r>
    <n v="1703"/>
    <s v="Second Class"/>
    <x v="0"/>
    <s v="New York City"/>
    <s v="New York"/>
    <x v="3"/>
    <x v="1"/>
    <x v="10"/>
    <x v="33"/>
    <n v="9.9600000000000009"/>
    <n v="2"/>
    <n v="0"/>
    <n v="4.6812000000000005"/>
    <s v="O-102"/>
  </r>
  <r>
    <n v="1704"/>
    <s v="Standard Class"/>
    <x v="2"/>
    <s v="San Diego"/>
    <s v="California"/>
    <x v="1"/>
    <x v="1"/>
    <x v="13"/>
    <x v="128"/>
    <n v="12.350000000000001"/>
    <n v="5"/>
    <n v="0"/>
    <n v="5.8045"/>
    <s v="O-102"/>
  </r>
  <r>
    <n v="1705"/>
    <s v="Same Day"/>
    <x v="0"/>
    <s v="Glendale"/>
    <s v="Arizona"/>
    <x v="1"/>
    <x v="1"/>
    <x v="8"/>
    <x v="824"/>
    <n v="9.7020000000000017"/>
    <n v="3"/>
    <n v="0.7"/>
    <n v="-7.1147999999999989"/>
    <s v="O-102"/>
  </r>
  <r>
    <n v="1706"/>
    <s v="Standard Class"/>
    <x v="0"/>
    <s v="Philadelphia"/>
    <s v="Pennsylvania"/>
    <x v="3"/>
    <x v="1"/>
    <x v="8"/>
    <x v="612"/>
    <n v="11.610000000000003"/>
    <n v="2"/>
    <n v="0.7"/>
    <n v="-9.2880000000000003"/>
    <s v="O-102"/>
  </r>
  <r>
    <n v="1707"/>
    <s v="Standard Class"/>
    <x v="0"/>
    <s v="San Francisco"/>
    <s v="California"/>
    <x v="1"/>
    <x v="1"/>
    <x v="2"/>
    <x v="1089"/>
    <n v="43.86"/>
    <n v="6"/>
    <n v="0"/>
    <n v="20.614199999999997"/>
    <s v="O-102"/>
  </r>
  <r>
    <n v="1708"/>
    <s v="Standard Class"/>
    <x v="0"/>
    <s v="San Francisco"/>
    <s v="California"/>
    <x v="1"/>
    <x v="2"/>
    <x v="7"/>
    <x v="910"/>
    <n v="148.47999999999999"/>
    <n v="2"/>
    <n v="0.2"/>
    <n v="16.703999999999986"/>
    <s v="T-103"/>
  </r>
  <r>
    <n v="1709"/>
    <s v="Standard Class"/>
    <x v="0"/>
    <s v="San Francisco"/>
    <s v="California"/>
    <x v="1"/>
    <x v="1"/>
    <x v="10"/>
    <x v="1090"/>
    <n v="7.42"/>
    <n v="2"/>
    <n v="0"/>
    <n v="3.71"/>
    <s v="O-102"/>
  </r>
  <r>
    <n v="1710"/>
    <s v="Standard Class"/>
    <x v="0"/>
    <s v="San Francisco"/>
    <s v="California"/>
    <x v="1"/>
    <x v="0"/>
    <x v="1"/>
    <x v="51"/>
    <n v="71.992000000000004"/>
    <n v="1"/>
    <n v="0.2"/>
    <n v="-0.89990000000001302"/>
    <s v="F-101"/>
  </r>
  <r>
    <n v="1711"/>
    <s v="Standard Class"/>
    <x v="0"/>
    <s v="San Francisco"/>
    <s v="California"/>
    <x v="1"/>
    <x v="1"/>
    <x v="6"/>
    <x v="182"/>
    <n v="19.899999999999999"/>
    <n v="5"/>
    <n v="0"/>
    <n v="6.5669999999999984"/>
    <s v="O-102"/>
  </r>
  <r>
    <n v="1712"/>
    <s v="Standard Class"/>
    <x v="0"/>
    <s v="San Francisco"/>
    <s v="California"/>
    <x v="1"/>
    <x v="1"/>
    <x v="9"/>
    <x v="167"/>
    <n v="1702.12"/>
    <n v="14"/>
    <n v="0"/>
    <n v="510.63599999999985"/>
    <s v="O-102"/>
  </r>
  <r>
    <n v="1713"/>
    <s v="Standard Class"/>
    <x v="0"/>
    <s v="Houston"/>
    <s v="Texas"/>
    <x v="2"/>
    <x v="1"/>
    <x v="10"/>
    <x v="1091"/>
    <n v="14.303999999999998"/>
    <n v="6"/>
    <n v="0.2"/>
    <n v="5.0064000000000002"/>
    <s v="O-102"/>
  </r>
  <r>
    <n v="1714"/>
    <s v="Second Class"/>
    <x v="0"/>
    <s v="Chicago"/>
    <s v="Illinois"/>
    <x v="2"/>
    <x v="0"/>
    <x v="3"/>
    <x v="189"/>
    <n v="765.625"/>
    <n v="7"/>
    <n v="0.5"/>
    <n v="-566.5625"/>
    <s v="F-101"/>
  </r>
  <r>
    <n v="1715"/>
    <s v="Standard Class"/>
    <x v="0"/>
    <s v="San Francisco"/>
    <s v="California"/>
    <x v="1"/>
    <x v="0"/>
    <x v="0"/>
    <x v="1092"/>
    <n v="307.666"/>
    <n v="2"/>
    <n v="0.15"/>
    <n v="-14.478399999999979"/>
    <s v="F-101"/>
  </r>
  <r>
    <n v="1716"/>
    <s v="Standard Class"/>
    <x v="0"/>
    <s v="New York City"/>
    <s v="New York"/>
    <x v="3"/>
    <x v="1"/>
    <x v="8"/>
    <x v="308"/>
    <n v="7.7120000000000006"/>
    <n v="2"/>
    <n v="0.2"/>
    <n v="2.7956000000000003"/>
    <s v="O-102"/>
  </r>
  <r>
    <n v="1717"/>
    <s v="Standard Class"/>
    <x v="0"/>
    <s v="New York City"/>
    <s v="New York"/>
    <x v="3"/>
    <x v="1"/>
    <x v="9"/>
    <x v="535"/>
    <n v="242.89999999999998"/>
    <n v="5"/>
    <n v="0"/>
    <n v="70.440999999999974"/>
    <s v="O-102"/>
  </r>
  <r>
    <n v="1718"/>
    <s v="Standard Class"/>
    <x v="0"/>
    <s v="New York City"/>
    <s v="New York"/>
    <x v="3"/>
    <x v="1"/>
    <x v="4"/>
    <x v="72"/>
    <n v="454.90000000000003"/>
    <n v="5"/>
    <n v="0"/>
    <n v="0"/>
    <s v="O-102"/>
  </r>
  <r>
    <n v="1719"/>
    <s v="Standard Class"/>
    <x v="0"/>
    <s v="New York City"/>
    <s v="New York"/>
    <x v="3"/>
    <x v="0"/>
    <x v="5"/>
    <x v="1093"/>
    <n v="35.92"/>
    <n v="4"/>
    <n v="0"/>
    <n v="15.086400000000001"/>
    <s v="F-101"/>
  </r>
  <r>
    <n v="1720"/>
    <s v="Standard Class"/>
    <x v="0"/>
    <s v="New York City"/>
    <s v="New York"/>
    <x v="3"/>
    <x v="0"/>
    <x v="5"/>
    <x v="527"/>
    <n v="39.76"/>
    <n v="8"/>
    <n v="0"/>
    <n v="12.325599999999998"/>
    <s v="F-101"/>
  </r>
  <r>
    <n v="1721"/>
    <s v="Standard Class"/>
    <x v="0"/>
    <s v="New York City"/>
    <s v="New York"/>
    <x v="3"/>
    <x v="1"/>
    <x v="8"/>
    <x v="528"/>
    <n v="47.744"/>
    <n v="4"/>
    <n v="0.2"/>
    <n v="14.919999999999995"/>
    <s v="O-102"/>
  </r>
  <r>
    <n v="1722"/>
    <s v="Standard Class"/>
    <x v="0"/>
    <s v="Chicago"/>
    <s v="Illinois"/>
    <x v="2"/>
    <x v="2"/>
    <x v="7"/>
    <x v="830"/>
    <n v="159.98400000000001"/>
    <n v="2"/>
    <n v="0.2"/>
    <n v="11.998799999999996"/>
    <s v="T-103"/>
  </r>
  <r>
    <n v="1723"/>
    <s v="Standard Class"/>
    <x v="0"/>
    <s v="Chicago"/>
    <s v="Illinois"/>
    <x v="2"/>
    <x v="2"/>
    <x v="11"/>
    <x v="1094"/>
    <n v="255.96799999999999"/>
    <n v="4"/>
    <n v="0.2"/>
    <n v="51.193599999999996"/>
    <s v="T-103"/>
  </r>
  <r>
    <n v="1724"/>
    <s v="Standard Class"/>
    <x v="0"/>
    <s v="Chicago"/>
    <s v="Illinois"/>
    <x v="2"/>
    <x v="0"/>
    <x v="0"/>
    <x v="1095"/>
    <n v="359.05799999999994"/>
    <n v="3"/>
    <n v="0.3"/>
    <n v="-71.811600000000027"/>
    <s v="F-101"/>
  </r>
  <r>
    <n v="1725"/>
    <s v="First Class"/>
    <x v="0"/>
    <s v="Philadelphia"/>
    <s v="Pennsylvania"/>
    <x v="3"/>
    <x v="1"/>
    <x v="9"/>
    <x v="1096"/>
    <n v="434.35199999999998"/>
    <n v="3"/>
    <n v="0.2"/>
    <n v="43.43519999999998"/>
    <s v="O-102"/>
  </r>
  <r>
    <n v="1726"/>
    <s v="First Class"/>
    <x v="0"/>
    <s v="Philadelphia"/>
    <s v="Pennsylvania"/>
    <x v="3"/>
    <x v="1"/>
    <x v="9"/>
    <x v="1097"/>
    <n v="3.5520000000000005"/>
    <n v="2"/>
    <n v="0.2"/>
    <n v="0.44399999999999973"/>
    <s v="O-102"/>
  </r>
  <r>
    <n v="1727"/>
    <s v="First Class"/>
    <x v="0"/>
    <s v="Philadelphia"/>
    <s v="Pennsylvania"/>
    <x v="3"/>
    <x v="1"/>
    <x v="9"/>
    <x v="1098"/>
    <n v="88.832000000000008"/>
    <n v="4"/>
    <n v="0.2"/>
    <n v="7.7728000000000002"/>
    <s v="O-102"/>
  </r>
  <r>
    <n v="1728"/>
    <s v="Second Class"/>
    <x v="1"/>
    <s v="Dublin"/>
    <s v="Ohio"/>
    <x v="3"/>
    <x v="0"/>
    <x v="3"/>
    <x v="1099"/>
    <n v="1048.3499999999999"/>
    <n v="5"/>
    <n v="0.4"/>
    <n v="-69.889999999999986"/>
    <s v="F-101"/>
  </r>
  <r>
    <n v="1729"/>
    <s v="Same Day"/>
    <x v="0"/>
    <s v="Springfield"/>
    <s v="Virginia"/>
    <x v="0"/>
    <x v="2"/>
    <x v="11"/>
    <x v="1061"/>
    <n v="100"/>
    <n v="4"/>
    <n v="0"/>
    <n v="21"/>
    <s v="T-103"/>
  </r>
  <r>
    <n v="1730"/>
    <s v="Same Day"/>
    <x v="0"/>
    <s v="Springfield"/>
    <s v="Virginia"/>
    <x v="0"/>
    <x v="1"/>
    <x v="2"/>
    <x v="708"/>
    <n v="7.83"/>
    <n v="3"/>
    <n v="0"/>
    <n v="3.6017999999999999"/>
    <s v="O-102"/>
  </r>
  <r>
    <n v="1731"/>
    <s v="Standard Class"/>
    <x v="1"/>
    <s v="Fayetteville"/>
    <s v="North Carolina"/>
    <x v="0"/>
    <x v="1"/>
    <x v="10"/>
    <x v="1100"/>
    <n v="96.256"/>
    <n v="8"/>
    <n v="0.2"/>
    <n v="31.283199999999987"/>
    <s v="O-102"/>
  </r>
  <r>
    <n v="1732"/>
    <s v="Standard Class"/>
    <x v="1"/>
    <s v="Fayetteville"/>
    <s v="North Carolina"/>
    <x v="0"/>
    <x v="1"/>
    <x v="10"/>
    <x v="129"/>
    <n v="10.688000000000001"/>
    <n v="2"/>
    <n v="0.2"/>
    <n v="3.7407999999999997"/>
    <s v="O-102"/>
  </r>
  <r>
    <n v="1733"/>
    <s v="Standard Class"/>
    <x v="0"/>
    <s v="Dallas"/>
    <s v="Texas"/>
    <x v="2"/>
    <x v="1"/>
    <x v="4"/>
    <x v="426"/>
    <n v="338.04"/>
    <n v="3"/>
    <n v="0.2"/>
    <n v="-33.804000000000002"/>
    <s v="O-102"/>
  </r>
  <r>
    <n v="1734"/>
    <s v="Standard Class"/>
    <x v="0"/>
    <s v="Dallas"/>
    <s v="Texas"/>
    <x v="2"/>
    <x v="1"/>
    <x v="6"/>
    <x v="281"/>
    <n v="154.24"/>
    <n v="4"/>
    <n v="0.2"/>
    <n v="17.351999999999975"/>
    <s v="O-102"/>
  </r>
  <r>
    <n v="1735"/>
    <s v="Second Class"/>
    <x v="0"/>
    <s v="Jacksonville"/>
    <s v="North Carolina"/>
    <x v="0"/>
    <x v="1"/>
    <x v="9"/>
    <x v="1101"/>
    <n v="34.848000000000006"/>
    <n v="2"/>
    <n v="0.2"/>
    <n v="6.5339999999999971"/>
    <s v="O-102"/>
  </r>
  <r>
    <n v="1736"/>
    <s v="Second Class"/>
    <x v="0"/>
    <s v="Jacksonville"/>
    <s v="North Carolina"/>
    <x v="0"/>
    <x v="2"/>
    <x v="7"/>
    <x v="888"/>
    <n v="22"/>
    <n v="5"/>
    <n v="0.2"/>
    <n v="1.375"/>
    <s v="T-103"/>
  </r>
  <r>
    <n v="1737"/>
    <s v="Second Class"/>
    <x v="0"/>
    <s v="Jacksonville"/>
    <s v="North Carolina"/>
    <x v="0"/>
    <x v="1"/>
    <x v="6"/>
    <x v="6"/>
    <n v="4.3680000000000003"/>
    <n v="3"/>
    <n v="0.2"/>
    <n v="0.3822000000000001"/>
    <s v="O-102"/>
  </r>
  <r>
    <n v="1738"/>
    <s v="Standard Class"/>
    <x v="1"/>
    <s v="San Francisco"/>
    <s v="California"/>
    <x v="1"/>
    <x v="1"/>
    <x v="4"/>
    <x v="471"/>
    <n v="31.44"/>
    <n v="3"/>
    <n v="0"/>
    <n v="8.4888000000000012"/>
    <s v="O-102"/>
  </r>
  <r>
    <n v="1739"/>
    <s v="Standard Class"/>
    <x v="1"/>
    <s v="San Francisco"/>
    <s v="California"/>
    <x v="1"/>
    <x v="2"/>
    <x v="11"/>
    <x v="1033"/>
    <n v="17.899999999999999"/>
    <n v="2"/>
    <n v="0"/>
    <n v="3.400999999999998"/>
    <s v="T-103"/>
  </r>
  <r>
    <n v="1740"/>
    <s v="Standard Class"/>
    <x v="1"/>
    <s v="San Francisco"/>
    <s v="California"/>
    <x v="1"/>
    <x v="2"/>
    <x v="11"/>
    <x v="1102"/>
    <n v="129.44999999999999"/>
    <n v="5"/>
    <n v="0"/>
    <n v="46.601999999999997"/>
    <s v="T-103"/>
  </r>
  <r>
    <n v="1741"/>
    <s v="Standard Class"/>
    <x v="2"/>
    <s v="San Diego"/>
    <s v="California"/>
    <x v="1"/>
    <x v="1"/>
    <x v="2"/>
    <x v="941"/>
    <n v="20.88"/>
    <n v="8"/>
    <n v="0"/>
    <n v="9.6047999999999991"/>
    <s v="O-102"/>
  </r>
  <r>
    <n v="1742"/>
    <s v="Standard Class"/>
    <x v="0"/>
    <s v="Philadelphia"/>
    <s v="Pennsylvania"/>
    <x v="3"/>
    <x v="1"/>
    <x v="10"/>
    <x v="1103"/>
    <n v="20.736000000000004"/>
    <n v="4"/>
    <n v="0.2"/>
    <n v="7.2576000000000001"/>
    <s v="O-102"/>
  </r>
  <r>
    <n v="1743"/>
    <s v="Standard Class"/>
    <x v="0"/>
    <s v="Philadelphia"/>
    <s v="Pennsylvania"/>
    <x v="3"/>
    <x v="0"/>
    <x v="5"/>
    <x v="1063"/>
    <n v="7.168000000000001"/>
    <n v="2"/>
    <n v="0.2"/>
    <n v="0.98559999999999937"/>
    <s v="F-101"/>
  </r>
  <r>
    <n v="1744"/>
    <s v="Standard Class"/>
    <x v="0"/>
    <s v="Philadelphia"/>
    <s v="Pennsylvania"/>
    <x v="3"/>
    <x v="1"/>
    <x v="4"/>
    <x v="700"/>
    <n v="11.168000000000001"/>
    <n v="2"/>
    <n v="0.2"/>
    <n v="-2.5128000000000008"/>
    <s v="O-102"/>
  </r>
  <r>
    <n v="1745"/>
    <s v="Standard Class"/>
    <x v="0"/>
    <s v="Philadelphia"/>
    <s v="Pennsylvania"/>
    <x v="3"/>
    <x v="2"/>
    <x v="11"/>
    <x v="551"/>
    <n v="442.40000000000003"/>
    <n v="7"/>
    <n v="0.2"/>
    <n v="-55.300000000000068"/>
    <s v="T-103"/>
  </r>
  <r>
    <n v="1746"/>
    <s v="First Class"/>
    <x v="0"/>
    <s v="Rochester"/>
    <s v="New York"/>
    <x v="3"/>
    <x v="1"/>
    <x v="6"/>
    <x v="159"/>
    <n v="13.36"/>
    <n v="2"/>
    <n v="0"/>
    <n v="4.9431999999999992"/>
    <s v="O-102"/>
  </r>
  <r>
    <n v="1747"/>
    <s v="Second Class"/>
    <x v="0"/>
    <s v="Jacksonville"/>
    <s v="North Carolina"/>
    <x v="0"/>
    <x v="1"/>
    <x v="8"/>
    <x v="605"/>
    <n v="11.232000000000001"/>
    <n v="8"/>
    <n v="0.7"/>
    <n v="-8.2367999999999988"/>
    <s v="O-102"/>
  </r>
  <r>
    <n v="1748"/>
    <s v="Second Class"/>
    <x v="0"/>
    <s v="Jacksonville"/>
    <s v="North Carolina"/>
    <x v="0"/>
    <x v="1"/>
    <x v="10"/>
    <x v="33"/>
    <n v="10.272000000000002"/>
    <n v="3"/>
    <n v="0.2"/>
    <n v="3.2099999999999982"/>
    <s v="O-102"/>
  </r>
  <r>
    <n v="1749"/>
    <s v="Standard Class"/>
    <x v="2"/>
    <s v="Houston"/>
    <s v="Texas"/>
    <x v="2"/>
    <x v="1"/>
    <x v="10"/>
    <x v="723"/>
    <n v="10.368000000000002"/>
    <n v="2"/>
    <n v="0.2"/>
    <n v="3.6288"/>
    <s v="O-102"/>
  </r>
  <r>
    <n v="1750"/>
    <s v="Standard Class"/>
    <x v="2"/>
    <s v="Houston"/>
    <s v="Texas"/>
    <x v="2"/>
    <x v="1"/>
    <x v="6"/>
    <x v="1017"/>
    <n v="6.24"/>
    <n v="3"/>
    <n v="0.2"/>
    <n v="0.54600000000000071"/>
    <s v="O-102"/>
  </r>
  <r>
    <n v="1751"/>
    <s v="Standard Class"/>
    <x v="2"/>
    <s v="San Antonio"/>
    <s v="Texas"/>
    <x v="2"/>
    <x v="0"/>
    <x v="3"/>
    <x v="1104"/>
    <n v="206.96200000000002"/>
    <n v="2"/>
    <n v="0.3"/>
    <n v="-32.522600000000011"/>
    <s v="F-101"/>
  </r>
  <r>
    <n v="1752"/>
    <s v="First Class"/>
    <x v="0"/>
    <s v="Oakland"/>
    <s v="California"/>
    <x v="1"/>
    <x v="0"/>
    <x v="5"/>
    <x v="283"/>
    <n v="9.4600000000000009"/>
    <n v="2"/>
    <n v="0"/>
    <n v="3.6894000000000009"/>
    <s v="F-101"/>
  </r>
  <r>
    <n v="1753"/>
    <s v="First Class"/>
    <x v="1"/>
    <s v="San Francisco"/>
    <s v="California"/>
    <x v="1"/>
    <x v="1"/>
    <x v="4"/>
    <x v="817"/>
    <n v="559.62"/>
    <n v="9"/>
    <n v="0"/>
    <n v="151.09740000000002"/>
    <s v="O-102"/>
  </r>
  <r>
    <n v="1754"/>
    <s v="First Class"/>
    <x v="1"/>
    <s v="San Francisco"/>
    <s v="California"/>
    <x v="1"/>
    <x v="1"/>
    <x v="10"/>
    <x v="1072"/>
    <n v="109.92"/>
    <n v="2"/>
    <n v="0"/>
    <n v="53.860799999999998"/>
    <s v="O-102"/>
  </r>
  <r>
    <n v="1755"/>
    <s v="First Class"/>
    <x v="1"/>
    <s v="San Francisco"/>
    <s v="California"/>
    <x v="1"/>
    <x v="1"/>
    <x v="10"/>
    <x v="1105"/>
    <n v="8.56"/>
    <n v="2"/>
    <n v="0"/>
    <n v="3.8519999999999994"/>
    <s v="O-102"/>
  </r>
  <r>
    <n v="1756"/>
    <s v="Second Class"/>
    <x v="2"/>
    <s v="Fort Worth"/>
    <s v="Texas"/>
    <x v="2"/>
    <x v="1"/>
    <x v="10"/>
    <x v="833"/>
    <n v="360.71199999999999"/>
    <n v="11"/>
    <n v="0.2"/>
    <n v="130.75810000000001"/>
    <s v="O-102"/>
  </r>
  <r>
    <n v="1757"/>
    <s v="Second Class"/>
    <x v="2"/>
    <s v="Fort Worth"/>
    <s v="Texas"/>
    <x v="2"/>
    <x v="2"/>
    <x v="7"/>
    <x v="1106"/>
    <n v="1718.4"/>
    <n v="6"/>
    <n v="0.2"/>
    <n v="150.36000000000013"/>
    <s v="T-103"/>
  </r>
  <r>
    <n v="1758"/>
    <s v="First Class"/>
    <x v="2"/>
    <s v="Houston"/>
    <s v="Texas"/>
    <x v="2"/>
    <x v="1"/>
    <x v="8"/>
    <x v="994"/>
    <n v="41.567999999999991"/>
    <n v="6"/>
    <n v="0.8"/>
    <n v="-66.508800000000036"/>
    <s v="O-102"/>
  </r>
  <r>
    <n v="1759"/>
    <s v="Standard Class"/>
    <x v="0"/>
    <s v="Houston"/>
    <s v="Texas"/>
    <x v="2"/>
    <x v="2"/>
    <x v="11"/>
    <x v="821"/>
    <n v="46.864000000000004"/>
    <n v="2"/>
    <n v="0.2"/>
    <n v="7.615399999999994"/>
    <s v="T-103"/>
  </r>
  <r>
    <n v="1760"/>
    <s v="Standard Class"/>
    <x v="0"/>
    <s v="Philadelphia"/>
    <s v="Pennsylvania"/>
    <x v="3"/>
    <x v="1"/>
    <x v="6"/>
    <x v="359"/>
    <n v="19.536000000000001"/>
    <n v="3"/>
    <n v="0.2"/>
    <n v="4.8840000000000003"/>
    <s v="O-102"/>
  </r>
  <r>
    <n v="1761"/>
    <s v="Standard Class"/>
    <x v="0"/>
    <s v="San Diego"/>
    <s v="California"/>
    <x v="1"/>
    <x v="0"/>
    <x v="0"/>
    <x v="1107"/>
    <n v="411.33199999999999"/>
    <n v="4"/>
    <n v="0.15"/>
    <n v="-4.8391999999999769"/>
    <s v="F-101"/>
  </r>
  <r>
    <n v="1762"/>
    <s v="Standard Class"/>
    <x v="0"/>
    <s v="San Diego"/>
    <s v="California"/>
    <x v="1"/>
    <x v="1"/>
    <x v="8"/>
    <x v="1108"/>
    <n v="28.752000000000002"/>
    <n v="6"/>
    <n v="0.2"/>
    <n v="9.7037999999999993"/>
    <s v="O-102"/>
  </r>
  <r>
    <n v="1763"/>
    <s v="Standard Class"/>
    <x v="0"/>
    <s v="San Diego"/>
    <s v="California"/>
    <x v="1"/>
    <x v="0"/>
    <x v="0"/>
    <x v="1109"/>
    <n v="293.19900000000001"/>
    <n v="3"/>
    <n v="0.15"/>
    <n v="-20.696400000000025"/>
    <s v="F-101"/>
  </r>
  <r>
    <n v="1764"/>
    <s v="Standard Class"/>
    <x v="2"/>
    <s v="Suffolk"/>
    <s v="Virginia"/>
    <x v="0"/>
    <x v="1"/>
    <x v="14"/>
    <x v="354"/>
    <n v="35.06"/>
    <n v="2"/>
    <n v="0"/>
    <n v="10.517999999999997"/>
    <s v="O-102"/>
  </r>
  <r>
    <n v="1765"/>
    <s v="Standard Class"/>
    <x v="2"/>
    <s v="Suffolk"/>
    <s v="Virginia"/>
    <x v="0"/>
    <x v="1"/>
    <x v="2"/>
    <x v="617"/>
    <n v="4.13"/>
    <n v="1"/>
    <n v="0"/>
    <n v="1.8997999999999999"/>
    <s v="O-102"/>
  </r>
  <r>
    <n v="1766"/>
    <s v="Standard Class"/>
    <x v="2"/>
    <s v="Suffolk"/>
    <s v="Virginia"/>
    <x v="0"/>
    <x v="0"/>
    <x v="5"/>
    <x v="1110"/>
    <n v="109.8"/>
    <n v="9"/>
    <n v="0"/>
    <n v="46.116000000000007"/>
    <s v="F-101"/>
  </r>
  <r>
    <n v="1767"/>
    <s v="Standard Class"/>
    <x v="2"/>
    <s v="Suffolk"/>
    <s v="Virginia"/>
    <x v="0"/>
    <x v="1"/>
    <x v="2"/>
    <x v="1111"/>
    <n v="9.82"/>
    <n v="2"/>
    <n v="0"/>
    <n v="4.8117999999999999"/>
    <s v="O-102"/>
  </r>
  <r>
    <n v="1768"/>
    <s v="Standard Class"/>
    <x v="0"/>
    <s v="Greensboro"/>
    <s v="North Carolina"/>
    <x v="0"/>
    <x v="1"/>
    <x v="8"/>
    <x v="48"/>
    <n v="7.644000000000001"/>
    <n v="4"/>
    <n v="0.7"/>
    <n v="-5.8603999999999985"/>
    <s v="O-102"/>
  </r>
  <r>
    <n v="1769"/>
    <s v="Standard Class"/>
    <x v="0"/>
    <s v="Greensboro"/>
    <s v="North Carolina"/>
    <x v="0"/>
    <x v="1"/>
    <x v="8"/>
    <x v="142"/>
    <n v="51.465000000000018"/>
    <n v="5"/>
    <n v="0.7"/>
    <n v="-39.456499999999991"/>
    <s v="O-102"/>
  </r>
  <r>
    <n v="1770"/>
    <s v="Standard Class"/>
    <x v="1"/>
    <s v="Dallas"/>
    <s v="Texas"/>
    <x v="2"/>
    <x v="1"/>
    <x v="14"/>
    <x v="327"/>
    <n v="6.9760000000000009"/>
    <n v="4"/>
    <n v="0.2"/>
    <n v="-1.3952000000000013"/>
    <s v="O-102"/>
  </r>
  <r>
    <n v="1771"/>
    <s v="Standard Class"/>
    <x v="1"/>
    <s v="Dallas"/>
    <s v="Texas"/>
    <x v="2"/>
    <x v="1"/>
    <x v="8"/>
    <x v="44"/>
    <n v="12.221999999999998"/>
    <n v="7"/>
    <n v="0.8"/>
    <n v="-20.166300000000007"/>
    <s v="O-102"/>
  </r>
  <r>
    <n v="1772"/>
    <s v="Second Class"/>
    <x v="1"/>
    <s v="Chicago"/>
    <s v="Illinois"/>
    <x v="2"/>
    <x v="1"/>
    <x v="4"/>
    <x v="847"/>
    <n v="97.984000000000009"/>
    <n v="2"/>
    <n v="0.2"/>
    <n v="-24.496000000000002"/>
    <s v="O-102"/>
  </r>
  <r>
    <n v="1773"/>
    <s v="Second Class"/>
    <x v="1"/>
    <s v="Chicago"/>
    <s v="Illinois"/>
    <x v="2"/>
    <x v="2"/>
    <x v="11"/>
    <x v="198"/>
    <n v="62.400000000000006"/>
    <n v="6"/>
    <n v="0.2"/>
    <n v="19.499999999999993"/>
    <s v="T-103"/>
  </r>
  <r>
    <n v="1774"/>
    <s v="Standard Class"/>
    <x v="1"/>
    <s v="Baltimore"/>
    <s v="Maryland"/>
    <x v="3"/>
    <x v="1"/>
    <x v="8"/>
    <x v="1112"/>
    <n v="20.86"/>
    <n v="2"/>
    <n v="0"/>
    <n v="9.3869999999999987"/>
    <s v="O-102"/>
  </r>
  <r>
    <n v="1775"/>
    <s v="Standard Class"/>
    <x v="1"/>
    <s v="Baltimore"/>
    <s v="Maryland"/>
    <x v="3"/>
    <x v="1"/>
    <x v="4"/>
    <x v="1113"/>
    <n v="497.61"/>
    <n v="9"/>
    <n v="0"/>
    <n v="129.37860000000001"/>
    <s v="O-102"/>
  </r>
  <r>
    <n v="1776"/>
    <s v="Standard Class"/>
    <x v="1"/>
    <s v="Baltimore"/>
    <s v="Maryland"/>
    <x v="3"/>
    <x v="1"/>
    <x v="6"/>
    <x v="1114"/>
    <n v="5.34"/>
    <n v="2"/>
    <n v="0"/>
    <n v="1.4952000000000001"/>
    <s v="O-102"/>
  </r>
  <r>
    <n v="1777"/>
    <s v="Standard Class"/>
    <x v="1"/>
    <s v="Baltimore"/>
    <s v="Maryland"/>
    <x v="3"/>
    <x v="1"/>
    <x v="2"/>
    <x v="812"/>
    <n v="3.15"/>
    <n v="1"/>
    <n v="0"/>
    <n v="1.512"/>
    <s v="O-102"/>
  </r>
  <r>
    <n v="1778"/>
    <s v="Standard Class"/>
    <x v="0"/>
    <s v="Los Angeles"/>
    <s v="California"/>
    <x v="1"/>
    <x v="1"/>
    <x v="10"/>
    <x v="1115"/>
    <n v="368.91"/>
    <n v="9"/>
    <n v="0"/>
    <n v="180.76590000000002"/>
    <s v="O-102"/>
  </r>
  <r>
    <n v="1779"/>
    <s v="Standard Class"/>
    <x v="0"/>
    <s v="Los Angeles"/>
    <s v="California"/>
    <x v="1"/>
    <x v="1"/>
    <x v="6"/>
    <x v="425"/>
    <n v="14.7"/>
    <n v="5"/>
    <n v="0"/>
    <n v="6.6150000000000002"/>
    <s v="O-102"/>
  </r>
  <r>
    <n v="1780"/>
    <s v="Standard Class"/>
    <x v="0"/>
    <s v="New York City"/>
    <s v="New York"/>
    <x v="3"/>
    <x v="2"/>
    <x v="11"/>
    <x v="806"/>
    <n v="59.97"/>
    <n v="3"/>
    <n v="0"/>
    <n v="14.992499999999996"/>
    <s v="T-103"/>
  </r>
  <r>
    <n v="1781"/>
    <s v="Standard Class"/>
    <x v="0"/>
    <s v="New York City"/>
    <s v="New York"/>
    <x v="3"/>
    <x v="1"/>
    <x v="4"/>
    <x v="226"/>
    <n v="83.36"/>
    <n v="1"/>
    <n v="0"/>
    <n v="20.840000000000003"/>
    <s v="O-102"/>
  </r>
  <r>
    <n v="1782"/>
    <s v="Standard Class"/>
    <x v="1"/>
    <s v="Franklin"/>
    <s v="Massachusetts"/>
    <x v="3"/>
    <x v="1"/>
    <x v="10"/>
    <x v="1116"/>
    <n v="6.58"/>
    <n v="2"/>
    <n v="0"/>
    <n v="3.0267999999999997"/>
    <s v="O-102"/>
  </r>
  <r>
    <n v="1783"/>
    <s v="Standard Class"/>
    <x v="1"/>
    <s v="Franklin"/>
    <s v="Massachusetts"/>
    <x v="3"/>
    <x v="1"/>
    <x v="8"/>
    <x v="798"/>
    <n v="122.94"/>
    <n v="3"/>
    <n v="0"/>
    <n v="59.011199999999988"/>
    <s v="O-102"/>
  </r>
  <r>
    <n v="1784"/>
    <s v="Standard Class"/>
    <x v="1"/>
    <s v="Milwaukee"/>
    <s v="Wisconsin"/>
    <x v="2"/>
    <x v="1"/>
    <x v="10"/>
    <x v="1072"/>
    <n v="219.84"/>
    <n v="4"/>
    <n v="0"/>
    <n v="107.7216"/>
    <s v="O-102"/>
  </r>
  <r>
    <n v="1785"/>
    <s v="Standard Class"/>
    <x v="1"/>
    <s v="Milwaukee"/>
    <s v="Wisconsin"/>
    <x v="2"/>
    <x v="2"/>
    <x v="11"/>
    <x v="953"/>
    <n v="98.16"/>
    <n v="6"/>
    <n v="0"/>
    <n v="9.8159999999999954"/>
    <s v="T-103"/>
  </r>
  <r>
    <n v="1786"/>
    <s v="Standard Class"/>
    <x v="1"/>
    <s v="Milwaukee"/>
    <s v="Wisconsin"/>
    <x v="2"/>
    <x v="1"/>
    <x v="8"/>
    <x v="857"/>
    <n v="33.04"/>
    <n v="8"/>
    <n v="0"/>
    <n v="15.5288"/>
    <s v="O-102"/>
  </r>
  <r>
    <n v="1787"/>
    <s v="Standard Class"/>
    <x v="1"/>
    <s v="Milwaukee"/>
    <s v="Wisconsin"/>
    <x v="2"/>
    <x v="2"/>
    <x v="7"/>
    <x v="1117"/>
    <n v="86.97"/>
    <n v="3"/>
    <n v="0"/>
    <n v="25.221299999999989"/>
    <s v="T-103"/>
  </r>
  <r>
    <n v="1788"/>
    <s v="Standard Class"/>
    <x v="1"/>
    <s v="Kenosha"/>
    <s v="Wisconsin"/>
    <x v="2"/>
    <x v="2"/>
    <x v="7"/>
    <x v="813"/>
    <n v="134.97"/>
    <n v="3"/>
    <n v="0"/>
    <n v="64.785599999999988"/>
    <s v="T-103"/>
  </r>
  <r>
    <n v="1789"/>
    <s v="Standard Class"/>
    <x v="1"/>
    <s v="Kenosha"/>
    <s v="Wisconsin"/>
    <x v="2"/>
    <x v="2"/>
    <x v="7"/>
    <x v="752"/>
    <n v="699.98"/>
    <n v="2"/>
    <n v="0"/>
    <n v="195.99440000000004"/>
    <s v="T-103"/>
  </r>
  <r>
    <n v="1790"/>
    <s v="Standard Class"/>
    <x v="1"/>
    <s v="Kenosha"/>
    <s v="Wisconsin"/>
    <x v="2"/>
    <x v="2"/>
    <x v="11"/>
    <x v="1118"/>
    <n v="139.94999999999999"/>
    <n v="5"/>
    <n v="0"/>
    <n v="26.590499999999988"/>
    <s v="T-103"/>
  </r>
  <r>
    <n v="1791"/>
    <s v="Standard Class"/>
    <x v="0"/>
    <s v="New York City"/>
    <s v="New York"/>
    <x v="3"/>
    <x v="1"/>
    <x v="10"/>
    <x v="593"/>
    <n v="48.94"/>
    <n v="1"/>
    <n v="0"/>
    <n v="24.47"/>
    <s v="O-102"/>
  </r>
  <r>
    <n v="1792"/>
    <s v="First Class"/>
    <x v="0"/>
    <s v="Madison"/>
    <s v="Wisconsin"/>
    <x v="2"/>
    <x v="0"/>
    <x v="1"/>
    <x v="1119"/>
    <n v="2807.84"/>
    <n v="8"/>
    <n v="0"/>
    <n v="673.88160000000016"/>
    <s v="F-101"/>
  </r>
  <r>
    <n v="1793"/>
    <s v="First Class"/>
    <x v="0"/>
    <s v="Madison"/>
    <s v="Wisconsin"/>
    <x v="2"/>
    <x v="1"/>
    <x v="6"/>
    <x v="1120"/>
    <n v="46.64"/>
    <n v="4"/>
    <n v="0"/>
    <n v="12.592800000000004"/>
    <s v="O-102"/>
  </r>
  <r>
    <n v="1794"/>
    <s v="Standard Class"/>
    <x v="1"/>
    <s v="Houston"/>
    <s v="Texas"/>
    <x v="2"/>
    <x v="1"/>
    <x v="4"/>
    <x v="117"/>
    <n v="60.415999999999997"/>
    <n v="2"/>
    <n v="0.2"/>
    <n v="6.0416000000000025"/>
    <s v="O-102"/>
  </r>
  <r>
    <n v="1795"/>
    <s v="Standard Class"/>
    <x v="2"/>
    <s v="Olathe"/>
    <s v="Kansas"/>
    <x v="2"/>
    <x v="1"/>
    <x v="6"/>
    <x v="907"/>
    <n v="107.94"/>
    <n v="3"/>
    <n v="0"/>
    <n v="26.984999999999992"/>
    <s v="O-102"/>
  </r>
  <r>
    <n v="1796"/>
    <s v="First Class"/>
    <x v="2"/>
    <s v="New York City"/>
    <s v="New York"/>
    <x v="3"/>
    <x v="1"/>
    <x v="4"/>
    <x v="855"/>
    <n v="63.84"/>
    <n v="8"/>
    <n v="0"/>
    <n v="16.598399999999998"/>
    <s v="O-102"/>
  </r>
  <r>
    <n v="1797"/>
    <s v="First Class"/>
    <x v="2"/>
    <s v="New York City"/>
    <s v="New York"/>
    <x v="3"/>
    <x v="2"/>
    <x v="7"/>
    <x v="1121"/>
    <n v="347.96999999999997"/>
    <n v="3"/>
    <n v="0"/>
    <n v="100.91129999999997"/>
    <s v="T-103"/>
  </r>
  <r>
    <n v="1798"/>
    <s v="First Class"/>
    <x v="2"/>
    <s v="New York City"/>
    <s v="New York"/>
    <x v="3"/>
    <x v="1"/>
    <x v="8"/>
    <x v="8"/>
    <n v="37.008000000000003"/>
    <n v="6"/>
    <n v="0.2"/>
    <n v="11.565"/>
    <s v="O-102"/>
  </r>
  <r>
    <n v="1799"/>
    <s v="Standard Class"/>
    <x v="0"/>
    <s v="San Jose"/>
    <s v="California"/>
    <x v="1"/>
    <x v="0"/>
    <x v="5"/>
    <x v="484"/>
    <n v="215.65"/>
    <n v="5"/>
    <n v="0"/>
    <n v="73.320999999999998"/>
    <s v="F-101"/>
  </r>
  <r>
    <n v="1800"/>
    <s v="Second Class"/>
    <x v="0"/>
    <s v="Dallas"/>
    <s v="Texas"/>
    <x v="2"/>
    <x v="1"/>
    <x v="13"/>
    <x v="204"/>
    <n v="11.168000000000001"/>
    <n v="4"/>
    <n v="0.2"/>
    <n v="3.6295999999999995"/>
    <s v="O-102"/>
  </r>
  <r>
    <n v="1801"/>
    <s v="Second Class"/>
    <x v="0"/>
    <s v="Dallas"/>
    <s v="Texas"/>
    <x v="2"/>
    <x v="1"/>
    <x v="10"/>
    <x v="1122"/>
    <n v="53.952000000000005"/>
    <n v="3"/>
    <n v="0.2"/>
    <n v="17.534399999999998"/>
    <s v="O-102"/>
  </r>
  <r>
    <n v="1802"/>
    <s v="Standard Class"/>
    <x v="2"/>
    <s v="Auburn"/>
    <s v="Washington"/>
    <x v="1"/>
    <x v="0"/>
    <x v="5"/>
    <x v="998"/>
    <n v="4.18"/>
    <n v="1"/>
    <n v="0"/>
    <n v="1.5047999999999999"/>
    <s v="F-101"/>
  </r>
  <r>
    <n v="1803"/>
    <s v="Second Class"/>
    <x v="0"/>
    <s v="Philadelphia"/>
    <s v="Pennsylvania"/>
    <x v="3"/>
    <x v="1"/>
    <x v="8"/>
    <x v="440"/>
    <n v="5.6070000000000011"/>
    <n v="1"/>
    <n v="0.7"/>
    <n v="-4.2987000000000002"/>
    <s v="O-102"/>
  </r>
  <r>
    <n v="1804"/>
    <s v="Second Class"/>
    <x v="0"/>
    <s v="Philadelphia"/>
    <s v="Pennsylvania"/>
    <x v="3"/>
    <x v="1"/>
    <x v="14"/>
    <x v="466"/>
    <n v="4663.7360000000008"/>
    <n v="7"/>
    <n v="0.2"/>
    <n v="-1049.3406"/>
    <s v="O-102"/>
  </r>
  <r>
    <n v="1805"/>
    <s v="Second Class"/>
    <x v="0"/>
    <s v="Philadelphia"/>
    <s v="Pennsylvania"/>
    <x v="3"/>
    <x v="2"/>
    <x v="11"/>
    <x v="1123"/>
    <n v="79.984000000000009"/>
    <n v="2"/>
    <n v="0.2"/>
    <n v="22.995400000000004"/>
    <s v="T-103"/>
  </r>
  <r>
    <n v="1806"/>
    <s v="First Class"/>
    <x v="1"/>
    <s v="Los Angeles"/>
    <s v="California"/>
    <x v="1"/>
    <x v="2"/>
    <x v="7"/>
    <x v="877"/>
    <n v="2575.944"/>
    <n v="7"/>
    <n v="0.2"/>
    <n v="257.59440000000029"/>
    <s v="T-103"/>
  </r>
  <r>
    <n v="1807"/>
    <s v="First Class"/>
    <x v="1"/>
    <s v="Los Angeles"/>
    <s v="California"/>
    <x v="1"/>
    <x v="1"/>
    <x v="10"/>
    <x v="510"/>
    <n v="45.36"/>
    <n v="7"/>
    <n v="0"/>
    <n v="21.772800000000004"/>
    <s v="O-102"/>
  </r>
  <r>
    <n v="1808"/>
    <s v="First Class"/>
    <x v="1"/>
    <s v="Los Angeles"/>
    <s v="California"/>
    <x v="1"/>
    <x v="2"/>
    <x v="11"/>
    <x v="478"/>
    <n v="254.24"/>
    <n v="7"/>
    <n v="0"/>
    <n v="76.271999999999977"/>
    <s v="T-103"/>
  </r>
  <r>
    <n v="1809"/>
    <s v="First Class"/>
    <x v="1"/>
    <s v="Tulsa"/>
    <s v="Oklahoma"/>
    <x v="2"/>
    <x v="2"/>
    <x v="7"/>
    <x v="1124"/>
    <n v="69.930000000000007"/>
    <n v="7"/>
    <n v="0"/>
    <n v="0.69929999999999914"/>
    <s v="T-103"/>
  </r>
  <r>
    <n v="1810"/>
    <s v="Standard Class"/>
    <x v="1"/>
    <s v="Chicago"/>
    <s v="Illinois"/>
    <x v="2"/>
    <x v="0"/>
    <x v="5"/>
    <x v="1125"/>
    <n v="16.155999999999999"/>
    <n v="7"/>
    <n v="0.6"/>
    <n v="-12.116999999999999"/>
    <s v="F-101"/>
  </r>
  <r>
    <n v="1811"/>
    <s v="Standard Class"/>
    <x v="1"/>
    <s v="Chicago"/>
    <s v="Illinois"/>
    <x v="2"/>
    <x v="1"/>
    <x v="10"/>
    <x v="1126"/>
    <n v="54.816000000000003"/>
    <n v="3"/>
    <n v="0.2"/>
    <n v="17.815199999999997"/>
    <s v="O-102"/>
  </r>
  <r>
    <n v="1812"/>
    <s v="Second Class"/>
    <x v="0"/>
    <s v="Harrisonburg"/>
    <s v="Virginia"/>
    <x v="0"/>
    <x v="0"/>
    <x v="3"/>
    <x v="121"/>
    <n v="1441.3"/>
    <n v="7"/>
    <n v="0"/>
    <n v="245.0209999999999"/>
    <s v="F-101"/>
  </r>
  <r>
    <n v="1813"/>
    <s v="Standard Class"/>
    <x v="0"/>
    <s v="Newark"/>
    <s v="Ohio"/>
    <x v="3"/>
    <x v="0"/>
    <x v="5"/>
    <x v="275"/>
    <n v="77.599999999999994"/>
    <n v="5"/>
    <n v="0.2"/>
    <n v="28.129999999999995"/>
    <s v="F-101"/>
  </r>
  <r>
    <n v="1814"/>
    <s v="Standard Class"/>
    <x v="0"/>
    <s v="Newark"/>
    <s v="Ohio"/>
    <x v="3"/>
    <x v="0"/>
    <x v="5"/>
    <x v="397"/>
    <n v="4.6560000000000006"/>
    <n v="2"/>
    <n v="0.2"/>
    <n v="1.5713999999999997"/>
    <s v="F-101"/>
  </r>
  <r>
    <n v="1815"/>
    <s v="Standard Class"/>
    <x v="1"/>
    <s v="Los Angeles"/>
    <s v="California"/>
    <x v="1"/>
    <x v="0"/>
    <x v="3"/>
    <x v="224"/>
    <n v="170.13600000000002"/>
    <n v="3"/>
    <n v="0.2"/>
    <n v="-8.5067999999999913"/>
    <s v="F-101"/>
  </r>
  <r>
    <n v="1816"/>
    <s v="Same Day"/>
    <x v="0"/>
    <s v="Seattle"/>
    <s v="Washington"/>
    <x v="1"/>
    <x v="1"/>
    <x v="2"/>
    <x v="1127"/>
    <n v="7.38"/>
    <n v="2"/>
    <n v="0"/>
    <n v="3.4685999999999999"/>
    <s v="O-102"/>
  </r>
  <r>
    <n v="1817"/>
    <s v="Same Day"/>
    <x v="0"/>
    <s v="Seattle"/>
    <s v="Washington"/>
    <x v="1"/>
    <x v="1"/>
    <x v="6"/>
    <x v="183"/>
    <n v="9.26"/>
    <n v="2"/>
    <n v="0"/>
    <n v="3.0557999999999996"/>
    <s v="O-102"/>
  </r>
  <r>
    <n v="1818"/>
    <s v="Second Class"/>
    <x v="0"/>
    <s v="Los Angeles"/>
    <s v="California"/>
    <x v="1"/>
    <x v="1"/>
    <x v="2"/>
    <x v="1128"/>
    <n v="9.9600000000000009"/>
    <n v="2"/>
    <n v="0"/>
    <n v="4.5815999999999999"/>
    <s v="O-102"/>
  </r>
  <r>
    <n v="1819"/>
    <s v="Standard Class"/>
    <x v="0"/>
    <s v="Chicago"/>
    <s v="Illinois"/>
    <x v="2"/>
    <x v="1"/>
    <x v="9"/>
    <x v="1129"/>
    <n v="75.59999999999998"/>
    <n v="2"/>
    <n v="0.8"/>
    <n v="-166.32000000000005"/>
    <s v="O-102"/>
  </r>
  <r>
    <n v="1820"/>
    <s v="Standard Class"/>
    <x v="0"/>
    <s v="Chicago"/>
    <s v="Illinois"/>
    <x v="2"/>
    <x v="0"/>
    <x v="5"/>
    <x v="1130"/>
    <n v="29.32"/>
    <n v="2"/>
    <n v="0.6"/>
    <n v="-24.188999999999993"/>
    <s v="F-101"/>
  </r>
  <r>
    <n v="1821"/>
    <s v="Standard Class"/>
    <x v="1"/>
    <s v="Chicago"/>
    <s v="Illinois"/>
    <x v="2"/>
    <x v="1"/>
    <x v="9"/>
    <x v="1131"/>
    <n v="92.063999999999979"/>
    <n v="6"/>
    <n v="0.8"/>
    <n v="-225.55680000000007"/>
    <s v="O-102"/>
  </r>
  <r>
    <n v="1822"/>
    <s v="Standard Class"/>
    <x v="1"/>
    <s v="Chicago"/>
    <s v="Illinois"/>
    <x v="2"/>
    <x v="1"/>
    <x v="13"/>
    <x v="52"/>
    <n v="6.9760000000000009"/>
    <n v="4"/>
    <n v="0.2"/>
    <n v="1.8312000000000004"/>
    <s v="O-102"/>
  </r>
  <r>
    <n v="1823"/>
    <s v="Standard Class"/>
    <x v="1"/>
    <s v="Chicago"/>
    <s v="Illinois"/>
    <x v="2"/>
    <x v="0"/>
    <x v="1"/>
    <x v="1132"/>
    <n v="62.957999999999998"/>
    <n v="3"/>
    <n v="0.3"/>
    <n v="-2.6981999999999999"/>
    <s v="F-101"/>
  </r>
  <r>
    <n v="1824"/>
    <s v="Standard Class"/>
    <x v="1"/>
    <s v="Chicago"/>
    <s v="Illinois"/>
    <x v="2"/>
    <x v="1"/>
    <x v="10"/>
    <x v="1133"/>
    <n v="5.1840000000000011"/>
    <n v="1"/>
    <n v="0.2"/>
    <n v="1.8144"/>
    <s v="O-102"/>
  </r>
  <r>
    <n v="1825"/>
    <s v="Standard Class"/>
    <x v="0"/>
    <s v="Redmond"/>
    <s v="Oregon"/>
    <x v="1"/>
    <x v="1"/>
    <x v="8"/>
    <x v="858"/>
    <n v="31.32"/>
    <n v="10"/>
    <n v="0.7"/>
    <n v="-25.05599999999999"/>
    <s v="O-102"/>
  </r>
  <r>
    <n v="1826"/>
    <s v="Standard Class"/>
    <x v="0"/>
    <s v="Redmond"/>
    <s v="Oregon"/>
    <x v="1"/>
    <x v="0"/>
    <x v="5"/>
    <x v="345"/>
    <n v="11.840000000000002"/>
    <n v="4"/>
    <n v="0.2"/>
    <n v="3.108000000000001"/>
    <s v="F-101"/>
  </r>
  <r>
    <n v="1827"/>
    <s v="Standard Class"/>
    <x v="0"/>
    <s v="Redmond"/>
    <s v="Oregon"/>
    <x v="1"/>
    <x v="0"/>
    <x v="5"/>
    <x v="1134"/>
    <n v="22.784000000000002"/>
    <n v="1"/>
    <n v="0.2"/>
    <n v="4.8416000000000006"/>
    <s v="F-101"/>
  </r>
  <r>
    <n v="1828"/>
    <s v="Second Class"/>
    <x v="2"/>
    <s v="Raleigh"/>
    <s v="North Carolina"/>
    <x v="0"/>
    <x v="2"/>
    <x v="7"/>
    <x v="1135"/>
    <n v="1127.9760000000001"/>
    <n v="3"/>
    <n v="0.2"/>
    <n v="126.8972999999998"/>
    <s v="T-103"/>
  </r>
  <r>
    <n v="1829"/>
    <s v="Second Class"/>
    <x v="1"/>
    <s v="Macon"/>
    <s v="Georgia"/>
    <x v="0"/>
    <x v="1"/>
    <x v="10"/>
    <x v="711"/>
    <n v="38.880000000000003"/>
    <n v="6"/>
    <n v="0"/>
    <n v="18.662400000000002"/>
    <s v="O-102"/>
  </r>
  <r>
    <n v="1830"/>
    <s v="Standard Class"/>
    <x v="0"/>
    <s v="Cleveland"/>
    <s v="Ohio"/>
    <x v="3"/>
    <x v="2"/>
    <x v="7"/>
    <x v="1136"/>
    <n v="779.79600000000005"/>
    <n v="2"/>
    <n v="0.4"/>
    <n v="-168.95579999999995"/>
    <s v="T-103"/>
  </r>
  <r>
    <n v="1831"/>
    <s v="Same Day"/>
    <x v="2"/>
    <s v="Muskogee"/>
    <s v="Oklahoma"/>
    <x v="2"/>
    <x v="2"/>
    <x v="7"/>
    <x v="1137"/>
    <n v="1439.92"/>
    <n v="8"/>
    <n v="0"/>
    <n v="374.37920000000008"/>
    <s v="T-103"/>
  </r>
  <r>
    <n v="1832"/>
    <s v="Same Day"/>
    <x v="2"/>
    <s v="Muskogee"/>
    <s v="Oklahoma"/>
    <x v="2"/>
    <x v="0"/>
    <x v="3"/>
    <x v="735"/>
    <n v="262.11"/>
    <n v="1"/>
    <n v="0"/>
    <n v="62.906399999999991"/>
    <s v="F-101"/>
  </r>
  <r>
    <n v="1833"/>
    <s v="Standard Class"/>
    <x v="1"/>
    <s v="Monroe"/>
    <s v="North Carolina"/>
    <x v="0"/>
    <x v="0"/>
    <x v="1"/>
    <x v="860"/>
    <n v="207"/>
    <n v="3"/>
    <n v="0.2"/>
    <n v="25.874999999999972"/>
    <s v="F-101"/>
  </r>
  <r>
    <n v="1834"/>
    <s v="Standard Class"/>
    <x v="1"/>
    <s v="Austin"/>
    <s v="Texas"/>
    <x v="2"/>
    <x v="2"/>
    <x v="15"/>
    <x v="1138"/>
    <n v="1439.982"/>
    <n v="3"/>
    <n v="0.4"/>
    <n v="-263.99670000000026"/>
    <s v="T-103"/>
  </r>
  <r>
    <n v="1835"/>
    <s v="Standard Class"/>
    <x v="1"/>
    <s v="Austin"/>
    <s v="Texas"/>
    <x v="2"/>
    <x v="1"/>
    <x v="10"/>
    <x v="1139"/>
    <n v="36.288000000000011"/>
    <n v="7"/>
    <n v="0.2"/>
    <n v="12.700800000000001"/>
    <s v="O-102"/>
  </r>
  <r>
    <n v="1836"/>
    <s v="First Class"/>
    <x v="0"/>
    <s v="Meriden"/>
    <s v="Connecticut"/>
    <x v="3"/>
    <x v="1"/>
    <x v="6"/>
    <x v="18"/>
    <n v="21.400000000000002"/>
    <n v="5"/>
    <n v="0"/>
    <n v="6.2059999999999977"/>
    <s v="O-102"/>
  </r>
  <r>
    <n v="1837"/>
    <s v="Second Class"/>
    <x v="1"/>
    <s v="Roswell"/>
    <s v="Georgia"/>
    <x v="0"/>
    <x v="1"/>
    <x v="9"/>
    <x v="160"/>
    <n v="1245.8599999999999"/>
    <n v="7"/>
    <n v="0"/>
    <n v="361.29939999999988"/>
    <s v="O-102"/>
  </r>
  <r>
    <n v="1838"/>
    <s v="Standard Class"/>
    <x v="1"/>
    <s v="Charlotte"/>
    <s v="North Carolina"/>
    <x v="0"/>
    <x v="1"/>
    <x v="2"/>
    <x v="2"/>
    <n v="17.544"/>
    <n v="3"/>
    <n v="0.2"/>
    <n v="5.9210999999999983"/>
    <s v="O-102"/>
  </r>
  <r>
    <n v="1839"/>
    <s v="Standard Class"/>
    <x v="1"/>
    <s v="Charlotte"/>
    <s v="North Carolina"/>
    <x v="0"/>
    <x v="0"/>
    <x v="5"/>
    <x v="93"/>
    <n v="44.128"/>
    <n v="4"/>
    <n v="0.2"/>
    <n v="12.135200000000001"/>
    <s v="F-101"/>
  </r>
  <r>
    <n v="1840"/>
    <s v="Standard Class"/>
    <x v="1"/>
    <s v="Charlotte"/>
    <s v="North Carolina"/>
    <x v="0"/>
    <x v="1"/>
    <x v="9"/>
    <x v="1140"/>
    <n v="62.920000000000009"/>
    <n v="1"/>
    <n v="0.2"/>
    <n v="10.224499999999994"/>
    <s v="O-102"/>
  </r>
  <r>
    <n v="1841"/>
    <s v="Standard Class"/>
    <x v="1"/>
    <s v="Charlotte"/>
    <s v="North Carolina"/>
    <x v="0"/>
    <x v="1"/>
    <x v="10"/>
    <x v="127"/>
    <n v="78.304000000000002"/>
    <n v="2"/>
    <n v="0.2"/>
    <n v="29.363999999999997"/>
    <s v="O-102"/>
  </r>
  <r>
    <n v="1842"/>
    <s v="Standard Class"/>
    <x v="1"/>
    <s v="Bowling Green"/>
    <s v="Kentucky"/>
    <x v="0"/>
    <x v="0"/>
    <x v="1"/>
    <x v="1141"/>
    <n v="140.81"/>
    <n v="1"/>
    <n v="0"/>
    <n v="39.4268"/>
    <s v="F-101"/>
  </r>
  <r>
    <n v="1843"/>
    <s v="Second Class"/>
    <x v="1"/>
    <s v="San Antonio"/>
    <s v="Texas"/>
    <x v="2"/>
    <x v="1"/>
    <x v="2"/>
    <x v="300"/>
    <n v="40.096000000000004"/>
    <n v="4"/>
    <n v="0.2"/>
    <n v="13.532399999999996"/>
    <s v="O-102"/>
  </r>
  <r>
    <n v="1844"/>
    <s v="Second Class"/>
    <x v="1"/>
    <s v="San Antonio"/>
    <s v="Texas"/>
    <x v="2"/>
    <x v="0"/>
    <x v="5"/>
    <x v="1142"/>
    <n v="40.783999999999999"/>
    <n v="2"/>
    <n v="0.6"/>
    <n v="-30.588000000000001"/>
    <s v="F-101"/>
  </r>
  <r>
    <n v="1845"/>
    <s v="Standard Class"/>
    <x v="0"/>
    <s v="Seattle"/>
    <s v="Washington"/>
    <x v="1"/>
    <x v="2"/>
    <x v="11"/>
    <x v="25"/>
    <n v="90.570000000000007"/>
    <n v="3"/>
    <n v="0"/>
    <n v="11.774100000000004"/>
    <s v="T-103"/>
  </r>
  <r>
    <n v="1846"/>
    <s v="Second Class"/>
    <x v="2"/>
    <s v="Washington"/>
    <s v="District of Columbia"/>
    <x v="3"/>
    <x v="1"/>
    <x v="10"/>
    <x v="129"/>
    <n v="40.08"/>
    <n v="6"/>
    <n v="0"/>
    <n v="19.238399999999999"/>
    <s v="O-102"/>
  </r>
  <r>
    <n v="1847"/>
    <s v="Second Class"/>
    <x v="2"/>
    <s v="Washington"/>
    <s v="District of Columbia"/>
    <x v="3"/>
    <x v="0"/>
    <x v="5"/>
    <x v="1143"/>
    <n v="37.68"/>
    <n v="2"/>
    <n v="0"/>
    <n v="15.825600000000001"/>
    <s v="F-101"/>
  </r>
  <r>
    <n v="1848"/>
    <s v="Same Day"/>
    <x v="1"/>
    <s v="Los Angeles"/>
    <s v="California"/>
    <x v="1"/>
    <x v="0"/>
    <x v="1"/>
    <x v="291"/>
    <n v="362.35199999999998"/>
    <n v="3"/>
    <n v="0.2"/>
    <n v="27.176400000000015"/>
    <s v="F-101"/>
  </r>
  <r>
    <n v="1849"/>
    <s v="Same Day"/>
    <x v="1"/>
    <s v="Los Angeles"/>
    <s v="California"/>
    <x v="1"/>
    <x v="1"/>
    <x v="8"/>
    <x v="307"/>
    <n v="7.1840000000000011"/>
    <n v="2"/>
    <n v="0.2"/>
    <n v="2.2449999999999992"/>
    <s v="O-102"/>
  </r>
  <r>
    <n v="1850"/>
    <s v="Second Class"/>
    <x v="0"/>
    <s v="South Bend"/>
    <s v="Indiana"/>
    <x v="2"/>
    <x v="1"/>
    <x v="4"/>
    <x v="1144"/>
    <n v="34.76"/>
    <n v="1"/>
    <n v="0"/>
    <n v="9.732800000000001"/>
    <s v="O-102"/>
  </r>
  <r>
    <n v="1851"/>
    <s v="Second Class"/>
    <x v="0"/>
    <s v="South Bend"/>
    <s v="Indiana"/>
    <x v="2"/>
    <x v="2"/>
    <x v="11"/>
    <x v="577"/>
    <n v="831.2"/>
    <n v="5"/>
    <n v="0"/>
    <n v="124.68000000000004"/>
    <s v="T-103"/>
  </r>
  <r>
    <n v="1852"/>
    <s v="Second Class"/>
    <x v="0"/>
    <s v="South Bend"/>
    <s v="Indiana"/>
    <x v="2"/>
    <x v="1"/>
    <x v="10"/>
    <x v="1145"/>
    <n v="26.400000000000002"/>
    <n v="5"/>
    <n v="0"/>
    <n v="11.879999999999999"/>
    <s v="O-102"/>
  </r>
  <r>
    <n v="1853"/>
    <s v="Second Class"/>
    <x v="0"/>
    <s v="South Bend"/>
    <s v="Indiana"/>
    <x v="2"/>
    <x v="1"/>
    <x v="12"/>
    <x v="374"/>
    <n v="106.75"/>
    <n v="7"/>
    <n v="0"/>
    <n v="49.10499999999999"/>
    <s v="O-102"/>
  </r>
  <r>
    <n v="1854"/>
    <s v="Second Class"/>
    <x v="0"/>
    <s v="South Bend"/>
    <s v="Indiana"/>
    <x v="2"/>
    <x v="1"/>
    <x v="10"/>
    <x v="1146"/>
    <n v="97.82"/>
    <n v="2"/>
    <n v="0"/>
    <n v="45.975399999999993"/>
    <s v="O-102"/>
  </r>
  <r>
    <n v="1855"/>
    <s v="Second Class"/>
    <x v="0"/>
    <s v="South Bend"/>
    <s v="Indiana"/>
    <x v="2"/>
    <x v="1"/>
    <x v="4"/>
    <x v="86"/>
    <n v="141.4"/>
    <n v="5"/>
    <n v="0"/>
    <n v="38.177999999999997"/>
    <s v="O-102"/>
  </r>
  <r>
    <n v="1856"/>
    <s v="Standard Class"/>
    <x v="1"/>
    <s v="Los Angeles"/>
    <s v="California"/>
    <x v="1"/>
    <x v="1"/>
    <x v="6"/>
    <x v="772"/>
    <n v="14.52"/>
    <n v="3"/>
    <n v="0"/>
    <n v="4.7915999999999999"/>
    <s v="O-102"/>
  </r>
  <r>
    <n v="1857"/>
    <s v="Second Class"/>
    <x v="1"/>
    <s v="Houston"/>
    <s v="Texas"/>
    <x v="2"/>
    <x v="1"/>
    <x v="4"/>
    <x v="903"/>
    <n v="127.92000000000002"/>
    <n v="5"/>
    <n v="0.2"/>
    <n v="-15.990000000000002"/>
    <s v="O-102"/>
  </r>
  <r>
    <n v="1858"/>
    <s v="Second Class"/>
    <x v="1"/>
    <s v="Houston"/>
    <s v="Texas"/>
    <x v="2"/>
    <x v="1"/>
    <x v="8"/>
    <x v="1147"/>
    <n v="34.239999999999988"/>
    <n v="4"/>
    <n v="0.8"/>
    <n v="-53.072000000000017"/>
    <s v="O-102"/>
  </r>
  <r>
    <n v="1859"/>
    <s v="First Class"/>
    <x v="1"/>
    <s v="Bristol"/>
    <s v="Connecticut"/>
    <x v="3"/>
    <x v="1"/>
    <x v="9"/>
    <x v="14"/>
    <n v="137.62"/>
    <n v="2"/>
    <n v="0"/>
    <n v="60.552800000000005"/>
    <s v="O-102"/>
  </r>
  <r>
    <n v="1860"/>
    <s v="First Class"/>
    <x v="1"/>
    <s v="Bristol"/>
    <s v="Connecticut"/>
    <x v="3"/>
    <x v="2"/>
    <x v="7"/>
    <x v="1148"/>
    <n v="100.49"/>
    <n v="1"/>
    <n v="0"/>
    <n v="25.122500000000002"/>
    <s v="T-103"/>
  </r>
  <r>
    <n v="1861"/>
    <s v="First Class"/>
    <x v="0"/>
    <s v="New York City"/>
    <s v="New York"/>
    <x v="3"/>
    <x v="0"/>
    <x v="0"/>
    <x v="1149"/>
    <n v="257.56799999999998"/>
    <n v="2"/>
    <n v="0.2"/>
    <n v="-28.976400000000012"/>
    <s v="F-101"/>
  </r>
  <r>
    <n v="1862"/>
    <s v="First Class"/>
    <x v="0"/>
    <s v="New York City"/>
    <s v="New York"/>
    <x v="3"/>
    <x v="2"/>
    <x v="7"/>
    <x v="174"/>
    <n v="119.96"/>
    <n v="4"/>
    <n v="0"/>
    <n v="33.588800000000006"/>
    <s v="T-103"/>
  </r>
  <r>
    <n v="1863"/>
    <s v="Same Day"/>
    <x v="0"/>
    <s v="San Antonio"/>
    <s v="Texas"/>
    <x v="2"/>
    <x v="1"/>
    <x v="4"/>
    <x v="178"/>
    <n v="49.632000000000005"/>
    <n v="4"/>
    <n v="0.2"/>
    <n v="4.9632000000000005"/>
    <s v="O-102"/>
  </r>
  <r>
    <n v="1864"/>
    <s v="Standard Class"/>
    <x v="1"/>
    <s v="Aurora"/>
    <s v="Colorado"/>
    <x v="1"/>
    <x v="0"/>
    <x v="3"/>
    <x v="309"/>
    <n v="727.45"/>
    <n v="5"/>
    <n v="0.5"/>
    <n v="-465.5680000000001"/>
    <s v="F-101"/>
  </r>
  <r>
    <n v="1865"/>
    <s v="Standard Class"/>
    <x v="1"/>
    <s v="Aurora"/>
    <s v="Colorado"/>
    <x v="1"/>
    <x v="0"/>
    <x v="5"/>
    <x v="1150"/>
    <n v="24.96"/>
    <n v="3"/>
    <n v="0.2"/>
    <n v="4.3679999999999986"/>
    <s v="F-101"/>
  </r>
  <r>
    <n v="1866"/>
    <s v="Same Day"/>
    <x v="1"/>
    <s v="Newark"/>
    <s v="Ohio"/>
    <x v="3"/>
    <x v="2"/>
    <x v="7"/>
    <x v="1151"/>
    <n v="370.78199999999998"/>
    <n v="3"/>
    <n v="0.4"/>
    <n v="-92.695500000000038"/>
    <s v="T-103"/>
  </r>
  <r>
    <n v="1867"/>
    <s v="First Class"/>
    <x v="1"/>
    <s v="Henderson"/>
    <s v="Nevada"/>
    <x v="1"/>
    <x v="0"/>
    <x v="5"/>
    <x v="793"/>
    <n v="196.45"/>
    <n v="5"/>
    <n v="0"/>
    <n v="70.72199999999998"/>
    <s v="F-101"/>
  </r>
  <r>
    <n v="1868"/>
    <s v="Standard Class"/>
    <x v="2"/>
    <s v="Philadelphia"/>
    <s v="Pennsylvania"/>
    <x v="3"/>
    <x v="1"/>
    <x v="10"/>
    <x v="1152"/>
    <n v="31.104000000000006"/>
    <n v="6"/>
    <n v="0.2"/>
    <n v="10.8864"/>
    <s v="O-102"/>
  </r>
  <r>
    <n v="1869"/>
    <s v="Standard Class"/>
    <x v="2"/>
    <s v="Philadelphia"/>
    <s v="Pennsylvania"/>
    <x v="3"/>
    <x v="1"/>
    <x v="4"/>
    <x v="1153"/>
    <n v="78.256"/>
    <n v="2"/>
    <n v="0.2"/>
    <n v="-17.607599999999998"/>
    <s v="O-102"/>
  </r>
  <r>
    <n v="1870"/>
    <s v="Second Class"/>
    <x v="0"/>
    <s v="Seattle"/>
    <s v="Washington"/>
    <x v="1"/>
    <x v="1"/>
    <x v="10"/>
    <x v="711"/>
    <n v="6.48"/>
    <n v="1"/>
    <n v="0"/>
    <n v="3.1104000000000003"/>
    <s v="O-102"/>
  </r>
  <r>
    <n v="1871"/>
    <s v="Standard Class"/>
    <x v="1"/>
    <s v="San Francisco"/>
    <s v="California"/>
    <x v="1"/>
    <x v="1"/>
    <x v="6"/>
    <x v="1154"/>
    <n v="99.2"/>
    <n v="5"/>
    <n v="0"/>
    <n v="25.792000000000002"/>
    <s v="O-102"/>
  </r>
  <r>
    <n v="1872"/>
    <s v="Standard Class"/>
    <x v="1"/>
    <s v="San Francisco"/>
    <s v="California"/>
    <x v="1"/>
    <x v="0"/>
    <x v="1"/>
    <x v="445"/>
    <n v="801.5680000000001"/>
    <n v="2"/>
    <n v="0.2"/>
    <n v="50.097999999999985"/>
    <s v="F-101"/>
  </r>
  <r>
    <n v="1873"/>
    <s v="Standard Class"/>
    <x v="1"/>
    <s v="San Francisco"/>
    <s v="California"/>
    <x v="1"/>
    <x v="0"/>
    <x v="3"/>
    <x v="1155"/>
    <n v="272.84800000000001"/>
    <n v="1"/>
    <n v="0.2"/>
    <n v="27.284800000000004"/>
    <s v="F-101"/>
  </r>
  <r>
    <n v="1874"/>
    <s v="Standard Class"/>
    <x v="0"/>
    <s v="Spokane"/>
    <s v="Washington"/>
    <x v="1"/>
    <x v="0"/>
    <x v="3"/>
    <x v="1156"/>
    <n v="70.98"/>
    <n v="1"/>
    <n v="0"/>
    <n v="20.584199999999996"/>
    <s v="F-101"/>
  </r>
  <r>
    <n v="1875"/>
    <s v="Standard Class"/>
    <x v="2"/>
    <s v="Columbus"/>
    <s v="Ohio"/>
    <x v="3"/>
    <x v="1"/>
    <x v="10"/>
    <x v="33"/>
    <n v="16.224"/>
    <n v="2"/>
    <n v="0.2"/>
    <n v="5.8812000000000006"/>
    <s v="O-102"/>
  </r>
  <r>
    <n v="1876"/>
    <s v="Standard Class"/>
    <x v="0"/>
    <s v="Long Beach"/>
    <s v="New York"/>
    <x v="3"/>
    <x v="0"/>
    <x v="0"/>
    <x v="587"/>
    <n v="176.78399999999999"/>
    <n v="1"/>
    <n v="0.2"/>
    <n v="-22.098000000000013"/>
    <s v="F-101"/>
  </r>
  <r>
    <n v="1877"/>
    <s v="Standard Class"/>
    <x v="0"/>
    <s v="San Antonio"/>
    <s v="Texas"/>
    <x v="2"/>
    <x v="2"/>
    <x v="7"/>
    <x v="470"/>
    <n v="470.37600000000009"/>
    <n v="3"/>
    <n v="0.2"/>
    <n v="47.037600000000026"/>
    <s v="T-103"/>
  </r>
  <r>
    <n v="1878"/>
    <s v="Standard Class"/>
    <x v="0"/>
    <s v="Los Angeles"/>
    <s v="California"/>
    <x v="1"/>
    <x v="0"/>
    <x v="1"/>
    <x v="809"/>
    <n v="393.56799999999998"/>
    <n v="4"/>
    <n v="0.2"/>
    <n v="-44.276400000000024"/>
    <s v="F-101"/>
  </r>
  <r>
    <n v="1879"/>
    <s v="Standard Class"/>
    <x v="0"/>
    <s v="Los Angeles"/>
    <s v="California"/>
    <x v="1"/>
    <x v="2"/>
    <x v="7"/>
    <x v="203"/>
    <n v="302.37599999999998"/>
    <n v="3"/>
    <n v="0.2"/>
    <n v="22.678200000000018"/>
    <s v="T-103"/>
  </r>
  <r>
    <n v="1880"/>
    <s v="Standard Class"/>
    <x v="1"/>
    <s v="Jacksonville"/>
    <s v="Florida"/>
    <x v="0"/>
    <x v="1"/>
    <x v="8"/>
    <x v="979"/>
    <n v="68.742000000000019"/>
    <n v="9"/>
    <n v="0.7"/>
    <n v="-48.119399999999985"/>
    <s v="O-102"/>
  </r>
  <r>
    <n v="1881"/>
    <s v="Same Day"/>
    <x v="0"/>
    <s v="New York City"/>
    <s v="New York"/>
    <x v="3"/>
    <x v="1"/>
    <x v="12"/>
    <x v="153"/>
    <n v="29.339999999999996"/>
    <n v="3"/>
    <n v="0"/>
    <n v="14.669999999999998"/>
    <s v="O-102"/>
  </r>
  <r>
    <n v="1882"/>
    <s v="Same Day"/>
    <x v="0"/>
    <s v="New York City"/>
    <s v="New York"/>
    <x v="3"/>
    <x v="0"/>
    <x v="1"/>
    <x v="64"/>
    <n v="383.60700000000003"/>
    <n v="7"/>
    <n v="0.1"/>
    <n v="63.934499999999971"/>
    <s v="F-101"/>
  </r>
  <r>
    <n v="1883"/>
    <s v="Same Day"/>
    <x v="0"/>
    <s v="New York City"/>
    <s v="New York"/>
    <x v="3"/>
    <x v="1"/>
    <x v="4"/>
    <x v="426"/>
    <n v="563.4"/>
    <n v="4"/>
    <n v="0"/>
    <n v="67.608000000000004"/>
    <s v="O-102"/>
  </r>
  <r>
    <n v="1884"/>
    <s v="Standard Class"/>
    <x v="2"/>
    <s v="Philadelphia"/>
    <s v="Pennsylvania"/>
    <x v="3"/>
    <x v="1"/>
    <x v="10"/>
    <x v="961"/>
    <n v="217.05599999999998"/>
    <n v="7"/>
    <n v="0.2"/>
    <n v="78.6828"/>
    <s v="O-102"/>
  </r>
  <r>
    <n v="1885"/>
    <s v="Second Class"/>
    <x v="0"/>
    <s v="Keller"/>
    <s v="Texas"/>
    <x v="2"/>
    <x v="1"/>
    <x v="2"/>
    <x v="1157"/>
    <n v="6"/>
    <n v="2"/>
    <n v="0.2"/>
    <n v="2.0999999999999996"/>
    <s v="O-102"/>
  </r>
  <r>
    <n v="1886"/>
    <s v="Second Class"/>
    <x v="0"/>
    <s v="San Francisco"/>
    <s v="California"/>
    <x v="1"/>
    <x v="0"/>
    <x v="5"/>
    <x v="1158"/>
    <n v="31.56"/>
    <n v="3"/>
    <n v="0"/>
    <n v="10.4148"/>
    <s v="F-101"/>
  </r>
  <r>
    <n v="1887"/>
    <s v="First Class"/>
    <x v="2"/>
    <s v="Hialeah"/>
    <s v="Florida"/>
    <x v="0"/>
    <x v="1"/>
    <x v="13"/>
    <x v="128"/>
    <n v="7.104000000000001"/>
    <n v="2"/>
    <n v="0.2"/>
    <n v="2.3976000000000002"/>
    <s v="O-102"/>
  </r>
  <r>
    <n v="1888"/>
    <s v="First Class"/>
    <x v="2"/>
    <s v="Hialeah"/>
    <s v="Florida"/>
    <x v="0"/>
    <x v="1"/>
    <x v="8"/>
    <x v="889"/>
    <n v="398.35200000000003"/>
    <n v="8"/>
    <n v="0.7"/>
    <n v="-331.95999999999992"/>
    <s v="O-102"/>
  </r>
  <r>
    <n v="1889"/>
    <s v="First Class"/>
    <x v="0"/>
    <s v="Fairfield"/>
    <s v="Ohio"/>
    <x v="3"/>
    <x v="1"/>
    <x v="9"/>
    <x v="513"/>
    <n v="121.79200000000002"/>
    <n v="4"/>
    <n v="0.2"/>
    <n v="13.701599999999988"/>
    <s v="O-102"/>
  </r>
  <r>
    <n v="1890"/>
    <s v="First Class"/>
    <x v="0"/>
    <s v="Fairfield"/>
    <s v="Ohio"/>
    <x v="3"/>
    <x v="0"/>
    <x v="3"/>
    <x v="342"/>
    <n v="409.59000000000003"/>
    <n v="3"/>
    <n v="0.4"/>
    <n v="-122.87700000000004"/>
    <s v="F-101"/>
  </r>
  <r>
    <n v="1891"/>
    <s v="Standard Class"/>
    <x v="1"/>
    <s v="Huntington Beach"/>
    <s v="California"/>
    <x v="1"/>
    <x v="1"/>
    <x v="10"/>
    <x v="523"/>
    <n v="10.56"/>
    <n v="2"/>
    <n v="0"/>
    <n v="4.7519999999999998"/>
    <s v="O-102"/>
  </r>
  <r>
    <n v="1892"/>
    <s v="Standard Class"/>
    <x v="1"/>
    <s v="Huntington Beach"/>
    <s v="California"/>
    <x v="1"/>
    <x v="1"/>
    <x v="6"/>
    <x v="1159"/>
    <n v="3.38"/>
    <n v="1"/>
    <n v="0"/>
    <n v="1.2505999999999999"/>
    <s v="O-102"/>
  </r>
  <r>
    <n v="1893"/>
    <s v="Second Class"/>
    <x v="0"/>
    <s v="Port Orange"/>
    <s v="Florida"/>
    <x v="0"/>
    <x v="1"/>
    <x v="12"/>
    <x v="153"/>
    <n v="7.8239999999999998"/>
    <n v="1"/>
    <n v="0.2"/>
    <n v="2.9339999999999997"/>
    <s v="O-102"/>
  </r>
  <r>
    <n v="1894"/>
    <s v="Standard Class"/>
    <x v="0"/>
    <s v="Medford"/>
    <s v="Oregon"/>
    <x v="1"/>
    <x v="1"/>
    <x v="10"/>
    <x v="1160"/>
    <n v="24.784000000000002"/>
    <n v="1"/>
    <n v="0.2"/>
    <n v="7.7449999999999983"/>
    <s v="O-102"/>
  </r>
  <r>
    <n v="1895"/>
    <s v="First Class"/>
    <x v="0"/>
    <s v="Charlottesville"/>
    <s v="Virginia"/>
    <x v="0"/>
    <x v="1"/>
    <x v="6"/>
    <x v="1161"/>
    <n v="34.650000000000006"/>
    <n v="3"/>
    <n v="0"/>
    <n v="10.395"/>
    <s v="O-102"/>
  </r>
  <r>
    <n v="1896"/>
    <s v="Standard Class"/>
    <x v="0"/>
    <s v="Missoula"/>
    <s v="Montana"/>
    <x v="1"/>
    <x v="1"/>
    <x v="8"/>
    <x v="569"/>
    <n v="487.98400000000004"/>
    <n v="2"/>
    <n v="0.2"/>
    <n v="152.49499999999998"/>
    <s v="O-102"/>
  </r>
  <r>
    <n v="1897"/>
    <s v="First Class"/>
    <x v="0"/>
    <s v="Minneapolis"/>
    <s v="Minnesota"/>
    <x v="2"/>
    <x v="1"/>
    <x v="8"/>
    <x v="1162"/>
    <n v="1793.98"/>
    <n v="2"/>
    <n v="0"/>
    <n v="843.17059999999992"/>
    <s v="O-102"/>
  </r>
  <r>
    <n v="1898"/>
    <s v="Second Class"/>
    <x v="0"/>
    <s v="Miami"/>
    <s v="Florida"/>
    <x v="0"/>
    <x v="1"/>
    <x v="12"/>
    <x v="1163"/>
    <n v="29.808"/>
    <n v="2"/>
    <n v="0.2"/>
    <n v="10.805399999999997"/>
    <s v="O-102"/>
  </r>
  <r>
    <n v="1899"/>
    <s v="Second Class"/>
    <x v="0"/>
    <s v="Miami"/>
    <s v="Florida"/>
    <x v="0"/>
    <x v="1"/>
    <x v="8"/>
    <x v="1164"/>
    <n v="505.1760000000001"/>
    <n v="4"/>
    <n v="0.7"/>
    <n v="-336.78399999999988"/>
    <s v="O-102"/>
  </r>
  <r>
    <n v="1900"/>
    <s v="Second Class"/>
    <x v="0"/>
    <s v="Miami"/>
    <s v="Florida"/>
    <x v="0"/>
    <x v="0"/>
    <x v="3"/>
    <x v="438"/>
    <n v="174.05850000000001"/>
    <n v="3"/>
    <n v="0.45"/>
    <n v="-110.76450000000001"/>
    <s v="F-101"/>
  </r>
  <r>
    <n v="1901"/>
    <s v="Second Class"/>
    <x v="0"/>
    <s v="Florence"/>
    <s v="South Carolina"/>
    <x v="0"/>
    <x v="1"/>
    <x v="4"/>
    <x v="903"/>
    <n v="191.88"/>
    <n v="6"/>
    <n v="0"/>
    <n v="19.188000000000002"/>
    <s v="O-102"/>
  </r>
  <r>
    <n v="1902"/>
    <s v="First Class"/>
    <x v="2"/>
    <s v="Detroit"/>
    <s v="Michigan"/>
    <x v="2"/>
    <x v="2"/>
    <x v="7"/>
    <x v="1165"/>
    <n v="14.78"/>
    <n v="2"/>
    <n v="0"/>
    <n v="3.9906000000000006"/>
    <s v="T-103"/>
  </r>
  <r>
    <n v="1903"/>
    <s v="First Class"/>
    <x v="1"/>
    <s v="Springfield"/>
    <s v="Oregon"/>
    <x v="1"/>
    <x v="1"/>
    <x v="10"/>
    <x v="644"/>
    <n v="5.1840000000000011"/>
    <n v="1"/>
    <n v="0.2"/>
    <n v="1.8144"/>
    <s v="O-102"/>
  </r>
  <r>
    <n v="1904"/>
    <s v="First Class"/>
    <x v="1"/>
    <s v="Springfield"/>
    <s v="Oregon"/>
    <x v="1"/>
    <x v="0"/>
    <x v="1"/>
    <x v="1166"/>
    <n v="478.48"/>
    <n v="2"/>
    <n v="0.2"/>
    <n v="47.848000000000013"/>
    <s v="F-101"/>
  </r>
  <r>
    <n v="1905"/>
    <s v="First Class"/>
    <x v="1"/>
    <s v="Springfield"/>
    <s v="Oregon"/>
    <x v="1"/>
    <x v="2"/>
    <x v="11"/>
    <x v="929"/>
    <n v="28.400000000000002"/>
    <n v="2"/>
    <n v="0.2"/>
    <n v="6.7449999999999983"/>
    <s v="T-103"/>
  </r>
  <r>
    <n v="1906"/>
    <s v="First Class"/>
    <x v="1"/>
    <s v="Indianapolis"/>
    <s v="Indiana"/>
    <x v="2"/>
    <x v="1"/>
    <x v="4"/>
    <x v="418"/>
    <n v="909.12"/>
    <n v="8"/>
    <n v="0"/>
    <n v="9.091199999999958"/>
    <s v="O-102"/>
  </r>
  <r>
    <n v="1907"/>
    <s v="Standard Class"/>
    <x v="1"/>
    <s v="Apopka"/>
    <s v="Florida"/>
    <x v="0"/>
    <x v="1"/>
    <x v="8"/>
    <x v="1167"/>
    <n v="2.9520000000000004"/>
    <n v="2"/>
    <n v="0.7"/>
    <n v="-2.1648000000000005"/>
    <s v="O-102"/>
  </r>
  <r>
    <n v="1908"/>
    <s v="Standard Class"/>
    <x v="1"/>
    <s v="Apopka"/>
    <s v="Florida"/>
    <x v="0"/>
    <x v="1"/>
    <x v="8"/>
    <x v="491"/>
    <n v="27.018000000000008"/>
    <n v="6"/>
    <n v="0.7"/>
    <n v="-21.61440000000001"/>
    <s v="O-102"/>
  </r>
  <r>
    <n v="1909"/>
    <s v="First Class"/>
    <x v="1"/>
    <s v="Los Angeles"/>
    <s v="California"/>
    <x v="1"/>
    <x v="0"/>
    <x v="5"/>
    <x v="1168"/>
    <n v="136.91999999999999"/>
    <n v="4"/>
    <n v="0"/>
    <n v="41.075999999999993"/>
    <s v="F-101"/>
  </r>
  <r>
    <n v="1910"/>
    <s v="Standard Class"/>
    <x v="0"/>
    <s v="Oceanside"/>
    <s v="New York"/>
    <x v="3"/>
    <x v="0"/>
    <x v="5"/>
    <x v="1169"/>
    <n v="18.96"/>
    <n v="2"/>
    <n v="0"/>
    <n v="8.532"/>
    <s v="F-101"/>
  </r>
  <r>
    <n v="1911"/>
    <s v="Standard Class"/>
    <x v="1"/>
    <s v="Los Angeles"/>
    <s v="California"/>
    <x v="1"/>
    <x v="2"/>
    <x v="11"/>
    <x v="463"/>
    <n v="99.390000000000015"/>
    <n v="3"/>
    <n v="0"/>
    <n v="40.749900000000004"/>
    <s v="T-103"/>
  </r>
  <r>
    <n v="1912"/>
    <s v="Second Class"/>
    <x v="1"/>
    <s v="Houston"/>
    <s v="Texas"/>
    <x v="2"/>
    <x v="1"/>
    <x v="10"/>
    <x v="1170"/>
    <n v="273.89600000000002"/>
    <n v="7"/>
    <n v="0.2"/>
    <n v="92.43989999999998"/>
    <s v="O-102"/>
  </r>
  <r>
    <n v="1913"/>
    <s v="Second Class"/>
    <x v="1"/>
    <s v="Houston"/>
    <s v="Texas"/>
    <x v="2"/>
    <x v="2"/>
    <x v="15"/>
    <x v="1171"/>
    <n v="597.13200000000006"/>
    <n v="3"/>
    <n v="0.4"/>
    <n v="49.760999999999967"/>
    <s v="T-103"/>
  </r>
  <r>
    <n v="1914"/>
    <s v="First Class"/>
    <x v="0"/>
    <s v="Roswell"/>
    <s v="Georgia"/>
    <x v="0"/>
    <x v="2"/>
    <x v="11"/>
    <x v="247"/>
    <n v="149.94999999999999"/>
    <n v="5"/>
    <n v="0"/>
    <n v="65.978000000000009"/>
    <s v="T-103"/>
  </r>
  <r>
    <n v="1915"/>
    <s v="Standard Class"/>
    <x v="2"/>
    <s v="Boynton Beach"/>
    <s v="Florida"/>
    <x v="0"/>
    <x v="1"/>
    <x v="2"/>
    <x v="1172"/>
    <n v="4.6079999999999997"/>
    <n v="2"/>
    <n v="0.2"/>
    <n v="1.6704000000000001"/>
    <s v="O-102"/>
  </r>
  <r>
    <n v="1916"/>
    <s v="Standard Class"/>
    <x v="2"/>
    <s v="Boynton Beach"/>
    <s v="Florida"/>
    <x v="0"/>
    <x v="1"/>
    <x v="6"/>
    <x v="772"/>
    <n v="15.528"/>
    <n v="3"/>
    <n v="0.2"/>
    <n v="4.8524999999999991"/>
    <s v="O-102"/>
  </r>
  <r>
    <n v="1917"/>
    <s v="Standard Class"/>
    <x v="2"/>
    <s v="Boynton Beach"/>
    <s v="Florida"/>
    <x v="0"/>
    <x v="1"/>
    <x v="2"/>
    <x v="639"/>
    <n v="11.952000000000002"/>
    <n v="3"/>
    <n v="0.2"/>
    <n v="3.8843999999999994"/>
    <s v="O-102"/>
  </r>
  <r>
    <n v="1918"/>
    <s v="Standard Class"/>
    <x v="0"/>
    <s v="Franklin"/>
    <s v="Massachusetts"/>
    <x v="3"/>
    <x v="1"/>
    <x v="6"/>
    <x v="373"/>
    <n v="11.65"/>
    <n v="5"/>
    <n v="0"/>
    <n v="3.3784999999999989"/>
    <s v="O-102"/>
  </r>
  <r>
    <n v="1919"/>
    <s v="Second Class"/>
    <x v="2"/>
    <s v="Detroit"/>
    <s v="Michigan"/>
    <x v="2"/>
    <x v="2"/>
    <x v="7"/>
    <x v="1173"/>
    <n v="299.89999999999998"/>
    <n v="2"/>
    <n v="0"/>
    <n v="74.974999999999994"/>
    <s v="T-103"/>
  </r>
  <r>
    <n v="1920"/>
    <s v="First Class"/>
    <x v="1"/>
    <s v="Watertown"/>
    <s v="New York"/>
    <x v="3"/>
    <x v="1"/>
    <x v="8"/>
    <x v="1174"/>
    <n v="895.92"/>
    <n v="5"/>
    <n v="0.2"/>
    <n v="302.37299999999993"/>
    <s v="O-102"/>
  </r>
  <r>
    <n v="1921"/>
    <s v="First Class"/>
    <x v="1"/>
    <s v="Watertown"/>
    <s v="New York"/>
    <x v="3"/>
    <x v="0"/>
    <x v="1"/>
    <x v="1175"/>
    <n v="462.56400000000002"/>
    <n v="2"/>
    <n v="0.1"/>
    <n v="97.652399999999943"/>
    <s v="F-101"/>
  </r>
  <r>
    <n v="1922"/>
    <s v="Standard Class"/>
    <x v="1"/>
    <s v="Reading"/>
    <s v="Pennsylvania"/>
    <x v="3"/>
    <x v="1"/>
    <x v="4"/>
    <x v="683"/>
    <n v="15.008000000000003"/>
    <n v="2"/>
    <n v="0.2"/>
    <n v="1.5007999999999999"/>
    <s v="O-102"/>
  </r>
  <r>
    <n v="1923"/>
    <s v="Second Class"/>
    <x v="1"/>
    <s v="Arlington"/>
    <s v="Texas"/>
    <x v="2"/>
    <x v="2"/>
    <x v="7"/>
    <x v="1176"/>
    <n v="863.6400000000001"/>
    <n v="9"/>
    <n v="0.2"/>
    <n v="107.95499999999998"/>
    <s v="T-103"/>
  </r>
  <r>
    <n v="1924"/>
    <s v="Second Class"/>
    <x v="1"/>
    <s v="Arlington"/>
    <s v="Texas"/>
    <x v="2"/>
    <x v="1"/>
    <x v="6"/>
    <x v="398"/>
    <n v="47.616"/>
    <n v="3"/>
    <n v="0.2"/>
    <n v="3.571200000000001"/>
    <s v="O-102"/>
  </r>
  <r>
    <n v="1925"/>
    <s v="Second Class"/>
    <x v="0"/>
    <s v="San Diego"/>
    <s v="California"/>
    <x v="1"/>
    <x v="1"/>
    <x v="10"/>
    <x v="334"/>
    <n v="92.94"/>
    <n v="3"/>
    <n v="0"/>
    <n v="41.822999999999993"/>
    <s v="O-102"/>
  </r>
  <r>
    <n v="1926"/>
    <s v="Standard Class"/>
    <x v="1"/>
    <s v="San Francisco"/>
    <s v="California"/>
    <x v="1"/>
    <x v="2"/>
    <x v="11"/>
    <x v="295"/>
    <n v="199.98"/>
    <n v="2"/>
    <n v="0"/>
    <n v="69.992999999999995"/>
    <s v="T-103"/>
  </r>
  <r>
    <n v="1927"/>
    <s v="Standard Class"/>
    <x v="0"/>
    <s v="Los Angeles"/>
    <s v="California"/>
    <x v="1"/>
    <x v="2"/>
    <x v="7"/>
    <x v="1177"/>
    <n v="177.48000000000002"/>
    <n v="3"/>
    <n v="0.2"/>
    <n v="19.966499999999982"/>
    <s v="T-103"/>
  </r>
  <r>
    <n v="1928"/>
    <s v="First Class"/>
    <x v="0"/>
    <s v="Denver"/>
    <s v="Colorado"/>
    <x v="1"/>
    <x v="1"/>
    <x v="10"/>
    <x v="417"/>
    <n v="88.768000000000001"/>
    <n v="2"/>
    <n v="0.2"/>
    <n v="31.068799999999996"/>
    <s v="O-102"/>
  </r>
  <r>
    <n v="1929"/>
    <s v="Second Class"/>
    <x v="2"/>
    <s v="Seattle"/>
    <s v="Washington"/>
    <x v="1"/>
    <x v="1"/>
    <x v="10"/>
    <x v="1178"/>
    <n v="6.48"/>
    <n v="1"/>
    <n v="0"/>
    <n v="3.1104000000000003"/>
    <s v="O-102"/>
  </r>
  <r>
    <n v="1930"/>
    <s v="Second Class"/>
    <x v="2"/>
    <s v="Seattle"/>
    <s v="Washington"/>
    <x v="1"/>
    <x v="1"/>
    <x v="4"/>
    <x v="244"/>
    <n v="46.51"/>
    <n v="1"/>
    <n v="0"/>
    <n v="1.8603999999999985"/>
    <s v="O-102"/>
  </r>
  <r>
    <n v="1931"/>
    <s v="Second Class"/>
    <x v="2"/>
    <s v="Seattle"/>
    <s v="Washington"/>
    <x v="1"/>
    <x v="2"/>
    <x v="7"/>
    <x v="895"/>
    <n v="659.97600000000011"/>
    <n v="3"/>
    <n v="0.2"/>
    <n v="49.498199999999969"/>
    <s v="T-103"/>
  </r>
  <r>
    <n v="1932"/>
    <s v="Second Class"/>
    <x v="0"/>
    <s v="Scottsdale"/>
    <s v="Arizona"/>
    <x v="1"/>
    <x v="2"/>
    <x v="7"/>
    <x v="1179"/>
    <n v="271.99200000000002"/>
    <n v="1"/>
    <n v="0.2"/>
    <n v="23.799300000000002"/>
    <s v="T-103"/>
  </r>
  <r>
    <n v="1933"/>
    <s v="Second Class"/>
    <x v="0"/>
    <s v="Lafayette"/>
    <s v="Louisiana"/>
    <x v="0"/>
    <x v="0"/>
    <x v="0"/>
    <x v="1180"/>
    <n v="145.74"/>
    <n v="3"/>
    <n v="0"/>
    <n v="23.318400000000011"/>
    <s v="F-101"/>
  </r>
  <r>
    <n v="1934"/>
    <s v="Second Class"/>
    <x v="0"/>
    <s v="Lafayette"/>
    <s v="Louisiana"/>
    <x v="0"/>
    <x v="0"/>
    <x v="5"/>
    <x v="50"/>
    <n v="15.4"/>
    <n v="5"/>
    <n v="0"/>
    <n v="7.3919999999999995"/>
    <s v="F-101"/>
  </r>
  <r>
    <n v="1935"/>
    <s v="Standard Class"/>
    <x v="1"/>
    <s v="San Francisco"/>
    <s v="California"/>
    <x v="1"/>
    <x v="1"/>
    <x v="10"/>
    <x v="1146"/>
    <n v="244.54999999999998"/>
    <n v="5"/>
    <n v="0"/>
    <n v="114.93849999999998"/>
    <s v="O-102"/>
  </r>
  <r>
    <n v="1936"/>
    <s v="Standard Class"/>
    <x v="1"/>
    <s v="San Francisco"/>
    <s v="California"/>
    <x v="1"/>
    <x v="2"/>
    <x v="11"/>
    <x v="1181"/>
    <n v="166.16"/>
    <n v="8"/>
    <n v="0"/>
    <n v="59.817599999999999"/>
    <s v="T-103"/>
  </r>
  <r>
    <n v="1937"/>
    <s v="Second Class"/>
    <x v="2"/>
    <s v="San Francisco"/>
    <s v="California"/>
    <x v="1"/>
    <x v="0"/>
    <x v="5"/>
    <x v="869"/>
    <n v="14.73"/>
    <n v="3"/>
    <n v="0"/>
    <n v="4.8608999999999991"/>
    <s v="F-101"/>
  </r>
  <r>
    <n v="1938"/>
    <s v="Standard Class"/>
    <x v="0"/>
    <s v="Broomfield"/>
    <s v="Colorado"/>
    <x v="1"/>
    <x v="1"/>
    <x v="8"/>
    <x v="1182"/>
    <n v="19.968000000000004"/>
    <n v="2"/>
    <n v="0.7"/>
    <n v="-13.311999999999998"/>
    <s v="O-102"/>
  </r>
  <r>
    <n v="1939"/>
    <s v="Standard Class"/>
    <x v="0"/>
    <s v="Broomfield"/>
    <s v="Colorado"/>
    <x v="1"/>
    <x v="1"/>
    <x v="4"/>
    <x v="1183"/>
    <n v="33.488000000000007"/>
    <n v="7"/>
    <n v="0.2"/>
    <n v="-1.2558000000000051"/>
    <s v="O-102"/>
  </r>
  <r>
    <n v="1940"/>
    <s v="Standard Class"/>
    <x v="0"/>
    <s v="Broomfield"/>
    <s v="Colorado"/>
    <x v="1"/>
    <x v="1"/>
    <x v="8"/>
    <x v="24"/>
    <n v="8.7360000000000024"/>
    <n v="4"/>
    <n v="0.7"/>
    <n v="-6.1151999999999997"/>
    <s v="O-102"/>
  </r>
  <r>
    <n v="1941"/>
    <s v="Standard Class"/>
    <x v="0"/>
    <s v="Broomfield"/>
    <s v="Colorado"/>
    <x v="1"/>
    <x v="0"/>
    <x v="1"/>
    <x v="158"/>
    <n v="662.88"/>
    <n v="3"/>
    <n v="0.2"/>
    <n v="74.573999999999955"/>
    <s v="F-101"/>
  </r>
  <r>
    <n v="1942"/>
    <s v="First Class"/>
    <x v="1"/>
    <s v="Quincy"/>
    <s v="Illinois"/>
    <x v="2"/>
    <x v="1"/>
    <x v="2"/>
    <x v="199"/>
    <n v="47.360000000000007"/>
    <n v="4"/>
    <n v="0.2"/>
    <n v="17.759999999999998"/>
    <s v="O-102"/>
  </r>
  <r>
    <n v="1943"/>
    <s v="First Class"/>
    <x v="1"/>
    <s v="Quincy"/>
    <s v="Illinois"/>
    <x v="2"/>
    <x v="1"/>
    <x v="4"/>
    <x v="457"/>
    <n v="27.439999999999998"/>
    <n v="2"/>
    <n v="0.2"/>
    <n v="2.4009999999999998"/>
    <s v="O-102"/>
  </r>
  <r>
    <n v="1944"/>
    <s v="First Class"/>
    <x v="1"/>
    <s v="Quincy"/>
    <s v="Illinois"/>
    <x v="2"/>
    <x v="1"/>
    <x v="8"/>
    <x v="749"/>
    <n v="3.2399999999999993"/>
    <n v="9"/>
    <n v="0.8"/>
    <n v="-5.1840000000000011"/>
    <s v="O-102"/>
  </r>
  <r>
    <n v="1945"/>
    <s v="Standard Class"/>
    <x v="1"/>
    <s v="Carrollton"/>
    <s v="Texas"/>
    <x v="2"/>
    <x v="2"/>
    <x v="11"/>
    <x v="1007"/>
    <n v="95.968000000000004"/>
    <n v="4"/>
    <n v="0.2"/>
    <n v="26.391200000000001"/>
    <s v="T-103"/>
  </r>
  <r>
    <n v="1946"/>
    <s v="Standard Class"/>
    <x v="1"/>
    <s v="Carrollton"/>
    <s v="Texas"/>
    <x v="2"/>
    <x v="1"/>
    <x v="10"/>
    <x v="1133"/>
    <n v="10.368000000000002"/>
    <n v="2"/>
    <n v="0.2"/>
    <n v="3.6288"/>
    <s v="O-102"/>
  </r>
  <r>
    <n v="1947"/>
    <s v="Standard Class"/>
    <x v="1"/>
    <s v="New York City"/>
    <s v="New York"/>
    <x v="3"/>
    <x v="1"/>
    <x v="6"/>
    <x v="332"/>
    <n v="23.1"/>
    <n v="2"/>
    <n v="0"/>
    <n v="6.468"/>
    <s v="O-102"/>
  </r>
  <r>
    <n v="1948"/>
    <s v="Standard Class"/>
    <x v="1"/>
    <s v="New York City"/>
    <s v="New York"/>
    <x v="3"/>
    <x v="0"/>
    <x v="5"/>
    <x v="1125"/>
    <n v="11.54"/>
    <n v="2"/>
    <n v="0"/>
    <n v="3.4619999999999997"/>
    <s v="F-101"/>
  </r>
  <r>
    <n v="1949"/>
    <s v="Standard Class"/>
    <x v="1"/>
    <s v="New York City"/>
    <s v="New York"/>
    <x v="3"/>
    <x v="0"/>
    <x v="3"/>
    <x v="411"/>
    <n v="254.52599999999998"/>
    <n v="1"/>
    <n v="0.4"/>
    <n v="-93.3262"/>
    <s v="F-101"/>
  </r>
  <r>
    <n v="1950"/>
    <s v="Standard Class"/>
    <x v="1"/>
    <s v="New York City"/>
    <s v="New York"/>
    <x v="3"/>
    <x v="1"/>
    <x v="9"/>
    <x v="95"/>
    <n v="12.98"/>
    <n v="1"/>
    <n v="0"/>
    <n v="3.7641999999999989"/>
    <s v="O-102"/>
  </r>
  <r>
    <n v="1951"/>
    <s v="Standard Class"/>
    <x v="1"/>
    <s v="New York City"/>
    <s v="New York"/>
    <x v="3"/>
    <x v="1"/>
    <x v="8"/>
    <x v="917"/>
    <n v="26.432000000000002"/>
    <n v="8"/>
    <n v="0.2"/>
    <n v="8.9207999999999998"/>
    <s v="O-102"/>
  </r>
  <r>
    <n v="1952"/>
    <s v="Standard Class"/>
    <x v="1"/>
    <s v="New York City"/>
    <s v="New York"/>
    <x v="3"/>
    <x v="2"/>
    <x v="7"/>
    <x v="780"/>
    <n v="197.96999999999997"/>
    <n v="3"/>
    <n v="0"/>
    <n v="57.41129999999999"/>
    <s v="T-103"/>
  </r>
  <r>
    <n v="1953"/>
    <s v="Standard Class"/>
    <x v="1"/>
    <s v="New York City"/>
    <s v="New York"/>
    <x v="3"/>
    <x v="1"/>
    <x v="2"/>
    <x v="1031"/>
    <n v="18.899999999999999"/>
    <n v="6"/>
    <n v="0"/>
    <n v="9.0719999999999992"/>
    <s v="O-102"/>
  </r>
  <r>
    <n v="1954"/>
    <s v="Standard Class"/>
    <x v="1"/>
    <s v="New York City"/>
    <s v="New York"/>
    <x v="3"/>
    <x v="0"/>
    <x v="1"/>
    <x v="464"/>
    <n v="1282.4100000000001"/>
    <n v="5"/>
    <n v="0.1"/>
    <n v="213.73500000000001"/>
    <s v="F-101"/>
  </r>
  <r>
    <n v="1955"/>
    <s v="Standard Class"/>
    <x v="1"/>
    <s v="New York City"/>
    <s v="New York"/>
    <x v="3"/>
    <x v="1"/>
    <x v="6"/>
    <x v="1184"/>
    <n v="4.92"/>
    <n v="3"/>
    <n v="0"/>
    <n v="2.2139999999999995"/>
    <s v="O-102"/>
  </r>
  <r>
    <n v="1956"/>
    <s v="Standard Class"/>
    <x v="1"/>
    <s v="New York City"/>
    <s v="New York"/>
    <x v="3"/>
    <x v="2"/>
    <x v="11"/>
    <x v="1185"/>
    <n v="238"/>
    <n v="2"/>
    <n v="0"/>
    <n v="38.080000000000013"/>
    <s v="T-103"/>
  </r>
  <r>
    <n v="1957"/>
    <s v="Standard Class"/>
    <x v="1"/>
    <s v="New York City"/>
    <s v="New York"/>
    <x v="3"/>
    <x v="2"/>
    <x v="11"/>
    <x v="202"/>
    <n v="167.97"/>
    <n v="3"/>
    <n v="0"/>
    <n v="40.31280000000001"/>
    <s v="T-103"/>
  </r>
  <r>
    <n v="1958"/>
    <s v="Standard Class"/>
    <x v="1"/>
    <s v="New York City"/>
    <s v="New York"/>
    <x v="3"/>
    <x v="1"/>
    <x v="10"/>
    <x v="1105"/>
    <n v="17.12"/>
    <n v="4"/>
    <n v="0"/>
    <n v="7.7039999999999988"/>
    <s v="O-102"/>
  </r>
  <r>
    <n v="1959"/>
    <s v="Second Class"/>
    <x v="0"/>
    <s v="Springfield"/>
    <s v="Missouri"/>
    <x v="2"/>
    <x v="1"/>
    <x v="8"/>
    <x v="804"/>
    <n v="16.200000000000003"/>
    <n v="3"/>
    <n v="0"/>
    <n v="7.7759999999999998"/>
    <s v="O-102"/>
  </r>
  <r>
    <n v="1960"/>
    <s v="Second Class"/>
    <x v="0"/>
    <s v="Springfield"/>
    <s v="Missouri"/>
    <x v="2"/>
    <x v="1"/>
    <x v="9"/>
    <x v="1186"/>
    <n v="33.99"/>
    <n v="3"/>
    <n v="0"/>
    <n v="14.615700000000004"/>
    <s v="O-102"/>
  </r>
  <r>
    <n v="1961"/>
    <s v="Second Class"/>
    <x v="0"/>
    <s v="Springfield"/>
    <s v="Missouri"/>
    <x v="2"/>
    <x v="2"/>
    <x v="11"/>
    <x v="1079"/>
    <n v="296.84999999999997"/>
    <n v="5"/>
    <n v="0"/>
    <n v="53.432999999999993"/>
    <s v="T-103"/>
  </r>
  <r>
    <n v="1962"/>
    <s v="Second Class"/>
    <x v="0"/>
    <s v="Springfield"/>
    <s v="Missouri"/>
    <x v="2"/>
    <x v="2"/>
    <x v="11"/>
    <x v="1187"/>
    <n v="112.80000000000001"/>
    <n v="6"/>
    <n v="0"/>
    <n v="6.7680000000000007"/>
    <s v="T-103"/>
  </r>
  <r>
    <n v="1963"/>
    <s v="Second Class"/>
    <x v="0"/>
    <s v="Springfield"/>
    <s v="Missouri"/>
    <x v="2"/>
    <x v="1"/>
    <x v="8"/>
    <x v="1188"/>
    <n v="13.71"/>
    <n v="3"/>
    <n v="0"/>
    <n v="6.5808"/>
    <s v="O-102"/>
  </r>
  <r>
    <n v="1964"/>
    <s v="Second Class"/>
    <x v="0"/>
    <s v="Springfield"/>
    <s v="Missouri"/>
    <x v="2"/>
    <x v="1"/>
    <x v="10"/>
    <x v="1016"/>
    <n v="24.900000000000002"/>
    <n v="5"/>
    <n v="0"/>
    <n v="11.703000000000001"/>
    <s v="O-102"/>
  </r>
  <r>
    <n v="1965"/>
    <s v="Second Class"/>
    <x v="0"/>
    <s v="Springfield"/>
    <s v="Missouri"/>
    <x v="2"/>
    <x v="1"/>
    <x v="4"/>
    <x v="621"/>
    <n v="286.29000000000002"/>
    <n v="3"/>
    <n v="0"/>
    <n v="17.177399999999977"/>
    <s v="O-102"/>
  </r>
  <r>
    <n v="1966"/>
    <s v="Second Class"/>
    <x v="0"/>
    <s v="Springfield"/>
    <s v="Missouri"/>
    <x v="2"/>
    <x v="1"/>
    <x v="9"/>
    <x v="1189"/>
    <n v="24.18"/>
    <n v="2"/>
    <n v="0"/>
    <n v="7.2539999999999978"/>
    <s v="O-102"/>
  </r>
  <r>
    <n v="1967"/>
    <s v="Standard Class"/>
    <x v="0"/>
    <s v="Paterson"/>
    <s v="New Jersey"/>
    <x v="3"/>
    <x v="2"/>
    <x v="7"/>
    <x v="539"/>
    <n v="281.96999999999997"/>
    <n v="3"/>
    <n v="0"/>
    <n v="78.951599999999999"/>
    <s v="T-103"/>
  </r>
  <r>
    <n v="1968"/>
    <s v="Standard Class"/>
    <x v="0"/>
    <s v="Paterson"/>
    <s v="New Jersey"/>
    <x v="3"/>
    <x v="1"/>
    <x v="14"/>
    <x v="1190"/>
    <n v="69.5"/>
    <n v="5"/>
    <n v="0"/>
    <n v="20.154999999999994"/>
    <s v="O-102"/>
  </r>
  <r>
    <n v="1969"/>
    <s v="Standard Class"/>
    <x v="0"/>
    <s v="Paterson"/>
    <s v="New Jersey"/>
    <x v="3"/>
    <x v="1"/>
    <x v="10"/>
    <x v="163"/>
    <n v="166.44"/>
    <n v="3"/>
    <n v="0"/>
    <n v="79.891199999999998"/>
    <s v="O-102"/>
  </r>
  <r>
    <n v="1970"/>
    <s v="Standard Class"/>
    <x v="0"/>
    <s v="Tulsa"/>
    <s v="Oklahoma"/>
    <x v="2"/>
    <x v="2"/>
    <x v="11"/>
    <x v="172"/>
    <n v="291.95999999999998"/>
    <n v="4"/>
    <n v="0"/>
    <n v="102.18599999999998"/>
    <s v="T-103"/>
  </r>
  <r>
    <n v="1971"/>
    <s v="Standard Class"/>
    <x v="2"/>
    <s v="Chicago"/>
    <s v="Illinois"/>
    <x v="2"/>
    <x v="1"/>
    <x v="6"/>
    <x v="1114"/>
    <n v="6.4080000000000004"/>
    <n v="3"/>
    <n v="0.2"/>
    <n v="0.64079999999999981"/>
    <s v="O-102"/>
  </r>
  <r>
    <n v="1972"/>
    <s v="Standard Class"/>
    <x v="2"/>
    <s v="Chicago"/>
    <s v="Illinois"/>
    <x v="2"/>
    <x v="2"/>
    <x v="11"/>
    <x v="172"/>
    <n v="408.74399999999997"/>
    <n v="7"/>
    <n v="0.2"/>
    <n v="76.639499999999984"/>
    <s v="T-103"/>
  </r>
  <r>
    <n v="1973"/>
    <s v="Standard Class"/>
    <x v="0"/>
    <s v="Chicago"/>
    <s v="Illinois"/>
    <x v="2"/>
    <x v="1"/>
    <x v="8"/>
    <x v="1191"/>
    <n v="5.1039999999999992"/>
    <n v="4"/>
    <n v="0.8"/>
    <n v="-8.6768000000000018"/>
    <s v="O-102"/>
  </r>
  <r>
    <n v="1974"/>
    <s v="Standard Class"/>
    <x v="0"/>
    <s v="Chicago"/>
    <s v="Illinois"/>
    <x v="2"/>
    <x v="1"/>
    <x v="13"/>
    <x v="802"/>
    <n v="2.8960000000000004"/>
    <n v="2"/>
    <n v="0.2"/>
    <n v="0.4705999999999998"/>
    <s v="O-102"/>
  </r>
  <r>
    <n v="1975"/>
    <s v="Standard Class"/>
    <x v="0"/>
    <s v="Chicago"/>
    <s v="Illinois"/>
    <x v="2"/>
    <x v="2"/>
    <x v="11"/>
    <x v="1192"/>
    <n v="35.016000000000005"/>
    <n v="3"/>
    <n v="0.2"/>
    <n v="-2.188500000000003"/>
    <s v="T-103"/>
  </r>
  <r>
    <n v="1976"/>
    <s v="Second Class"/>
    <x v="1"/>
    <s v="Montgomery"/>
    <s v="Alabama"/>
    <x v="0"/>
    <x v="1"/>
    <x v="4"/>
    <x v="197"/>
    <n v="275.96999999999997"/>
    <n v="3"/>
    <n v="0"/>
    <n v="11.038799999999981"/>
    <s v="O-102"/>
  </r>
  <r>
    <n v="1977"/>
    <s v="Second Class"/>
    <x v="1"/>
    <s v="Montgomery"/>
    <s v="Alabama"/>
    <x v="0"/>
    <x v="2"/>
    <x v="7"/>
    <x v="1193"/>
    <n v="1394.95"/>
    <n v="5"/>
    <n v="0"/>
    <n v="362.68699999999995"/>
    <s v="T-103"/>
  </r>
  <r>
    <n v="1978"/>
    <s v="Second Class"/>
    <x v="1"/>
    <s v="Montgomery"/>
    <s v="Alabama"/>
    <x v="0"/>
    <x v="0"/>
    <x v="1"/>
    <x v="1194"/>
    <n v="545.88"/>
    <n v="6"/>
    <n v="0"/>
    <n v="70.964399999999983"/>
    <s v="F-101"/>
  </r>
  <r>
    <n v="1979"/>
    <s v="Standard Class"/>
    <x v="0"/>
    <s v="Salem"/>
    <s v="Oregon"/>
    <x v="1"/>
    <x v="1"/>
    <x v="6"/>
    <x v="1195"/>
    <n v="5.2480000000000002"/>
    <n v="2"/>
    <n v="0.2"/>
    <n v="0.59039999999999915"/>
    <s v="O-102"/>
  </r>
  <r>
    <n v="1980"/>
    <s v="Same Day"/>
    <x v="0"/>
    <s v="Glendale"/>
    <s v="Arizona"/>
    <x v="1"/>
    <x v="0"/>
    <x v="1"/>
    <x v="284"/>
    <n v="933.53600000000006"/>
    <n v="4"/>
    <n v="0.2"/>
    <n v="105.02279999999996"/>
    <s v="F-101"/>
  </r>
  <r>
    <n v="1981"/>
    <s v="Same Day"/>
    <x v="0"/>
    <s v="Glendale"/>
    <s v="Arizona"/>
    <x v="1"/>
    <x v="1"/>
    <x v="4"/>
    <x v="231"/>
    <n v="42.975999999999999"/>
    <n v="4"/>
    <n v="0.2"/>
    <n v="4.2976000000000028"/>
    <s v="O-102"/>
  </r>
  <r>
    <n v="1982"/>
    <s v="Second Class"/>
    <x v="1"/>
    <s v="Columbus"/>
    <s v="Georgia"/>
    <x v="0"/>
    <x v="1"/>
    <x v="8"/>
    <x v="620"/>
    <n v="3.76"/>
    <n v="2"/>
    <n v="0"/>
    <n v="1.8047999999999997"/>
    <s v="O-102"/>
  </r>
  <r>
    <n v="1983"/>
    <s v="Standard Class"/>
    <x v="0"/>
    <s v="Oklahoma City"/>
    <s v="Oklahoma"/>
    <x v="2"/>
    <x v="2"/>
    <x v="7"/>
    <x v="1196"/>
    <n v="479.96"/>
    <n v="4"/>
    <n v="0"/>
    <n v="134.3888"/>
    <s v="T-103"/>
  </r>
  <r>
    <n v="1984"/>
    <s v="Second Class"/>
    <x v="1"/>
    <s v="Brentwood"/>
    <s v="California"/>
    <x v="1"/>
    <x v="1"/>
    <x v="9"/>
    <x v="650"/>
    <n v="320.88"/>
    <n v="6"/>
    <n v="0"/>
    <n v="93.055199999999957"/>
    <s v="O-102"/>
  </r>
  <r>
    <n v="1985"/>
    <s v="Second Class"/>
    <x v="1"/>
    <s v="Brentwood"/>
    <s v="California"/>
    <x v="1"/>
    <x v="0"/>
    <x v="5"/>
    <x v="222"/>
    <n v="23.88"/>
    <n v="3"/>
    <n v="0"/>
    <n v="10.507200000000001"/>
    <s v="F-101"/>
  </r>
  <r>
    <n v="1986"/>
    <s v="Second Class"/>
    <x v="1"/>
    <s v="Brentwood"/>
    <s v="California"/>
    <x v="1"/>
    <x v="1"/>
    <x v="10"/>
    <x v="1059"/>
    <n v="26.76"/>
    <n v="4"/>
    <n v="0"/>
    <n v="12.3096"/>
    <s v="O-102"/>
  </r>
  <r>
    <n v="1987"/>
    <s v="First Class"/>
    <x v="0"/>
    <s v="Columbus"/>
    <s v="Ohio"/>
    <x v="3"/>
    <x v="2"/>
    <x v="16"/>
    <x v="306"/>
    <n v="1439.9759999999999"/>
    <n v="4"/>
    <n v="0.4"/>
    <n v="191.99680000000001"/>
    <s v="T-103"/>
  </r>
  <r>
    <n v="1988"/>
    <s v="Standard Class"/>
    <x v="0"/>
    <s v="Springfield"/>
    <s v="Missouri"/>
    <x v="2"/>
    <x v="1"/>
    <x v="8"/>
    <x v="1197"/>
    <n v="17.22"/>
    <n v="3"/>
    <n v="0"/>
    <n v="7.9212000000000007"/>
    <s v="O-102"/>
  </r>
  <r>
    <n v="1989"/>
    <s v="Standard Class"/>
    <x v="0"/>
    <s v="Springfield"/>
    <s v="Missouri"/>
    <x v="2"/>
    <x v="0"/>
    <x v="3"/>
    <x v="1198"/>
    <n v="1024.3800000000001"/>
    <n v="7"/>
    <n v="0"/>
    <n v="215.11979999999994"/>
    <s v="F-101"/>
  </r>
  <r>
    <n v="1990"/>
    <s v="Standard Class"/>
    <x v="0"/>
    <s v="Springfield"/>
    <s v="Missouri"/>
    <x v="2"/>
    <x v="1"/>
    <x v="12"/>
    <x v="753"/>
    <n v="26.22"/>
    <n v="3"/>
    <n v="0"/>
    <n v="12.323399999999999"/>
    <s v="O-102"/>
  </r>
  <r>
    <n v="1991"/>
    <s v="Standard Class"/>
    <x v="0"/>
    <s v="Springfield"/>
    <s v="Missouri"/>
    <x v="2"/>
    <x v="1"/>
    <x v="10"/>
    <x v="1199"/>
    <n v="17.34"/>
    <n v="3"/>
    <n v="0"/>
    <n v="8.4966000000000008"/>
    <s v="O-102"/>
  </r>
  <r>
    <n v="1992"/>
    <s v="Standard Class"/>
    <x v="0"/>
    <s v="Philadelphia"/>
    <s v="Pennsylvania"/>
    <x v="3"/>
    <x v="1"/>
    <x v="8"/>
    <x v="917"/>
    <n v="4.9560000000000004"/>
    <n v="4"/>
    <n v="0.7"/>
    <n v="-3.7995999999999981"/>
    <s v="O-102"/>
  </r>
  <r>
    <n v="1993"/>
    <s v="Standard Class"/>
    <x v="2"/>
    <s v="Springfield"/>
    <s v="Oregon"/>
    <x v="1"/>
    <x v="1"/>
    <x v="2"/>
    <x v="429"/>
    <n v="71.040000000000006"/>
    <n v="6"/>
    <n v="0.2"/>
    <n v="26.640000000000004"/>
    <s v="O-102"/>
  </r>
  <r>
    <n v="1994"/>
    <s v="Standard Class"/>
    <x v="2"/>
    <s v="Springfield"/>
    <s v="Oregon"/>
    <x v="1"/>
    <x v="1"/>
    <x v="6"/>
    <x v="1200"/>
    <n v="5.3440000000000003"/>
    <n v="2"/>
    <n v="0.2"/>
    <n v="0.73479999999999923"/>
    <s v="O-102"/>
  </r>
  <r>
    <n v="1995"/>
    <s v="Standard Class"/>
    <x v="2"/>
    <s v="Springfield"/>
    <s v="Oregon"/>
    <x v="1"/>
    <x v="1"/>
    <x v="13"/>
    <x v="1201"/>
    <n v="11.304"/>
    <n v="3"/>
    <n v="0.2"/>
    <n v="-2.1194999999999999"/>
    <s v="O-102"/>
  </r>
  <r>
    <n v="1996"/>
    <s v="Second Class"/>
    <x v="0"/>
    <s v="Houston"/>
    <s v="Texas"/>
    <x v="2"/>
    <x v="1"/>
    <x v="9"/>
    <x v="1202"/>
    <n v="294.61999999999995"/>
    <n v="5"/>
    <n v="0.8"/>
    <n v="-766.01199999999994"/>
    <s v="O-102"/>
  </r>
  <r>
    <n v="1997"/>
    <s v="Second Class"/>
    <x v="0"/>
    <s v="Houston"/>
    <s v="Texas"/>
    <x v="2"/>
    <x v="0"/>
    <x v="5"/>
    <x v="493"/>
    <n v="8.7520000000000007"/>
    <n v="4"/>
    <n v="0.6"/>
    <n v="-3.719599999999998"/>
    <s v="F-101"/>
  </r>
  <r>
    <n v="1998"/>
    <s v="First Class"/>
    <x v="1"/>
    <s v="Chesapeake"/>
    <s v="Virginia"/>
    <x v="0"/>
    <x v="1"/>
    <x v="2"/>
    <x v="547"/>
    <n v="15"/>
    <n v="4"/>
    <n v="0"/>
    <n v="7.1999999999999993"/>
    <s v="O-102"/>
  </r>
  <r>
    <n v="1999"/>
    <s v="First Class"/>
    <x v="1"/>
    <s v="Chesapeake"/>
    <s v="Virginia"/>
    <x v="0"/>
    <x v="2"/>
    <x v="7"/>
    <x v="297"/>
    <n v="161.61000000000001"/>
    <n v="1"/>
    <n v="0"/>
    <n v="42.018600000000006"/>
    <s v="T-1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54B742-22EE-46B5-AC4B-35C2187E86E6}" name="CatSubSeg"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G3:K25" firstHeaderRow="1" firstDataRow="2" firstDataCol="1"/>
  <pivotFields count="15">
    <pivotField showAll="0"/>
    <pivotField showAll="0"/>
    <pivotField axis="axisCol" showAll="0">
      <items count="4">
        <item x="0"/>
        <item x="1"/>
        <item x="2"/>
        <item t="default"/>
      </items>
    </pivotField>
    <pivotField showAll="0"/>
    <pivotField showAll="0"/>
    <pivotField showAll="0">
      <items count="5">
        <item x="2"/>
        <item x="3"/>
        <item x="0"/>
        <item x="1"/>
        <item t="default"/>
      </items>
    </pivotField>
    <pivotField axis="axisRow" showAll="0">
      <items count="4">
        <item x="0"/>
        <item x="1"/>
        <item x="2"/>
        <item t="default"/>
      </items>
    </pivotField>
    <pivotField axis="axisRow" showAll="0">
      <items count="18">
        <item x="11"/>
        <item x="9"/>
        <item x="6"/>
        <item x="8"/>
        <item x="0"/>
        <item x="1"/>
        <item x="16"/>
        <item x="12"/>
        <item x="13"/>
        <item x="5"/>
        <item x="2"/>
        <item x="15"/>
        <item x="10"/>
        <item x="7"/>
        <item x="4"/>
        <item x="14"/>
        <item x="3"/>
        <item t="default"/>
      </items>
    </pivotField>
    <pivotField showAll="0"/>
    <pivotField showAll="0"/>
    <pivotField showAll="0"/>
    <pivotField showAll="0"/>
    <pivotField dataField="1" numFmtId="2" showAll="0"/>
    <pivotField showAll="0"/>
    <pivotField dragToRow="0" dragToCol="0" dragToPage="0" showAll="0" defaultSubtotal="0"/>
  </pivotFields>
  <rowFields count="2">
    <field x="6"/>
    <field x="7"/>
  </rowFields>
  <rowItems count="21">
    <i>
      <x/>
    </i>
    <i r="1">
      <x v="4"/>
    </i>
    <i r="1">
      <x v="5"/>
    </i>
    <i r="1">
      <x v="9"/>
    </i>
    <i r="1">
      <x v="16"/>
    </i>
    <i>
      <x v="1"/>
    </i>
    <i r="1">
      <x v="1"/>
    </i>
    <i r="1">
      <x v="2"/>
    </i>
    <i r="1">
      <x v="3"/>
    </i>
    <i r="1">
      <x v="7"/>
    </i>
    <i r="1">
      <x v="8"/>
    </i>
    <i r="1">
      <x v="10"/>
    </i>
    <i r="1">
      <x v="12"/>
    </i>
    <i r="1">
      <x v="14"/>
    </i>
    <i r="1">
      <x v="15"/>
    </i>
    <i>
      <x v="2"/>
    </i>
    <i r="1">
      <x/>
    </i>
    <i r="1">
      <x v="6"/>
    </i>
    <i r="1">
      <x v="11"/>
    </i>
    <i r="1">
      <x v="13"/>
    </i>
    <i t="grand">
      <x/>
    </i>
  </rowItems>
  <colFields count="1">
    <field x="2"/>
  </colFields>
  <colItems count="4">
    <i>
      <x/>
    </i>
    <i>
      <x v="1"/>
    </i>
    <i>
      <x v="2"/>
    </i>
    <i t="grand">
      <x/>
    </i>
  </colItems>
  <dataFields count="1">
    <dataField name="Sum of Profit" fld="12" baseField="0" baseItem="0"/>
  </dataFields>
  <chartFormats count="3">
    <chartFormat chart="4" format="6" series="1">
      <pivotArea type="data" outline="0" fieldPosition="0">
        <references count="2">
          <reference field="4294967294" count="1" selected="0">
            <x v="0"/>
          </reference>
          <reference field="2" count="1" selected="0">
            <x v="0"/>
          </reference>
        </references>
      </pivotArea>
    </chartFormat>
    <chartFormat chart="4" format="7" series="1">
      <pivotArea type="data" outline="0" fieldPosition="0">
        <references count="2">
          <reference field="4294967294" count="1" selected="0">
            <x v="0"/>
          </reference>
          <reference field="2" count="1" selected="0">
            <x v="1"/>
          </reference>
        </references>
      </pivotArea>
    </chartFormat>
    <chartFormat chart="4" format="8" series="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63BA038-9635-4DA8-B0DA-CCD747174D7F}" name="RegionSegment"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D3:E20" firstHeaderRow="1" firstDataRow="1" firstDataCol="1"/>
  <pivotFields count="15">
    <pivotField showAll="0"/>
    <pivotField showAll="0"/>
    <pivotField axis="axisRow" showAll="0">
      <items count="4">
        <item x="0"/>
        <item x="1"/>
        <item x="2"/>
        <item t="default"/>
      </items>
    </pivotField>
    <pivotField showAll="0"/>
    <pivotField showAll="0"/>
    <pivotField axis="axisRow" showAll="0">
      <items count="5">
        <item x="2"/>
        <item x="3"/>
        <item x="0"/>
        <item x="1"/>
        <item t="default"/>
      </items>
    </pivotField>
    <pivotField showAll="0">
      <items count="4">
        <item x="0"/>
        <item x="1"/>
        <item x="2"/>
        <item t="default"/>
      </items>
    </pivotField>
    <pivotField showAll="0">
      <items count="18">
        <item x="11"/>
        <item x="9"/>
        <item x="6"/>
        <item x="8"/>
        <item x="0"/>
        <item x="1"/>
        <item x="16"/>
        <item x="12"/>
        <item x="13"/>
        <item x="5"/>
        <item x="2"/>
        <item x="15"/>
        <item x="10"/>
        <item x="7"/>
        <item x="4"/>
        <item x="14"/>
        <item x="3"/>
        <item t="default"/>
      </items>
    </pivotField>
    <pivotField showAll="0"/>
    <pivotField showAll="0"/>
    <pivotField showAll="0"/>
    <pivotField showAll="0"/>
    <pivotField dataField="1" numFmtId="2" showAll="0"/>
    <pivotField showAll="0"/>
    <pivotField dragToRow="0" dragToCol="0" dragToPage="0" showAll="0" defaultSubtotal="0"/>
  </pivotFields>
  <rowFields count="2">
    <field x="5"/>
    <field x="2"/>
  </rowFields>
  <rowItems count="17">
    <i>
      <x/>
    </i>
    <i r="1">
      <x/>
    </i>
    <i r="1">
      <x v="1"/>
    </i>
    <i r="1">
      <x v="2"/>
    </i>
    <i>
      <x v="1"/>
    </i>
    <i r="1">
      <x/>
    </i>
    <i r="1">
      <x v="1"/>
    </i>
    <i r="1">
      <x v="2"/>
    </i>
    <i>
      <x v="2"/>
    </i>
    <i r="1">
      <x/>
    </i>
    <i r="1">
      <x v="1"/>
    </i>
    <i r="1">
      <x v="2"/>
    </i>
    <i>
      <x v="3"/>
    </i>
    <i r="1">
      <x/>
    </i>
    <i r="1">
      <x v="1"/>
    </i>
    <i r="1">
      <x v="2"/>
    </i>
    <i t="grand">
      <x/>
    </i>
  </rowItems>
  <colItems count="1">
    <i/>
  </colItems>
  <dataFields count="1">
    <dataField name="Sum of Profit" fld="12"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3EAE46B-5BA1-4401-B131-FA34A3A0E748}" name="RegionProfit"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rowHeaderCaption="Regions">
  <location ref="A3:B8" firstHeaderRow="1" firstDataRow="1" firstDataCol="1"/>
  <pivotFields count="15">
    <pivotField showAll="0"/>
    <pivotField showAll="0"/>
    <pivotField showAll="0">
      <items count="4">
        <item x="0"/>
        <item x="1"/>
        <item x="2"/>
        <item t="default"/>
      </items>
    </pivotField>
    <pivotField showAll="0"/>
    <pivotField showAll="0"/>
    <pivotField axis="axisRow" showAll="0">
      <items count="5">
        <item x="2"/>
        <item x="3"/>
        <item x="0"/>
        <item x="1"/>
        <item t="default"/>
      </items>
    </pivotField>
    <pivotField showAll="0">
      <items count="4">
        <item x="0"/>
        <item x="1"/>
        <item x="2"/>
        <item t="default"/>
      </items>
    </pivotField>
    <pivotField showAll="0">
      <items count="18">
        <item x="11"/>
        <item x="9"/>
        <item x="6"/>
        <item x="8"/>
        <item x="0"/>
        <item x="1"/>
        <item x="16"/>
        <item x="12"/>
        <item x="13"/>
        <item x="5"/>
        <item x="2"/>
        <item x="15"/>
        <item x="10"/>
        <item x="7"/>
        <item x="4"/>
        <item x="14"/>
        <item x="3"/>
        <item t="default"/>
      </items>
    </pivotField>
    <pivotField showAll="0"/>
    <pivotField showAll="0"/>
    <pivotField showAll="0"/>
    <pivotField showAll="0"/>
    <pivotField dataField="1" numFmtId="2" showAll="0"/>
    <pivotField showAll="0"/>
    <pivotField dragToRow="0" dragToCol="0" dragToPage="0" showAll="0" defaultSubtotal="0"/>
  </pivotFields>
  <rowFields count="1">
    <field x="5"/>
  </rowFields>
  <rowItems count="5">
    <i>
      <x/>
    </i>
    <i>
      <x v="1"/>
    </i>
    <i>
      <x v="2"/>
    </i>
    <i>
      <x v="3"/>
    </i>
    <i t="grand">
      <x/>
    </i>
  </rowItems>
  <colItems count="1">
    <i/>
  </colItems>
  <dataFields count="1">
    <dataField name="Sum of Profit" fld="12" baseField="0" baseItem="0"/>
  </dataFields>
  <chartFormats count="5">
    <chartFormat chart="4" format="6" series="1">
      <pivotArea type="data" outline="0" fieldPosition="0">
        <references count="1">
          <reference field="4294967294" count="1" selected="0">
            <x v="0"/>
          </reference>
        </references>
      </pivotArea>
    </chartFormat>
    <chartFormat chart="4" format="7">
      <pivotArea type="data" outline="0" fieldPosition="0">
        <references count="2">
          <reference field="4294967294" count="1" selected="0">
            <x v="0"/>
          </reference>
          <reference field="5" count="1" selected="0">
            <x v="0"/>
          </reference>
        </references>
      </pivotArea>
    </chartFormat>
    <chartFormat chart="4" format="8">
      <pivotArea type="data" outline="0" fieldPosition="0">
        <references count="2">
          <reference field="4294967294" count="1" selected="0">
            <x v="0"/>
          </reference>
          <reference field="5" count="1" selected="0">
            <x v="1"/>
          </reference>
        </references>
      </pivotArea>
    </chartFormat>
    <chartFormat chart="4" format="9">
      <pivotArea type="data" outline="0" fieldPosition="0">
        <references count="2">
          <reference field="4294967294" count="1" selected="0">
            <x v="0"/>
          </reference>
          <reference field="5" count="1" selected="0">
            <x v="2"/>
          </reference>
        </references>
      </pivotArea>
    </chartFormat>
    <chartFormat chart="4" format="10">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7078193-CCDF-4748-A2AE-5C6C352DA21C}"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0" rowHeaderCaption="Regions">
  <location ref="G28:I32" firstHeaderRow="0" firstDataRow="1" firstDataCol="1"/>
  <pivotFields count="15">
    <pivotField showAll="0"/>
    <pivotField showAll="0"/>
    <pivotField showAll="0">
      <items count="4">
        <item x="0"/>
        <item x="1"/>
        <item x="2"/>
        <item t="default"/>
      </items>
    </pivotField>
    <pivotField showAll="0"/>
    <pivotField showAll="0"/>
    <pivotField showAll="0">
      <items count="5">
        <item x="2"/>
        <item x="3"/>
        <item x="0"/>
        <item x="1"/>
        <item t="default"/>
      </items>
    </pivotField>
    <pivotField axis="axisRow" showAll="0">
      <items count="4">
        <item x="0"/>
        <item x="1"/>
        <item x="2"/>
        <item t="default"/>
      </items>
    </pivotField>
    <pivotField showAll="0">
      <items count="18">
        <item x="11"/>
        <item x="9"/>
        <item x="6"/>
        <item x="8"/>
        <item x="0"/>
        <item x="1"/>
        <item x="16"/>
        <item x="12"/>
        <item x="13"/>
        <item x="5"/>
        <item x="2"/>
        <item x="15"/>
        <item x="10"/>
        <item x="7"/>
        <item x="4"/>
        <item x="14"/>
        <item x="3"/>
        <item t="default"/>
      </items>
    </pivotField>
    <pivotField showAll="0">
      <items count="1204">
        <item x="1090"/>
        <item x="753"/>
        <item x="588"/>
        <item x="318"/>
        <item x="36"/>
        <item x="77"/>
        <item x="1017"/>
        <item x="560"/>
        <item x="352"/>
        <item x="884"/>
        <item x="1202"/>
        <item x="345"/>
        <item x="408"/>
        <item x="804"/>
        <item x="976"/>
        <item x="620"/>
        <item x="182"/>
        <item x="401"/>
        <item x="74"/>
        <item x="93"/>
        <item x="297"/>
        <item x="237"/>
        <item x="930"/>
        <item x="1189"/>
        <item x="167"/>
        <item x="1042"/>
        <item x="1112"/>
        <item x="410"/>
        <item x="842"/>
        <item x="978"/>
        <item x="315"/>
        <item x="1058"/>
        <item x="1009"/>
        <item x="719"/>
        <item x="732"/>
        <item x="31"/>
        <item x="696"/>
        <item x="536"/>
        <item x="61"/>
        <item x="636"/>
        <item x="967"/>
        <item x="22"/>
        <item x="1084"/>
        <item x="755"/>
        <item x="605"/>
        <item x="917"/>
        <item x="857"/>
        <item x="354"/>
        <item x="682"/>
        <item x="1048"/>
        <item x="660"/>
        <item x="1190"/>
        <item x="675"/>
        <item x="169"/>
        <item x="597"/>
        <item x="515"/>
        <item x="557"/>
        <item x="503"/>
        <item x="320"/>
        <item x="162"/>
        <item x="562"/>
        <item x="1008"/>
        <item x="227"/>
        <item x="670"/>
        <item x="253"/>
        <item x="246"/>
        <item x="203"/>
        <item x="42"/>
        <item x="493"/>
        <item x="1110"/>
        <item x="659"/>
        <item x="52"/>
        <item x="196"/>
        <item x="457"/>
        <item x="263"/>
        <item x="485"/>
        <item x="555"/>
        <item x="337"/>
        <item x="494"/>
        <item x="429"/>
        <item x="391"/>
        <item x="784"/>
        <item x="373"/>
        <item x="964"/>
        <item x="829"/>
        <item x="250"/>
        <item x="902"/>
        <item x="702"/>
        <item x="347"/>
        <item x="520"/>
        <item x="126"/>
        <item x="141"/>
        <item x="701"/>
        <item x="1136"/>
        <item x="830"/>
        <item x="432"/>
        <item x="1038"/>
        <item x="57"/>
        <item x="116"/>
        <item x="802"/>
        <item x="288"/>
        <item x="815"/>
        <item x="302"/>
        <item x="1117"/>
        <item x="53"/>
        <item x="506"/>
        <item x="173"/>
        <item x="810"/>
        <item x="37"/>
        <item x="179"/>
        <item x="787"/>
        <item x="1096"/>
        <item x="1177"/>
        <item x="150"/>
        <item x="1193"/>
        <item x="858"/>
        <item x="580"/>
        <item x="488"/>
        <item x="1172"/>
        <item x="617"/>
        <item x="926"/>
        <item x="1111"/>
        <item x="911"/>
        <item x="547"/>
        <item x="1028"/>
        <item x="688"/>
        <item x="690"/>
        <item x="49"/>
        <item x="676"/>
        <item x="812"/>
        <item x="255"/>
        <item x="579"/>
        <item x="522"/>
        <item x="941"/>
        <item x="1088"/>
        <item x="639"/>
        <item x="1089"/>
        <item x="1127"/>
        <item x="834"/>
        <item x="199"/>
        <item x="1000"/>
        <item x="607"/>
        <item x="286"/>
        <item x="166"/>
        <item x="1157"/>
        <item x="85"/>
        <item x="264"/>
        <item x="1128"/>
        <item x="781"/>
        <item x="573"/>
        <item x="925"/>
        <item x="1031"/>
        <item x="149"/>
        <item x="396"/>
        <item x="322"/>
        <item x="912"/>
        <item x="1054"/>
        <item x="68"/>
        <item x="614"/>
        <item x="109"/>
        <item x="554"/>
        <item x="739"/>
        <item x="805"/>
        <item x="122"/>
        <item x="743"/>
        <item x="570"/>
        <item x="78"/>
        <item x="1191"/>
        <item x="98"/>
        <item x="359"/>
        <item x="1159"/>
        <item x="797"/>
        <item x="307"/>
        <item x="945"/>
        <item x="96"/>
        <item x="176"/>
        <item x="276"/>
        <item x="481"/>
        <item x="27"/>
        <item x="914"/>
        <item x="796"/>
        <item x="734"/>
        <item x="102"/>
        <item x="931"/>
        <item x="1138"/>
        <item x="243"/>
        <item x="438"/>
        <item x="233"/>
        <item x="850"/>
        <item x="923"/>
        <item x="643"/>
        <item x="143"/>
        <item x="808"/>
        <item x="321"/>
        <item x="9"/>
        <item x="1037"/>
        <item x="650"/>
        <item x="550"/>
        <item x="789"/>
        <item x="403"/>
        <item x="611"/>
        <item x="1023"/>
        <item x="535"/>
        <item x="387"/>
        <item x="1192"/>
        <item x="892"/>
        <item x="210"/>
        <item x="121"/>
        <item x="735"/>
        <item x="965"/>
        <item x="258"/>
        <item x="1198"/>
        <item x="363"/>
        <item x="371"/>
        <item x="601"/>
        <item x="1184"/>
        <item x="751"/>
        <item x="155"/>
        <item x="313"/>
        <item x="916"/>
        <item x="1074"/>
        <item x="1197"/>
        <item x="705"/>
        <item x="183"/>
        <item x="581"/>
        <item x="184"/>
        <item x="589"/>
        <item x="1114"/>
        <item x="922"/>
        <item x="882"/>
        <item x="257"/>
        <item x="400"/>
        <item x="940"/>
        <item x="666"/>
        <item x="626"/>
        <item x="281"/>
        <item x="30"/>
        <item x="1051"/>
        <item x="290"/>
        <item x="189"/>
        <item x="277"/>
        <item x="190"/>
        <item x="489"/>
        <item x="3"/>
        <item x="216"/>
        <item x="1069"/>
        <item x="844"/>
        <item x="618"/>
        <item x="756"/>
        <item x="370"/>
        <item x="411"/>
        <item x="215"/>
        <item x="574"/>
        <item x="969"/>
        <item x="415"/>
        <item x="828"/>
        <item x="0"/>
        <item x="712"/>
        <item x="266"/>
        <item x="633"/>
        <item x="388"/>
        <item x="456"/>
        <item x="883"/>
        <item x="292"/>
        <item x="349"/>
        <item x="1067"/>
        <item x="979"/>
        <item x="624"/>
        <item x="591"/>
        <item x="416"/>
        <item x="852"/>
        <item x="473"/>
        <item x="530"/>
        <item x="838"/>
        <item x="865"/>
        <item x="460"/>
        <item x="879"/>
        <item x="952"/>
        <item x="1070"/>
        <item x="848"/>
        <item x="594"/>
        <item x="561"/>
        <item x="10"/>
        <item x="616"/>
        <item x="524"/>
        <item x="201"/>
        <item x="939"/>
        <item x="1006"/>
        <item x="240"/>
        <item x="19"/>
        <item x="1176"/>
        <item x="495"/>
        <item x="780"/>
        <item x="774"/>
        <item x="424"/>
        <item x="638"/>
        <item x="665"/>
        <item x="1148"/>
        <item x="440"/>
        <item x="647"/>
        <item x="558"/>
        <item x="599"/>
        <item x="853"/>
        <item x="283"/>
        <item x="627"/>
        <item x="48"/>
        <item x="744"/>
        <item x="436"/>
        <item x="1078"/>
        <item x="379"/>
        <item x="915"/>
        <item x="1025"/>
        <item x="117"/>
        <item x="746"/>
        <item x="1040"/>
        <item x="356"/>
        <item x="504"/>
        <item x="136"/>
        <item x="377"/>
        <item x="846"/>
        <item x="346"/>
        <item x="572"/>
        <item x="500"/>
        <item x="779"/>
        <item x="1142"/>
        <item x="514"/>
        <item x="748"/>
        <item x="1169"/>
        <item x="698"/>
        <item x="1125"/>
        <item x="973"/>
        <item x="526"/>
        <item x="1082"/>
        <item x="527"/>
        <item x="993"/>
        <item x="185"/>
        <item x="421"/>
        <item x="101"/>
        <item x="480"/>
        <item x="442"/>
        <item x="736"/>
        <item x="287"/>
        <item x="684"/>
        <item x="709"/>
        <item x="404"/>
        <item x="382"/>
        <item x="950"/>
        <item x="628"/>
        <item x="679"/>
        <item x="319"/>
        <item x="794"/>
        <item x="1043"/>
        <item x="291"/>
        <item x="508"/>
        <item x="8"/>
        <item x="1108"/>
        <item x="951"/>
        <item x="33"/>
        <item x="417"/>
        <item x="73"/>
        <item x="546"/>
        <item x="225"/>
        <item x="545"/>
        <item x="963"/>
        <item x="192"/>
        <item x="783"/>
        <item x="795"/>
        <item x="791"/>
        <item x="41"/>
        <item x="125"/>
        <item x="269"/>
        <item x="766"/>
        <item x="76"/>
        <item x="285"/>
        <item x="876"/>
        <item x="5"/>
        <item x="4"/>
        <item x="465"/>
        <item x="998"/>
        <item x="886"/>
        <item x="393"/>
        <item x="86"/>
        <item x="885"/>
        <item x="845"/>
        <item x="700"/>
        <item x="254"/>
        <item x="1200"/>
        <item x="645"/>
        <item x="325"/>
        <item x="278"/>
        <item x="35"/>
        <item x="622"/>
        <item x="1130"/>
        <item x="768"/>
        <item x="476"/>
        <item x="1181"/>
        <item x="381"/>
        <item x="238"/>
        <item x="927"/>
        <item x="191"/>
        <item x="474"/>
        <item x="549"/>
        <item x="642"/>
        <item x="206"/>
        <item x="1150"/>
        <item x="452"/>
        <item x="282"/>
        <item x="890"/>
        <item x="586"/>
        <item x="730"/>
        <item x="1098"/>
        <item x="399"/>
        <item x="392"/>
        <item x="903"/>
        <item x="95"/>
        <item x="673"/>
        <item x="699"/>
        <item x="880"/>
        <item x="717"/>
        <item x="817"/>
        <item x="571"/>
        <item x="435"/>
        <item x="13"/>
        <item x="758"/>
        <item x="451"/>
        <item x="231"/>
        <item x="414"/>
        <item x="932"/>
        <item x="663"/>
        <item x="621"/>
        <item x="426"/>
        <item x="17"/>
        <item x="764"/>
        <item x="513"/>
        <item x="330"/>
        <item x="298"/>
        <item x="551"/>
        <item x="610"/>
        <item x="134"/>
        <item x="1143"/>
        <item x="92"/>
        <item x="275"/>
        <item x="703"/>
        <item x="769"/>
        <item x="919"/>
        <item x="280"/>
        <item x="1164"/>
        <item x="115"/>
        <item x="889"/>
        <item x="316"/>
        <item x="1174"/>
        <item x="1162"/>
        <item x="612"/>
        <item x="692"/>
        <item x="1034"/>
        <item x="214"/>
        <item x="625"/>
        <item x="582"/>
        <item x="776"/>
        <item x="301"/>
        <item x="491"/>
        <item x="142"/>
        <item x="383"/>
        <item x="669"/>
        <item x="1085"/>
        <item x="655"/>
        <item x="972"/>
        <item x="818"/>
        <item x="608"/>
        <item x="824"/>
        <item x="444"/>
        <item x="1182"/>
        <item x="338"/>
        <item x="1077"/>
        <item x="803"/>
        <item x="261"/>
        <item x="380"/>
        <item x="497"/>
        <item x="133"/>
        <item x="517"/>
        <item x="1121"/>
        <item x="34"/>
        <item x="1060"/>
        <item x="878"/>
        <item x="397"/>
        <item x="713"/>
        <item x="910"/>
        <item x="856"/>
        <item x="662"/>
        <item x="871"/>
        <item x="773"/>
        <item x="1166"/>
        <item x="464"/>
        <item x="1175"/>
        <item x="120"/>
        <item x="268"/>
        <item x="23"/>
        <item x="390"/>
        <item x="323"/>
        <item x="995"/>
        <item x="38"/>
        <item x="406"/>
        <item x="809"/>
        <item x="654"/>
        <item x="229"/>
        <item x="51"/>
        <item x="212"/>
        <item x="531"/>
        <item x="213"/>
        <item x="1132"/>
        <item x="790"/>
        <item x="984"/>
        <item x="124"/>
        <item x="445"/>
        <item x="64"/>
        <item x="164"/>
        <item x="1194"/>
        <item x="118"/>
        <item x="197"/>
        <item x="45"/>
        <item x="529"/>
        <item x="1071"/>
        <item x="458"/>
        <item x="867"/>
        <item x="1168"/>
        <item x="946"/>
        <item x="860"/>
        <item x="1129"/>
        <item x="634"/>
        <item x="615"/>
        <item x="306"/>
        <item x="990"/>
        <item x="1171"/>
        <item x="70"/>
        <item x="934"/>
        <item x="1101"/>
        <item x="336"/>
        <item x="667"/>
        <item x="1186"/>
        <item x="14"/>
        <item x="54"/>
        <item x="299"/>
        <item x="1012"/>
        <item x="1104"/>
        <item x="1155"/>
        <item x="819"/>
        <item x="284"/>
        <item x="623"/>
        <item x="407"/>
        <item x="309"/>
        <item x="483"/>
        <item x="966"/>
        <item x="849"/>
        <item x="1"/>
        <item x="499"/>
        <item x="629"/>
        <item x="378"/>
        <item x="891"/>
        <item x="1141"/>
        <item x="342"/>
        <item x="114"/>
        <item x="924"/>
        <item x="1131"/>
        <item x="228"/>
        <item x="532"/>
        <item x="1140"/>
        <item x="1027"/>
        <item x="566"/>
        <item x="1097"/>
        <item x="841"/>
        <item x="956"/>
        <item x="518"/>
        <item x="484"/>
        <item x="689"/>
        <item x="793"/>
        <item x="267"/>
        <item x="592"/>
        <item x="568"/>
        <item x="28"/>
        <item x="441"/>
        <item x="897"/>
        <item x="1002"/>
        <item x="175"/>
        <item x="65"/>
        <item x="1120"/>
        <item x="108"/>
        <item x="724"/>
        <item x="180"/>
        <item x="509"/>
        <item x="1014"/>
        <item x="569"/>
        <item x="270"/>
        <item x="674"/>
        <item x="991"/>
        <item x="303"/>
        <item x="91"/>
        <item x="1160"/>
        <item x="771"/>
        <item x="992"/>
        <item x="132"/>
        <item x="431"/>
        <item x="1011"/>
        <item x="577"/>
        <item x="463"/>
        <item x="538"/>
        <item x="46"/>
        <item x="25"/>
        <item x="1187"/>
        <item x="172"/>
        <item x="427"/>
        <item x="792"/>
        <item x="1122"/>
        <item x="813"/>
        <item x="386"/>
        <item x="826"/>
        <item x="855"/>
        <item x="949"/>
        <item x="144"/>
        <item x="539"/>
        <item x="1151"/>
        <item x="1196"/>
        <item x="1065"/>
        <item x="161"/>
        <item x="81"/>
        <item x="1163"/>
        <item x="728"/>
        <item x="722"/>
        <item x="564"/>
        <item x="165"/>
        <item x="160"/>
        <item x="870"/>
        <item x="648"/>
        <item x="375"/>
        <item x="832"/>
        <item x="224"/>
        <item x="1033"/>
        <item x="658"/>
        <item x="119"/>
        <item x="11"/>
        <item x="584"/>
        <item x="691"/>
        <item x="760"/>
        <item x="948"/>
        <item x="152"/>
        <item x="955"/>
        <item x="718"/>
        <item x="385"/>
        <item x="344"/>
        <item x="156"/>
        <item x="1013"/>
        <item x="47"/>
        <item x="477"/>
        <item x="635"/>
        <item x="677"/>
        <item x="697"/>
        <item x="247"/>
        <item x="687"/>
        <item x="821"/>
        <item x="953"/>
        <item x="1079"/>
        <item x="906"/>
        <item x="695"/>
        <item x="1094"/>
        <item x="428"/>
        <item x="409"/>
        <item x="100"/>
        <item x="434"/>
        <item x="343"/>
        <item x="234"/>
        <item x="1007"/>
        <item x="265"/>
        <item x="295"/>
        <item x="1123"/>
        <item x="590"/>
        <item x="606"/>
        <item x="106"/>
        <item x="603"/>
        <item x="84"/>
        <item x="685"/>
        <item x="218"/>
        <item x="50"/>
        <item x="1020"/>
        <item x="32"/>
        <item x="63"/>
        <item x="741"/>
        <item x="221"/>
        <item x="575"/>
        <item x="762"/>
        <item x="107"/>
        <item x="598"/>
        <item x="466"/>
        <item x="505"/>
        <item x="534"/>
        <item x="1018"/>
        <item x="559"/>
        <item x="786"/>
        <item x="720"/>
        <item x="909"/>
        <item x="678"/>
        <item x="716"/>
        <item x="1118"/>
        <item x="1124"/>
        <item x="942"/>
        <item x="908"/>
        <item x="929"/>
        <item x="1087"/>
        <item x="198"/>
        <item x="405"/>
        <item x="1086"/>
        <item x="103"/>
        <item x="731"/>
        <item x="1061"/>
        <item x="806"/>
        <item x="259"/>
        <item x="632"/>
        <item x="333"/>
        <item x="241"/>
        <item x="533"/>
        <item x="7"/>
        <item x="895"/>
        <item x="646"/>
        <item x="516"/>
        <item x="462"/>
        <item x="521"/>
        <item x="1179"/>
        <item x="1068"/>
        <item x="1144"/>
        <item x="1022"/>
        <item x="331"/>
        <item x="293"/>
        <item x="66"/>
        <item x="1052"/>
        <item x="1161"/>
        <item x="1029"/>
        <item x="148"/>
        <item x="512"/>
        <item x="311"/>
        <item x="873"/>
        <item x="455"/>
        <item x="21"/>
        <item x="1030"/>
        <item x="649"/>
        <item x="997"/>
        <item x="1195"/>
        <item x="6"/>
        <item x="332"/>
        <item x="1015"/>
        <item x="820"/>
        <item x="454"/>
        <item x="807"/>
        <item x="958"/>
        <item x="251"/>
        <item x="563"/>
        <item x="501"/>
        <item x="324"/>
        <item x="1154"/>
        <item x="671"/>
        <item x="785"/>
        <item x="686"/>
        <item x="999"/>
        <item x="18"/>
        <item x="402"/>
        <item x="135"/>
        <item x="449"/>
        <item x="398"/>
        <item x="822"/>
        <item x="1035"/>
        <item x="943"/>
        <item x="279"/>
        <item x="831"/>
        <item x="1188"/>
        <item x="105"/>
        <item x="174"/>
        <item x="193"/>
        <item x="348"/>
        <item x="704"/>
        <item x="368"/>
        <item x="83"/>
        <item x="56"/>
        <item x="1093"/>
        <item x="613"/>
        <item x="335"/>
        <item x="747"/>
        <item x="893"/>
        <item x="637"/>
        <item x="395"/>
        <item x="541"/>
        <item x="1119"/>
        <item x="905"/>
        <item x="862"/>
        <item x="294"/>
        <item x="310"/>
        <item x="204"/>
        <item x="110"/>
        <item x="200"/>
        <item x="1180"/>
        <item x="672"/>
        <item x="367"/>
        <item x="604"/>
        <item x="430"/>
        <item x="587"/>
        <item x="1092"/>
        <item x="721"/>
        <item x="770"/>
        <item x="987"/>
        <item x="985"/>
        <item x="168"/>
        <item x="971"/>
        <item x="933"/>
        <item x="907"/>
        <item x="1053"/>
        <item x="959"/>
        <item x="1173"/>
        <item x="195"/>
        <item x="470"/>
        <item x="40"/>
        <item x="1036"/>
        <item x="775"/>
        <item x="864"/>
        <item x="1057"/>
        <item x="901"/>
        <item x="904"/>
        <item x="1183"/>
        <item x="708"/>
        <item x="496"/>
        <item x="450"/>
        <item x="178"/>
        <item x="602"/>
        <item x="975"/>
        <item x="328"/>
        <item x="801"/>
        <item x="982"/>
        <item x="140"/>
        <item x="763"/>
        <item x="39"/>
        <item x="619"/>
        <item x="1062"/>
        <item x="759"/>
        <item x="58"/>
        <item x="1201"/>
        <item x="412"/>
        <item x="29"/>
        <item x="715"/>
        <item x="937"/>
        <item x="1137"/>
        <item x="761"/>
        <item x="252"/>
        <item x="851"/>
        <item x="425"/>
        <item x="1050"/>
        <item x="59"/>
        <item x="262"/>
        <item x="413"/>
        <item x="472"/>
        <item x="542"/>
        <item x="79"/>
        <item x="186"/>
        <item x="954"/>
        <item x="874"/>
        <item x="1167"/>
        <item x="249"/>
        <item x="525"/>
        <item x="767"/>
        <item x="223"/>
        <item x="664"/>
        <item x="1044"/>
        <item x="788"/>
        <item x="242"/>
        <item x="1081"/>
        <item x="657"/>
        <item x="651"/>
        <item x="1076"/>
        <item x="595"/>
        <item x="422"/>
        <item x="528"/>
        <item x="576"/>
        <item x="825"/>
        <item x="245"/>
        <item x="507"/>
        <item x="1113"/>
        <item x="938"/>
        <item x="502"/>
        <item x="1091"/>
        <item x="823"/>
        <item x="111"/>
        <item x="248"/>
        <item x="962"/>
        <item x="737"/>
        <item x="26"/>
        <item x="211"/>
        <item x="448"/>
        <item x="1024"/>
        <item x="256"/>
        <item x="300"/>
        <item x="726"/>
        <item x="1019"/>
        <item x="235"/>
        <item x="158"/>
        <item x="418"/>
        <item x="244"/>
        <item x="847"/>
        <item x="935"/>
        <item x="468"/>
        <item x="1156"/>
        <item x="236"/>
        <item x="82"/>
        <item x="72"/>
        <item x="1099"/>
        <item x="226"/>
        <item x="631"/>
        <item x="960"/>
        <item x="877"/>
        <item x="420"/>
        <item x="752"/>
        <item x="1135"/>
        <item x="888"/>
        <item x="977"/>
        <item x="453"/>
        <item x="478"/>
        <item x="177"/>
        <item x="97"/>
        <item x="887"/>
        <item x="131"/>
        <item x="170"/>
        <item x="159"/>
        <item x="881"/>
        <item x="894"/>
        <item x="725"/>
        <item x="209"/>
        <item x="492"/>
        <item x="863"/>
        <item x="138"/>
        <item x="317"/>
        <item x="1107"/>
        <item x="1109"/>
        <item x="920"/>
        <item x="1095"/>
        <item x="872"/>
        <item x="1149"/>
        <item x="1046"/>
        <item x="419"/>
        <item x="661"/>
        <item x="2"/>
        <item x="365"/>
        <item x="653"/>
        <item x="1032"/>
        <item x="928"/>
        <item x="90"/>
        <item x="1134"/>
        <item x="139"/>
        <item x="596"/>
        <item x="361"/>
        <item x="843"/>
        <item x="974"/>
        <item x="75"/>
        <item x="475"/>
        <item x="1165"/>
        <item x="1064"/>
        <item x="641"/>
        <item x="67"/>
        <item x="552"/>
        <item x="341"/>
        <item x="357"/>
        <item x="202"/>
        <item x="437"/>
        <item x="80"/>
        <item x="693"/>
        <item x="565"/>
        <item x="145"/>
        <item x="782"/>
        <item x="188"/>
        <item x="339"/>
        <item x="556"/>
        <item x="157"/>
        <item x="104"/>
        <item x="1045"/>
        <item x="433"/>
        <item x="312"/>
        <item x="340"/>
        <item x="1063"/>
        <item x="733"/>
        <item x="208"/>
        <item x="814"/>
        <item x="153"/>
        <item x="360"/>
        <item x="683"/>
        <item x="327"/>
        <item x="222"/>
        <item x="859"/>
        <item x="128"/>
        <item x="772"/>
        <item x="840"/>
        <item x="1083"/>
        <item x="835"/>
        <item x="471"/>
        <item x="799"/>
        <item x="839"/>
        <item x="305"/>
        <item x="15"/>
        <item x="446"/>
        <item x="439"/>
        <item x="980"/>
        <item x="16"/>
        <item x="800"/>
        <item x="355"/>
        <item x="989"/>
        <item x="207"/>
        <item x="69"/>
        <item x="296"/>
        <item x="583"/>
        <item x="1049"/>
        <item x="469"/>
        <item x="217"/>
        <item x="171"/>
        <item x="147"/>
        <item x="1026"/>
        <item x="71"/>
        <item x="486"/>
        <item x="898"/>
        <item x="1153"/>
        <item x="194"/>
        <item x="537"/>
        <item x="459"/>
        <item x="273"/>
        <item x="936"/>
        <item x="706"/>
        <item x="593"/>
        <item x="1146"/>
        <item x="1116"/>
        <item x="866"/>
        <item x="123"/>
        <item x="1102"/>
        <item x="94"/>
        <item x="553"/>
        <item x="543"/>
        <item x="308"/>
        <item x="351"/>
        <item x="87"/>
        <item x="836"/>
        <item x="113"/>
        <item x="232"/>
        <item x="1158"/>
        <item x="869"/>
        <item x="765"/>
        <item x="99"/>
        <item x="740"/>
        <item x="1056"/>
        <item x="540"/>
        <item x="567"/>
        <item x="43"/>
        <item x="60"/>
        <item x="271"/>
        <item x="443"/>
        <item x="1055"/>
        <item x="754"/>
        <item x="1185"/>
        <item x="1005"/>
        <item x="896"/>
        <item x="921"/>
        <item x="376"/>
        <item x="1066"/>
        <item x="205"/>
        <item x="467"/>
        <item x="961"/>
        <item x="447"/>
        <item x="374"/>
        <item x="1100"/>
        <item x="1106"/>
        <item x="326"/>
        <item x="1075"/>
        <item x="944"/>
        <item x="24"/>
        <item x="350"/>
        <item x="304"/>
        <item x="988"/>
        <item x="749"/>
        <item x="1147"/>
        <item x="707"/>
        <item x="20"/>
        <item x="994"/>
        <item x="154"/>
        <item x="44"/>
        <item x="798"/>
        <item x="714"/>
        <item x="875"/>
        <item x="986"/>
        <item x="544"/>
        <item x="899"/>
        <item x="362"/>
        <item x="727"/>
        <item x="187"/>
        <item x="1059"/>
        <item x="230"/>
        <item x="364"/>
        <item x="861"/>
        <item x="384"/>
        <item x="479"/>
        <item x="750"/>
        <item x="130"/>
        <item x="314"/>
        <item x="146"/>
        <item x="681"/>
        <item x="1041"/>
        <item x="640"/>
        <item x="519"/>
        <item x="970"/>
        <item x="1170"/>
        <item x="511"/>
        <item x="837"/>
        <item x="389"/>
        <item x="482"/>
        <item x="1047"/>
        <item x="827"/>
        <item x="366"/>
        <item x="947"/>
        <item x="369"/>
        <item x="694"/>
        <item x="137"/>
        <item x="423"/>
        <item x="163"/>
        <item x="913"/>
        <item x="127"/>
        <item x="1115"/>
        <item x="1001"/>
        <item x="151"/>
        <item x="112"/>
        <item x="710"/>
        <item x="868"/>
        <item x="1080"/>
        <item x="630"/>
        <item x="1126"/>
        <item x="329"/>
        <item x="711"/>
        <item x="957"/>
        <item x="778"/>
        <item x="274"/>
        <item x="1072"/>
        <item x="656"/>
        <item x="62"/>
        <item x="833"/>
        <item x="996"/>
        <item x="983"/>
        <item x="1039"/>
        <item x="129"/>
        <item x="816"/>
        <item x="220"/>
        <item x="353"/>
        <item x="609"/>
        <item x="334"/>
        <item x="1105"/>
        <item x="600"/>
        <item x="12"/>
        <item x="652"/>
        <item x="1010"/>
        <item x="1016"/>
        <item x="523"/>
        <item x="918"/>
        <item x="358"/>
        <item x="578"/>
        <item x="1199"/>
        <item x="757"/>
        <item x="1145"/>
        <item x="723"/>
        <item x="1073"/>
        <item x="372"/>
        <item x="1021"/>
        <item x="1004"/>
        <item x="548"/>
        <item x="88"/>
        <item x="854"/>
        <item x="1139"/>
        <item x="89"/>
        <item x="777"/>
        <item x="680"/>
        <item x="981"/>
        <item x="181"/>
        <item x="1133"/>
        <item x="289"/>
        <item x="738"/>
        <item x="1152"/>
        <item x="745"/>
        <item x="729"/>
        <item x="1178"/>
        <item x="260"/>
        <item x="968"/>
        <item x="644"/>
        <item x="585"/>
        <item x="498"/>
        <item x="272"/>
        <item x="811"/>
        <item x="510"/>
        <item x="490"/>
        <item x="1103"/>
        <item x="55"/>
        <item x="219"/>
        <item x="394"/>
        <item x="239"/>
        <item x="1003"/>
        <item x="900"/>
        <item x="461"/>
        <item x="668"/>
        <item x="487"/>
        <item x="742"/>
        <item t="default"/>
      </items>
    </pivotField>
    <pivotField showAll="0"/>
    <pivotField dataField="1" showAll="0"/>
    <pivotField showAll="0"/>
    <pivotField dataField="1" numFmtId="2" showAll="0"/>
    <pivotField showAll="0"/>
    <pivotField dragToRow="0" dragToCol="0" dragToPage="0" showAll="0" defaultSubtotal="0"/>
  </pivotFields>
  <rowFields count="1">
    <field x="6"/>
  </rowFields>
  <rowItems count="4">
    <i>
      <x/>
    </i>
    <i>
      <x v="1"/>
    </i>
    <i>
      <x v="2"/>
    </i>
    <i t="grand">
      <x/>
    </i>
  </rowItems>
  <colFields count="1">
    <field x="-2"/>
  </colFields>
  <colItems count="2">
    <i>
      <x/>
    </i>
    <i i="1">
      <x v="1"/>
    </i>
  </colItems>
  <dataFields count="2">
    <dataField name="Sum of Quantity" fld="10" baseField="0" baseItem="0"/>
    <dataField name="Sum of Profit" fld="12" baseField="0" baseItem="0"/>
  </dataFields>
  <chartFormats count="6">
    <chartFormat chart="5"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1"/>
          </reference>
        </references>
      </pivotArea>
    </chartFormat>
    <chartFormat chart="6" format="2"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1"/>
          </reference>
        </references>
      </pivotArea>
    </chartFormat>
    <chartFormat chart="9" format="4"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C211AB2-6D3F-459D-9F6E-3B4B2989AAC1}" name="ProfitDiscount"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Regions">
  <location ref="A27:B28" firstHeaderRow="0" firstDataRow="1" firstDataCol="0"/>
  <pivotFields count="15">
    <pivotField showAll="0"/>
    <pivotField showAll="0"/>
    <pivotField showAll="0">
      <items count="4">
        <item x="0"/>
        <item x="1"/>
        <item x="2"/>
        <item t="default"/>
      </items>
    </pivotField>
    <pivotField showAll="0"/>
    <pivotField showAll="0"/>
    <pivotField showAll="0">
      <items count="5">
        <item x="2"/>
        <item x="3"/>
        <item x="0"/>
        <item x="1"/>
        <item t="default"/>
      </items>
    </pivotField>
    <pivotField showAll="0">
      <items count="4">
        <item x="0"/>
        <item x="1"/>
        <item x="2"/>
        <item t="default"/>
      </items>
    </pivotField>
    <pivotField showAll="0">
      <items count="18">
        <item x="11"/>
        <item x="9"/>
        <item x="6"/>
        <item x="8"/>
        <item x="0"/>
        <item x="1"/>
        <item x="16"/>
        <item x="12"/>
        <item x="13"/>
        <item x="5"/>
        <item x="2"/>
        <item x="15"/>
        <item x="10"/>
        <item x="7"/>
        <item x="4"/>
        <item x="14"/>
        <item x="3"/>
        <item t="default"/>
      </items>
    </pivotField>
    <pivotField showAll="0"/>
    <pivotField showAll="0"/>
    <pivotField showAll="0"/>
    <pivotField showAll="0"/>
    <pivotField dataField="1" numFmtId="2" showAll="0"/>
    <pivotField showAll="0"/>
    <pivotField dataField="1" dragToRow="0" dragToCol="0" dragToPage="0" showAll="0" defaultSubtotal="0"/>
  </pivotFields>
  <rowItems count="1">
    <i/>
  </rowItems>
  <colFields count="1">
    <field x="-2"/>
  </colFields>
  <colItems count="2">
    <i>
      <x/>
    </i>
    <i i="1">
      <x v="1"/>
    </i>
  </colItems>
  <dataFields count="2">
    <dataField name="Sum of Profit" fld="12" baseField="0" baseItem="0"/>
    <dataField name="Sum of Profit after 5% discount" fld="14" baseField="0" baseItem="0"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230ED799-C0E5-440A-B8B4-47AF546D3454}" sourceName="Region">
  <pivotTables>
    <pivotTable tabId="9" name="ProfitDiscount"/>
    <pivotTable tabId="9" name="CatSubSeg"/>
    <pivotTable tabId="9" name="RegionProfit"/>
    <pivotTable tabId="9" name="RegionSegment"/>
    <pivotTable tabId="9" name="PivotTable1"/>
  </pivotTables>
  <data>
    <tabular pivotCacheId="1347657351">
      <items count="4">
        <i x="2" s="1"/>
        <i x="3"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DE22AC1F-6E8A-47B9-AA92-EF1EBCBF3767}" sourceName="Category">
  <pivotTables>
    <pivotTable tabId="9" name="RegionProfit"/>
    <pivotTable tabId="9" name="CatSubSeg"/>
    <pivotTable tabId="9" name="ProfitDiscount"/>
    <pivotTable tabId="9" name="RegionSegment"/>
    <pivotTable tabId="9" name="PivotTable1"/>
  </pivotTables>
  <data>
    <tabular pivotCacheId="1347657351">
      <items count="3">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_Category" xr10:uid="{651C0600-D54D-46D0-906B-9FB43B047732}" sourceName="Sub-Category">
  <pivotTables>
    <pivotTable tabId="9" name="ProfitDiscount"/>
    <pivotTable tabId="9" name="CatSubSeg"/>
    <pivotTable tabId="9" name="RegionProfit"/>
    <pivotTable tabId="9" name="RegionSegment"/>
    <pivotTable tabId="9" name="PivotTable1"/>
  </pivotTables>
  <data>
    <tabular pivotCacheId="1347657351">
      <items count="17">
        <i x="11" s="1"/>
        <i x="9" s="1"/>
        <i x="6" s="1"/>
        <i x="8" s="1"/>
        <i x="0" s="1"/>
        <i x="1" s="1"/>
        <i x="16" s="1"/>
        <i x="12" s="1"/>
        <i x="13" s="1"/>
        <i x="5" s="1"/>
        <i x="2" s="1"/>
        <i x="15" s="1"/>
        <i x="10" s="1"/>
        <i x="7" s="1"/>
        <i x="4" s="1"/>
        <i x="14"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gment" xr10:uid="{76B7CC7B-F1DF-4D98-B5EF-DA5EBF932DC2}" sourceName="Segment">
  <pivotTables>
    <pivotTable tabId="9" name="ProfitDiscount"/>
    <pivotTable tabId="9" name="CatSubSeg"/>
    <pivotTable tabId="9" name="RegionProfit"/>
    <pivotTable tabId="9" name="RegionSegment"/>
    <pivotTable tabId="9" name="PivotTable1"/>
  </pivotTables>
  <data>
    <tabular pivotCacheId="1347657351">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9934859D-F2FF-45DA-AC5C-D8CB787A57C6}" cache="Slicer_Region" caption="Region" rowHeight="241300"/>
  <slicer name="Category" xr10:uid="{4778725D-965D-4DE2-A856-0E4A01F263FD}" cache="Slicer_Category" caption="Category" rowHeight="241300"/>
  <slicer name="Sub-Category" xr10:uid="{2A449818-E19D-410C-A960-C38E2E6C5BC0}" cache="Slicer_Sub_Category" caption="Sub-Category" rowHeight="241300"/>
  <slicer name="Segment" xr10:uid="{1C7B973A-3264-4BCD-A05B-BEA8B3C6058D}" cache="Slicer_Segment" caption="Segment"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98C8BB7C-113D-4B3B-BCB9-FF0E6F285102}" cache="Slicer_Region" caption="Region" columnCount="2" style="SlicerStyleDark3" rowHeight="241300"/>
  <slicer name="Category 1" xr10:uid="{B2B3C60C-A6AC-4019-A007-C77131ACA073}" cache="Slicer_Category" caption="Category" columnCount="3" style="SlicerStyleDark3" rowHeight="241300"/>
  <slicer name="Sub-Category 1" xr10:uid="{306D7451-4B1B-4E86-B576-D45EA4206BDB}" cache="Slicer_Sub_Category" caption="Sub-Category" columnCount="9" style="SlicerStyleDark3" rowHeight="241300"/>
  <slicer name="Segment 1" xr10:uid="{3213457A-87C2-4B83-BA1C-A6EA5D14623F}" cache="Slicer_Segment" caption="Segment" columnCount="3" style="SlicerStyleDark3"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AAE3E2B-3BBB-44D3-9566-5901F30FE1A2}" name="Farida" displayName="Farida" ref="A1:N2000" totalsRowShown="0" headerRowDxfId="16" dataDxfId="15">
  <autoFilter ref="A1:N2000" xr:uid="{7AAE3E2B-3BBB-44D3-9566-5901F30FE1A2}"/>
  <tableColumns count="14">
    <tableColumn id="1" xr3:uid="{DC1D0EB1-E78B-4DEA-90A9-0EDE9FB29E18}" name="Row ID" dataDxfId="14"/>
    <tableColumn id="2" xr3:uid="{1B8B0BB1-EA0E-415D-A692-C0CE4F15164C}" name="Ship Mode" dataDxfId="13"/>
    <tableColumn id="3" xr3:uid="{78DA1963-12EC-4E06-AA13-EDD85E89AE05}" name="Segment" dataDxfId="12"/>
    <tableColumn id="4" xr3:uid="{21455054-D394-4E0E-818C-306359642627}" name="City" dataDxfId="11"/>
    <tableColumn id="5" xr3:uid="{E4BF1363-BA93-43F1-AA4C-9D372D6BE53C}" name="State" dataDxfId="10"/>
    <tableColumn id="6" xr3:uid="{6E2A343C-B95D-4A3C-9E52-0E729B794795}" name="Region" dataDxfId="9"/>
    <tableColumn id="7" xr3:uid="{4A039B27-581D-48DA-8FDC-A3948C9EF1CB}" name="Category" dataDxfId="8"/>
    <tableColumn id="8" xr3:uid="{AA4E849E-F9C1-4681-8F39-D10E8E076794}" name="Sub-Category" dataDxfId="7"/>
    <tableColumn id="9" xr3:uid="{2CB85ABA-261E-42D3-BDA0-5FA3B09567EC}" name="Product Name" dataDxfId="6"/>
    <tableColumn id="10" xr3:uid="{1B4EA7E1-DCD5-4FB6-804C-7AE3DB70BD04}" name="Sales" dataDxfId="5"/>
    <tableColumn id="11" xr3:uid="{F873FAEE-5F82-4DC2-9CC0-4A784297CE6E}" name="Quantity" dataDxfId="4"/>
    <tableColumn id="12" xr3:uid="{958E1D02-1CE5-4085-9950-8A53E192A839}" name="Discount" dataDxfId="3"/>
    <tableColumn id="13" xr3:uid="{24CF69FD-0743-42E0-9C6D-599B041D4CF2}" name="Profit" dataDxfId="2"/>
    <tableColumn id="14" xr3:uid="{90611359-601C-4D96-AE64-BE6F361D7EB4}" name="Code" dataDxfId="1">
      <calculatedColumnFormula>VLOOKUP(G2,Code!$C$3:$D$5,2,0)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2.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9D138-D743-4FAD-8571-D23045C102FF}">
  <dimension ref="A1:N2000"/>
  <sheetViews>
    <sheetView workbookViewId="0">
      <selection sqref="A1:N2000"/>
    </sheetView>
  </sheetViews>
  <sheetFormatPr defaultRowHeight="15" x14ac:dyDescent="0.25"/>
  <cols>
    <col min="1" max="1" width="9.28515625" style="1" customWidth="1"/>
    <col min="2" max="2" width="13.85546875" style="1" bestFit="1" customWidth="1"/>
    <col min="3" max="3" width="12.140625" style="1" bestFit="1" customWidth="1"/>
    <col min="4" max="4" width="11" style="1" customWidth="1"/>
    <col min="5" max="5" width="10.140625" style="1" customWidth="1"/>
    <col min="6" max="6" width="9.28515625" style="1" customWidth="1"/>
    <col min="7" max="7" width="14.5703125" style="1" bestFit="1" customWidth="1"/>
    <col min="8" max="8" width="15" style="1" customWidth="1"/>
    <col min="9" max="9" width="15.7109375" style="1" customWidth="1"/>
    <col min="10" max="10" width="10" style="1" bestFit="1" customWidth="1"/>
    <col min="11" max="12" width="10.85546875" style="1" customWidth="1"/>
    <col min="13" max="13" width="8.140625" style="1" customWidth="1"/>
    <col min="14" max="14" width="9.140625" style="1"/>
    <col min="15" max="15" width="7.140625" style="1" customWidth="1"/>
    <col min="16" max="16" width="11.7109375" style="1" customWidth="1"/>
    <col min="17" max="16384" width="9.140625" style="1"/>
  </cols>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1558</v>
      </c>
    </row>
    <row r="2" spans="1:14" x14ac:dyDescent="0.25">
      <c r="A2" s="1">
        <v>1</v>
      </c>
      <c r="B2" s="1" t="s">
        <v>13</v>
      </c>
      <c r="C2" s="1" t="s">
        <v>14</v>
      </c>
      <c r="D2" s="1" t="s">
        <v>15</v>
      </c>
      <c r="E2" s="1" t="s">
        <v>16</v>
      </c>
      <c r="F2" s="1" t="s">
        <v>17</v>
      </c>
      <c r="G2" s="1" t="s">
        <v>18</v>
      </c>
      <c r="H2" s="1" t="s">
        <v>19</v>
      </c>
      <c r="I2" s="1" t="s">
        <v>20</v>
      </c>
      <c r="J2" s="1">
        <v>261.95999999999998</v>
      </c>
      <c r="K2" s="1">
        <v>2</v>
      </c>
      <c r="L2" s="1">
        <v>0</v>
      </c>
      <c r="M2" s="2">
        <v>41.913600000000002</v>
      </c>
      <c r="N2" s="1" t="str">
        <f>VLOOKUP(G2,Code!$C$3:$D$5,2,0)</f>
        <v>F-101</v>
      </c>
    </row>
    <row r="3" spans="1:14" x14ac:dyDescent="0.25">
      <c r="A3" s="1">
        <v>2</v>
      </c>
      <c r="B3" s="1" t="s">
        <v>13</v>
      </c>
      <c r="C3" s="1" t="s">
        <v>14</v>
      </c>
      <c r="D3" s="1" t="s">
        <v>15</v>
      </c>
      <c r="E3" s="1" t="s">
        <v>16</v>
      </c>
      <c r="F3" s="1" t="s">
        <v>17</v>
      </c>
      <c r="G3" s="1" t="s">
        <v>18</v>
      </c>
      <c r="H3" s="1" t="s">
        <v>21</v>
      </c>
      <c r="I3" s="1" t="s">
        <v>22</v>
      </c>
      <c r="J3" s="1">
        <v>731.93999999999994</v>
      </c>
      <c r="K3" s="1">
        <v>3</v>
      </c>
      <c r="L3" s="1">
        <v>0</v>
      </c>
      <c r="M3" s="2">
        <v>219.58199999999997</v>
      </c>
      <c r="N3" s="1" t="str">
        <f>VLOOKUP(G3,Code!$C$3:$D$5,2,0)</f>
        <v>F-101</v>
      </c>
    </row>
    <row r="4" spans="1:14" ht="12" customHeight="1" x14ac:dyDescent="0.25">
      <c r="A4" s="1">
        <v>3</v>
      </c>
      <c r="B4" s="1" t="s">
        <v>13</v>
      </c>
      <c r="C4" s="1" t="s">
        <v>23</v>
      </c>
      <c r="D4" s="1" t="s">
        <v>24</v>
      </c>
      <c r="E4" s="1" t="s">
        <v>25</v>
      </c>
      <c r="F4" s="1" t="s">
        <v>26</v>
      </c>
      <c r="G4" s="1" t="s">
        <v>27</v>
      </c>
      <c r="H4" s="1" t="s">
        <v>28</v>
      </c>
      <c r="I4" s="1" t="s">
        <v>29</v>
      </c>
      <c r="K4" s="1">
        <v>2</v>
      </c>
      <c r="L4" s="1">
        <v>0</v>
      </c>
      <c r="M4" s="2">
        <v>6.8713999999999995</v>
      </c>
      <c r="N4" s="1" t="str">
        <f>VLOOKUP(G4,Code!$C$3:$D$5,2,0)</f>
        <v>O-102</v>
      </c>
    </row>
    <row r="5" spans="1:14" ht="12.75" customHeight="1" x14ac:dyDescent="0.25">
      <c r="A5" s="1">
        <v>4</v>
      </c>
      <c r="B5" s="1" t="s">
        <v>13</v>
      </c>
      <c r="C5" s="1" t="s">
        <v>14</v>
      </c>
      <c r="D5" s="1" t="s">
        <v>31</v>
      </c>
      <c r="E5" s="1" t="s">
        <v>32</v>
      </c>
      <c r="F5" s="1" t="s">
        <v>17</v>
      </c>
      <c r="G5" s="1" t="s">
        <v>18</v>
      </c>
      <c r="H5" s="1" t="s">
        <v>33</v>
      </c>
      <c r="I5" s="1" t="s">
        <v>34</v>
      </c>
      <c r="J5" s="1">
        <v>957.57749999999999</v>
      </c>
      <c r="K5" s="1">
        <v>5</v>
      </c>
      <c r="L5" s="1">
        <v>0.45</v>
      </c>
      <c r="M5" s="2">
        <v>-383.03100000000006</v>
      </c>
      <c r="N5" s="1" t="str">
        <f>VLOOKUP(G5,Code!$C$3:$D$5,2,0)</f>
        <v>F-101</v>
      </c>
    </row>
    <row r="6" spans="1:14" ht="12.75" customHeight="1" x14ac:dyDescent="0.25">
      <c r="A6" s="1">
        <v>5</v>
      </c>
      <c r="B6" s="1" t="s">
        <v>13</v>
      </c>
      <c r="C6" s="1" t="s">
        <v>14</v>
      </c>
      <c r="D6" s="1" t="s">
        <v>31</v>
      </c>
      <c r="E6" s="1" t="s">
        <v>32</v>
      </c>
      <c r="F6" s="1" t="s">
        <v>17</v>
      </c>
      <c r="G6" s="1" t="s">
        <v>27</v>
      </c>
      <c r="H6" s="1" t="s">
        <v>35</v>
      </c>
      <c r="I6" s="1" t="s">
        <v>36</v>
      </c>
      <c r="J6" s="1">
        <v>22.368000000000002</v>
      </c>
      <c r="K6" s="1">
        <v>2</v>
      </c>
      <c r="L6" s="1">
        <v>0.2</v>
      </c>
      <c r="M6" s="2">
        <v>2.5163999999999991</v>
      </c>
      <c r="N6" s="1" t="str">
        <f>VLOOKUP(G6,Code!$C$3:$D$5,2,0)</f>
        <v>O-102</v>
      </c>
    </row>
    <row r="7" spans="1:14" ht="14.25" customHeight="1" x14ac:dyDescent="0.25">
      <c r="A7" s="1">
        <v>6</v>
      </c>
      <c r="B7" s="1" t="s">
        <v>13</v>
      </c>
      <c r="C7" s="1" t="s">
        <v>14</v>
      </c>
      <c r="D7" s="1" t="s">
        <v>24</v>
      </c>
      <c r="E7" s="1" t="s">
        <v>25</v>
      </c>
      <c r="F7" s="1" t="s">
        <v>26</v>
      </c>
      <c r="G7" s="1" t="s">
        <v>18</v>
      </c>
      <c r="H7" s="1" t="s">
        <v>37</v>
      </c>
      <c r="I7" s="1" t="s">
        <v>38</v>
      </c>
      <c r="J7" s="1">
        <v>48.86</v>
      </c>
      <c r="K7" s="1">
        <v>7</v>
      </c>
      <c r="L7" s="1">
        <v>0</v>
      </c>
      <c r="M7" s="2">
        <v>14.169399999999996</v>
      </c>
      <c r="N7" s="1" t="str">
        <f>VLOOKUP(G7,Code!$C$3:$D$5,2,0)</f>
        <v>F-101</v>
      </c>
    </row>
    <row r="8" spans="1:14" ht="12.75" customHeight="1" x14ac:dyDescent="0.25">
      <c r="A8" s="1">
        <v>7</v>
      </c>
      <c r="B8" s="1" t="s">
        <v>13</v>
      </c>
      <c r="C8" s="1" t="s">
        <v>14</v>
      </c>
      <c r="D8" s="1" t="s">
        <v>24</v>
      </c>
      <c r="E8" s="1" t="s">
        <v>25</v>
      </c>
      <c r="F8" s="1" t="s">
        <v>26</v>
      </c>
      <c r="G8" s="1" t="s">
        <v>27</v>
      </c>
      <c r="H8" s="1" t="s">
        <v>39</v>
      </c>
      <c r="I8" s="1" t="s">
        <v>40</v>
      </c>
      <c r="J8" s="1">
        <v>7.28</v>
      </c>
      <c r="K8" s="1">
        <v>4</v>
      </c>
      <c r="L8" s="1">
        <v>0</v>
      </c>
      <c r="M8" s="2">
        <v>1.9656000000000002</v>
      </c>
      <c r="N8" s="1" t="str">
        <f>VLOOKUP(G8,Code!$C$3:$D$5,2,0)</f>
        <v>O-102</v>
      </c>
    </row>
    <row r="9" spans="1:14" x14ac:dyDescent="0.25">
      <c r="A9" s="1">
        <v>8</v>
      </c>
      <c r="B9" s="1" t="s">
        <v>13</v>
      </c>
      <c r="C9" s="1" t="s">
        <v>14</v>
      </c>
      <c r="D9" s="1" t="s">
        <v>24</v>
      </c>
      <c r="E9" s="1" t="s">
        <v>25</v>
      </c>
      <c r="F9" s="1" t="s">
        <v>26</v>
      </c>
      <c r="G9" s="1" t="s">
        <v>41</v>
      </c>
      <c r="H9" s="1" t="s">
        <v>42</v>
      </c>
      <c r="I9" s="1" t="s">
        <v>43</v>
      </c>
      <c r="J9" s="1">
        <v>907.15200000000004</v>
      </c>
      <c r="K9" s="1">
        <v>6</v>
      </c>
      <c r="L9" s="1">
        <v>0.2</v>
      </c>
      <c r="M9" s="2">
        <v>90.715200000000038</v>
      </c>
      <c r="N9" s="1" t="str">
        <f>VLOOKUP(G9,Code!$C$3:$D$5,2,0)</f>
        <v>T-103</v>
      </c>
    </row>
    <row r="10" spans="1:14" ht="12" customHeight="1" x14ac:dyDescent="0.25">
      <c r="A10" s="1">
        <v>9</v>
      </c>
      <c r="B10" s="1" t="s">
        <v>13</v>
      </c>
      <c r="C10" s="1" t="s">
        <v>14</v>
      </c>
      <c r="D10" s="1" t="s">
        <v>24</v>
      </c>
      <c r="E10" s="1" t="s">
        <v>25</v>
      </c>
      <c r="F10" s="1" t="s">
        <v>26</v>
      </c>
      <c r="G10" s="1" t="s">
        <v>27</v>
      </c>
      <c r="H10" s="1" t="s">
        <v>44</v>
      </c>
      <c r="I10" s="1" t="s">
        <v>45</v>
      </c>
      <c r="J10" s="1">
        <v>18.504000000000001</v>
      </c>
      <c r="K10" s="1">
        <v>3</v>
      </c>
      <c r="L10" s="1">
        <v>0.2</v>
      </c>
      <c r="M10" s="2">
        <v>5.7824999999999998</v>
      </c>
      <c r="N10" s="1" t="str">
        <f>VLOOKUP(G10,Code!$C$3:$D$5,2,0)</f>
        <v>O-102</v>
      </c>
    </row>
    <row r="11" spans="1:14" x14ac:dyDescent="0.25">
      <c r="A11" s="1">
        <v>10</v>
      </c>
      <c r="B11" s="1" t="s">
        <v>13</v>
      </c>
      <c r="C11" s="1" t="s">
        <v>14</v>
      </c>
      <c r="D11" s="1" t="s">
        <v>24</v>
      </c>
      <c r="E11" s="1" t="s">
        <v>25</v>
      </c>
      <c r="F11" s="1" t="s">
        <v>26</v>
      </c>
      <c r="G11" s="1" t="s">
        <v>27</v>
      </c>
      <c r="H11" s="1" t="s">
        <v>46</v>
      </c>
      <c r="I11" s="1" t="s">
        <v>47</v>
      </c>
      <c r="J11" s="1">
        <v>114.9</v>
      </c>
      <c r="K11" s="1">
        <v>5</v>
      </c>
      <c r="L11" s="1">
        <v>0</v>
      </c>
      <c r="M11" s="2">
        <v>34.469999999999992</v>
      </c>
      <c r="N11" s="1" t="str">
        <f>VLOOKUP(G11,Code!$C$3:$D$5,2,0)</f>
        <v>O-102</v>
      </c>
    </row>
    <row r="12" spans="1:14" x14ac:dyDescent="0.25">
      <c r="A12" s="1">
        <v>11</v>
      </c>
      <c r="B12" s="1" t="s">
        <v>13</v>
      </c>
      <c r="C12" s="1" t="s">
        <v>14</v>
      </c>
      <c r="D12" s="1" t="s">
        <v>24</v>
      </c>
      <c r="E12" s="1" t="s">
        <v>25</v>
      </c>
      <c r="F12" s="1" t="s">
        <v>26</v>
      </c>
      <c r="G12" s="1" t="s">
        <v>18</v>
      </c>
      <c r="H12" s="1" t="s">
        <v>33</v>
      </c>
      <c r="I12" s="1" t="s">
        <v>48</v>
      </c>
      <c r="J12" s="1">
        <v>1706.1840000000002</v>
      </c>
      <c r="K12" s="1">
        <v>9</v>
      </c>
      <c r="L12" s="1">
        <v>0.2</v>
      </c>
      <c r="M12" s="2">
        <v>85.309199999999805</v>
      </c>
      <c r="N12" s="1" t="str">
        <f>VLOOKUP(G12,Code!$C$3:$D$5,2,0)</f>
        <v>F-101</v>
      </c>
    </row>
    <row r="13" spans="1:14" x14ac:dyDescent="0.25">
      <c r="A13" s="1">
        <v>12</v>
      </c>
      <c r="B13" s="1" t="s">
        <v>13</v>
      </c>
      <c r="C13" s="1" t="s">
        <v>14</v>
      </c>
      <c r="D13" s="1" t="s">
        <v>24</v>
      </c>
      <c r="E13" s="1" t="s">
        <v>25</v>
      </c>
      <c r="F13" s="1" t="s">
        <v>26</v>
      </c>
      <c r="G13" s="1" t="s">
        <v>41</v>
      </c>
      <c r="H13" s="1" t="s">
        <v>42</v>
      </c>
      <c r="I13" s="1" t="s">
        <v>49</v>
      </c>
      <c r="J13" s="1">
        <v>911.42399999999998</v>
      </c>
      <c r="K13" s="1">
        <v>4</v>
      </c>
      <c r="L13" s="1">
        <v>0.2</v>
      </c>
      <c r="M13" s="2">
        <v>68.356800000000021</v>
      </c>
      <c r="N13" s="1" t="str">
        <f>VLOOKUP(G13,Code!$C$3:$D$5,2,0)</f>
        <v>T-103</v>
      </c>
    </row>
    <row r="14" spans="1:14" x14ac:dyDescent="0.25">
      <c r="A14" s="1">
        <v>13</v>
      </c>
      <c r="B14" s="1" t="s">
        <v>13</v>
      </c>
      <c r="C14" s="1" t="s">
        <v>14</v>
      </c>
      <c r="D14" s="1" t="s">
        <v>50</v>
      </c>
      <c r="E14" s="1" t="s">
        <v>51</v>
      </c>
      <c r="F14" s="1" t="s">
        <v>17</v>
      </c>
      <c r="G14" s="1" t="s">
        <v>27</v>
      </c>
      <c r="H14" s="1" t="s">
        <v>52</v>
      </c>
      <c r="I14" s="1" t="s">
        <v>53</v>
      </c>
      <c r="J14" s="1">
        <v>15.552000000000003</v>
      </c>
      <c r="K14" s="1">
        <v>3</v>
      </c>
      <c r="L14" s="1">
        <v>0.2</v>
      </c>
      <c r="M14" s="2">
        <v>5.4432</v>
      </c>
      <c r="N14" s="1" t="str">
        <f>VLOOKUP(G14,Code!$C$3:$D$5,2,0)</f>
        <v>O-102</v>
      </c>
    </row>
    <row r="15" spans="1:14" x14ac:dyDescent="0.25">
      <c r="A15" s="1">
        <v>14</v>
      </c>
      <c r="B15" s="1" t="s">
        <v>13</v>
      </c>
      <c r="C15" s="1" t="s">
        <v>14</v>
      </c>
      <c r="D15" s="1" t="s">
        <v>54</v>
      </c>
      <c r="E15" s="1" t="s">
        <v>55</v>
      </c>
      <c r="F15" s="1" t="s">
        <v>26</v>
      </c>
      <c r="G15" s="1" t="s">
        <v>27</v>
      </c>
      <c r="H15" s="1" t="s">
        <v>44</v>
      </c>
      <c r="I15" s="1" t="s">
        <v>56</v>
      </c>
      <c r="J15" s="1">
        <v>407.97600000000006</v>
      </c>
      <c r="K15" s="1">
        <v>3</v>
      </c>
      <c r="L15" s="1">
        <v>0.2</v>
      </c>
      <c r="M15" s="2">
        <v>132.59219999999993</v>
      </c>
      <c r="N15" s="1" t="str">
        <f>VLOOKUP(G15,Code!$C$3:$D$5,2,0)</f>
        <v>O-102</v>
      </c>
    </row>
    <row r="16" spans="1:14" x14ac:dyDescent="0.25">
      <c r="A16" s="1">
        <v>15</v>
      </c>
      <c r="B16" s="1" t="s">
        <v>13</v>
      </c>
      <c r="C16" s="1" t="s">
        <v>57</v>
      </c>
      <c r="D16" s="1" t="s">
        <v>58</v>
      </c>
      <c r="E16" s="1" t="s">
        <v>59</v>
      </c>
      <c r="F16" s="1" t="s">
        <v>60</v>
      </c>
      <c r="G16" s="1" t="s">
        <v>27</v>
      </c>
      <c r="H16" s="1" t="s">
        <v>46</v>
      </c>
      <c r="I16" s="1" t="s">
        <v>61</v>
      </c>
      <c r="J16" s="1">
        <v>68.809999999999988</v>
      </c>
      <c r="K16" s="1">
        <v>5</v>
      </c>
      <c r="L16" s="1">
        <v>0.8</v>
      </c>
      <c r="M16" s="2">
        <v>-123.858</v>
      </c>
      <c r="N16" s="1" t="str">
        <f>VLOOKUP(G16,Code!$C$3:$D$5,2,0)</f>
        <v>O-102</v>
      </c>
    </row>
    <row r="17" spans="1:14" x14ac:dyDescent="0.25">
      <c r="A17" s="1">
        <v>16</v>
      </c>
      <c r="B17" s="1" t="s">
        <v>13</v>
      </c>
      <c r="C17" s="1" t="s">
        <v>57</v>
      </c>
      <c r="D17" s="1" t="s">
        <v>58</v>
      </c>
      <c r="E17" s="1" t="s">
        <v>59</v>
      </c>
      <c r="F17" s="1" t="s">
        <v>60</v>
      </c>
      <c r="G17" s="1" t="s">
        <v>27</v>
      </c>
      <c r="H17" s="1" t="s">
        <v>44</v>
      </c>
      <c r="I17" s="1" t="s">
        <v>62</v>
      </c>
      <c r="J17" s="1">
        <v>2.5439999999999996</v>
      </c>
      <c r="K17" s="1">
        <v>3</v>
      </c>
      <c r="L17" s="1">
        <v>0.8</v>
      </c>
      <c r="M17" s="2">
        <v>-3.8160000000000016</v>
      </c>
      <c r="N17" s="1" t="str">
        <f>VLOOKUP(G17,Code!$C$3:$D$5,2,0)</f>
        <v>O-102</v>
      </c>
    </row>
    <row r="18" spans="1:14" x14ac:dyDescent="0.25">
      <c r="A18" s="1">
        <v>17</v>
      </c>
      <c r="B18" s="1" t="s">
        <v>13</v>
      </c>
      <c r="C18" s="1" t="s">
        <v>14</v>
      </c>
      <c r="D18" s="1" t="s">
        <v>63</v>
      </c>
      <c r="E18" s="1" t="s">
        <v>64</v>
      </c>
      <c r="F18" s="1" t="s">
        <v>60</v>
      </c>
      <c r="G18" s="1" t="s">
        <v>27</v>
      </c>
      <c r="H18" s="1" t="s">
        <v>35</v>
      </c>
      <c r="I18" s="1" t="s">
        <v>65</v>
      </c>
      <c r="J18" s="1">
        <v>665.88</v>
      </c>
      <c r="K18" s="1">
        <v>6</v>
      </c>
      <c r="L18" s="1">
        <v>0</v>
      </c>
      <c r="M18" s="2">
        <v>13.317599999999999</v>
      </c>
      <c r="N18" s="1" t="str">
        <f>VLOOKUP(G18,Code!$C$3:$D$5,2,0)</f>
        <v>O-102</v>
      </c>
    </row>
    <row r="19" spans="1:14" x14ac:dyDescent="0.25">
      <c r="A19" s="1">
        <v>18</v>
      </c>
      <c r="B19" s="1" t="s">
        <v>13</v>
      </c>
      <c r="C19" s="1" t="s">
        <v>14</v>
      </c>
      <c r="D19" s="1" t="s">
        <v>66</v>
      </c>
      <c r="E19" s="1" t="s">
        <v>67</v>
      </c>
      <c r="F19" s="1" t="s">
        <v>26</v>
      </c>
      <c r="G19" s="1" t="s">
        <v>27</v>
      </c>
      <c r="H19" s="1" t="s">
        <v>35</v>
      </c>
      <c r="I19" s="1" t="s">
        <v>68</v>
      </c>
      <c r="J19" s="1">
        <v>55.5</v>
      </c>
      <c r="K19" s="1">
        <v>2</v>
      </c>
      <c r="L19" s="1">
        <v>0</v>
      </c>
      <c r="M19" s="2">
        <v>9.9899999999999949</v>
      </c>
      <c r="N19" s="1" t="str">
        <f>VLOOKUP(G19,Code!$C$3:$D$5,2,0)</f>
        <v>O-102</v>
      </c>
    </row>
    <row r="20" spans="1:14" x14ac:dyDescent="0.25">
      <c r="A20" s="1">
        <v>19</v>
      </c>
      <c r="B20" s="1" t="s">
        <v>13</v>
      </c>
      <c r="C20" s="1" t="s">
        <v>14</v>
      </c>
      <c r="D20" s="1" t="s">
        <v>69</v>
      </c>
      <c r="E20" s="1" t="s">
        <v>25</v>
      </c>
      <c r="F20" s="1" t="s">
        <v>26</v>
      </c>
      <c r="G20" s="1" t="s">
        <v>27</v>
      </c>
      <c r="H20" s="1" t="s">
        <v>39</v>
      </c>
      <c r="I20" s="1" t="s">
        <v>70</v>
      </c>
      <c r="J20" s="1">
        <v>8.56</v>
      </c>
      <c r="K20" s="1">
        <v>2</v>
      </c>
      <c r="L20" s="1">
        <v>0</v>
      </c>
      <c r="M20" s="2">
        <v>2.4823999999999993</v>
      </c>
      <c r="N20" s="1" t="str">
        <f>VLOOKUP(G20,Code!$C$3:$D$5,2,0)</f>
        <v>O-102</v>
      </c>
    </row>
    <row r="21" spans="1:14" x14ac:dyDescent="0.25">
      <c r="A21" s="1">
        <v>20</v>
      </c>
      <c r="B21" s="1" t="s">
        <v>13</v>
      </c>
      <c r="C21" s="1" t="s">
        <v>14</v>
      </c>
      <c r="D21" s="1" t="s">
        <v>69</v>
      </c>
      <c r="E21" s="1" t="s">
        <v>25</v>
      </c>
      <c r="F21" s="1" t="s">
        <v>26</v>
      </c>
      <c r="G21" s="1" t="s">
        <v>41</v>
      </c>
      <c r="H21" s="1" t="s">
        <v>42</v>
      </c>
      <c r="I21" s="1" t="s">
        <v>71</v>
      </c>
      <c r="J21" s="1">
        <v>213.48000000000002</v>
      </c>
      <c r="K21" s="1">
        <v>3</v>
      </c>
      <c r="L21" s="1">
        <v>0.2</v>
      </c>
      <c r="M21" s="2">
        <v>16.010999999999981</v>
      </c>
      <c r="N21" s="1" t="str">
        <f>VLOOKUP(G21,Code!$C$3:$D$5,2,0)</f>
        <v>T-103</v>
      </c>
    </row>
    <row r="22" spans="1:14" x14ac:dyDescent="0.25">
      <c r="A22" s="1">
        <v>21</v>
      </c>
      <c r="B22" s="1" t="s">
        <v>13</v>
      </c>
      <c r="C22" s="1" t="s">
        <v>14</v>
      </c>
      <c r="D22" s="1" t="s">
        <v>69</v>
      </c>
      <c r="E22" s="1" t="s">
        <v>25</v>
      </c>
      <c r="F22" s="1" t="s">
        <v>26</v>
      </c>
      <c r="G22" s="1" t="s">
        <v>27</v>
      </c>
      <c r="H22" s="1" t="s">
        <v>44</v>
      </c>
      <c r="I22" s="1" t="s">
        <v>72</v>
      </c>
      <c r="J22" s="1">
        <v>22.72</v>
      </c>
      <c r="K22" s="1">
        <v>4</v>
      </c>
      <c r="L22" s="1">
        <v>0.2</v>
      </c>
      <c r="M22" s="2">
        <v>7.3839999999999986</v>
      </c>
      <c r="N22" s="1" t="str">
        <f>VLOOKUP(G22,Code!$C$3:$D$5,2,0)</f>
        <v>O-102</v>
      </c>
    </row>
    <row r="23" spans="1:14" x14ac:dyDescent="0.25">
      <c r="A23" s="1">
        <v>22</v>
      </c>
      <c r="B23" s="1" t="s">
        <v>13</v>
      </c>
      <c r="C23" s="1" t="s">
        <v>23</v>
      </c>
      <c r="D23" s="1" t="s">
        <v>73</v>
      </c>
      <c r="E23" s="1" t="s">
        <v>74</v>
      </c>
      <c r="F23" s="1" t="s">
        <v>60</v>
      </c>
      <c r="G23" s="1" t="s">
        <v>27</v>
      </c>
      <c r="H23" s="1" t="s">
        <v>39</v>
      </c>
      <c r="I23" s="1" t="s">
        <v>75</v>
      </c>
      <c r="J23" s="1">
        <v>19.459999999999997</v>
      </c>
      <c r="K23" s="1">
        <v>7</v>
      </c>
      <c r="L23" s="1">
        <v>0</v>
      </c>
      <c r="M23" s="2">
        <v>5.0595999999999997</v>
      </c>
      <c r="N23" s="1" t="str">
        <f>VLOOKUP(G23,Code!$C$3:$D$5,2,0)</f>
        <v>O-102</v>
      </c>
    </row>
    <row r="24" spans="1:14" x14ac:dyDescent="0.25">
      <c r="A24" s="1">
        <v>23</v>
      </c>
      <c r="B24" s="1" t="s">
        <v>13</v>
      </c>
      <c r="C24" s="1" t="s">
        <v>23</v>
      </c>
      <c r="D24" s="1" t="s">
        <v>73</v>
      </c>
      <c r="E24" s="1" t="s">
        <v>74</v>
      </c>
      <c r="F24" s="1" t="s">
        <v>60</v>
      </c>
      <c r="G24" s="1" t="s">
        <v>27</v>
      </c>
      <c r="H24" s="1" t="s">
        <v>46</v>
      </c>
      <c r="I24" s="1" t="s">
        <v>76</v>
      </c>
      <c r="J24" s="1">
        <v>60.339999999999996</v>
      </c>
      <c r="K24" s="1">
        <v>7</v>
      </c>
      <c r="L24" s="1">
        <v>0</v>
      </c>
      <c r="M24" s="2">
        <v>15.688400000000001</v>
      </c>
      <c r="N24" s="1" t="str">
        <f>VLOOKUP(G24,Code!$C$3:$D$5,2,0)</f>
        <v>O-102</v>
      </c>
    </row>
    <row r="25" spans="1:14" x14ac:dyDescent="0.25">
      <c r="A25" s="1">
        <v>24</v>
      </c>
      <c r="B25" s="1" t="s">
        <v>13</v>
      </c>
      <c r="C25" s="1" t="s">
        <v>14</v>
      </c>
      <c r="D25" s="1" t="s">
        <v>77</v>
      </c>
      <c r="E25" s="1" t="s">
        <v>78</v>
      </c>
      <c r="F25" s="1" t="s">
        <v>79</v>
      </c>
      <c r="G25" s="1" t="s">
        <v>18</v>
      </c>
      <c r="H25" s="1" t="s">
        <v>21</v>
      </c>
      <c r="I25" s="1" t="s">
        <v>80</v>
      </c>
      <c r="J25" s="1">
        <v>71.371999999999986</v>
      </c>
      <c r="K25" s="1">
        <v>2</v>
      </c>
      <c r="L25" s="1">
        <v>0.3</v>
      </c>
      <c r="M25" s="2">
        <v>-1.0196000000000005</v>
      </c>
      <c r="N25" s="1" t="str">
        <f>VLOOKUP(G25,Code!$C$3:$D$5,2,0)</f>
        <v>F-101</v>
      </c>
    </row>
    <row r="26" spans="1:14" x14ac:dyDescent="0.25">
      <c r="A26" s="1">
        <v>25</v>
      </c>
      <c r="B26" s="1" t="s">
        <v>13</v>
      </c>
      <c r="C26" s="1" t="s">
        <v>14</v>
      </c>
      <c r="D26" s="1" t="s">
        <v>81</v>
      </c>
      <c r="E26" s="1" t="s">
        <v>67</v>
      </c>
      <c r="F26" s="1" t="s">
        <v>26</v>
      </c>
      <c r="G26" s="1" t="s">
        <v>18</v>
      </c>
      <c r="H26" s="1" t="s">
        <v>33</v>
      </c>
      <c r="I26" s="1" t="s">
        <v>34</v>
      </c>
      <c r="J26" s="1">
        <v>1044.6299999999999</v>
      </c>
      <c r="K26" s="1">
        <v>3</v>
      </c>
      <c r="L26" s="1">
        <v>0</v>
      </c>
      <c r="M26" s="2">
        <v>240.26490000000001</v>
      </c>
      <c r="N26" s="1" t="str">
        <f>VLOOKUP(G26,Code!$C$3:$D$5,2,0)</f>
        <v>F-101</v>
      </c>
    </row>
    <row r="27" spans="1:14" x14ac:dyDescent="0.25">
      <c r="A27" s="1">
        <v>26</v>
      </c>
      <c r="B27" s="1" t="s">
        <v>13</v>
      </c>
      <c r="C27" s="1" t="s">
        <v>14</v>
      </c>
      <c r="D27" s="1" t="s">
        <v>24</v>
      </c>
      <c r="E27" s="1" t="s">
        <v>25</v>
      </c>
      <c r="F27" s="1" t="s">
        <v>26</v>
      </c>
      <c r="G27" s="1" t="s">
        <v>27</v>
      </c>
      <c r="H27" s="1" t="s">
        <v>44</v>
      </c>
      <c r="I27" s="1" t="s">
        <v>82</v>
      </c>
      <c r="J27" s="1">
        <v>11.648000000000001</v>
      </c>
      <c r="K27" s="1">
        <v>2</v>
      </c>
      <c r="L27" s="1">
        <v>0.2</v>
      </c>
      <c r="M27" s="2">
        <v>4.2224000000000004</v>
      </c>
      <c r="N27" s="1" t="str">
        <f>VLOOKUP(G27,Code!$C$3:$D$5,2,0)</f>
        <v>O-102</v>
      </c>
    </row>
    <row r="28" spans="1:14" x14ac:dyDescent="0.25">
      <c r="A28" s="1">
        <v>27</v>
      </c>
      <c r="B28" s="1" t="s">
        <v>13</v>
      </c>
      <c r="C28" s="1" t="s">
        <v>14</v>
      </c>
      <c r="D28" s="1" t="s">
        <v>24</v>
      </c>
      <c r="E28" s="1" t="s">
        <v>25</v>
      </c>
      <c r="F28" s="1" t="s">
        <v>26</v>
      </c>
      <c r="G28" s="1" t="s">
        <v>41</v>
      </c>
      <c r="H28" s="1" t="s">
        <v>83</v>
      </c>
      <c r="I28" s="1" t="s">
        <v>84</v>
      </c>
      <c r="J28" s="1">
        <v>90.570000000000007</v>
      </c>
      <c r="K28" s="1">
        <v>3</v>
      </c>
      <c r="L28" s="1">
        <v>0</v>
      </c>
      <c r="M28" s="2">
        <v>11.774100000000004</v>
      </c>
      <c r="N28" s="1" t="str">
        <f>VLOOKUP(G28,Code!$C$3:$D$5,2,0)</f>
        <v>T-103</v>
      </c>
    </row>
    <row r="29" spans="1:14" x14ac:dyDescent="0.25">
      <c r="A29" s="1">
        <v>28</v>
      </c>
      <c r="B29" s="1" t="s">
        <v>13</v>
      </c>
      <c r="C29" s="1" t="s">
        <v>14</v>
      </c>
      <c r="D29" s="1" t="s">
        <v>77</v>
      </c>
      <c r="E29" s="1" t="s">
        <v>78</v>
      </c>
      <c r="F29" s="1" t="s">
        <v>79</v>
      </c>
      <c r="G29" s="1" t="s">
        <v>18</v>
      </c>
      <c r="H29" s="1" t="s">
        <v>19</v>
      </c>
      <c r="I29" s="1" t="s">
        <v>85</v>
      </c>
      <c r="J29" s="1">
        <v>3083.4300000000003</v>
      </c>
      <c r="K29" s="1">
        <v>7</v>
      </c>
      <c r="L29" s="1">
        <v>0.5</v>
      </c>
      <c r="M29" s="2">
        <v>-1665.0522000000001</v>
      </c>
      <c r="N29" s="1" t="str">
        <f>VLOOKUP(G29,Code!$C$3:$D$5,2,0)</f>
        <v>F-101</v>
      </c>
    </row>
    <row r="30" spans="1:14" x14ac:dyDescent="0.25">
      <c r="A30" s="1">
        <v>29</v>
      </c>
      <c r="B30" s="1" t="s">
        <v>13</v>
      </c>
      <c r="C30" s="1" t="s">
        <v>14</v>
      </c>
      <c r="D30" s="1" t="s">
        <v>77</v>
      </c>
      <c r="E30" s="1" t="s">
        <v>78</v>
      </c>
      <c r="F30" s="1" t="s">
        <v>79</v>
      </c>
      <c r="G30" s="1" t="s">
        <v>27</v>
      </c>
      <c r="H30" s="1" t="s">
        <v>44</v>
      </c>
      <c r="I30" s="1" t="s">
        <v>86</v>
      </c>
      <c r="J30" s="1">
        <v>9.6180000000000021</v>
      </c>
      <c r="K30" s="1">
        <v>2</v>
      </c>
      <c r="L30" s="1">
        <v>0.7</v>
      </c>
      <c r="M30" s="2">
        <v>-7.0532000000000004</v>
      </c>
      <c r="N30" s="1" t="str">
        <f>VLOOKUP(G30,Code!$C$3:$D$5,2,0)</f>
        <v>O-102</v>
      </c>
    </row>
    <row r="31" spans="1:14" x14ac:dyDescent="0.25">
      <c r="A31" s="1">
        <v>30</v>
      </c>
      <c r="B31" s="1" t="s">
        <v>13</v>
      </c>
      <c r="C31" s="1" t="s">
        <v>14</v>
      </c>
      <c r="D31" s="1" t="s">
        <v>77</v>
      </c>
      <c r="E31" s="1" t="s">
        <v>78</v>
      </c>
      <c r="F31" s="1" t="s">
        <v>79</v>
      </c>
      <c r="G31" s="1" t="s">
        <v>18</v>
      </c>
      <c r="H31" s="1" t="s">
        <v>37</v>
      </c>
      <c r="I31" s="1" t="s">
        <v>87</v>
      </c>
      <c r="J31" s="1">
        <v>124.20000000000002</v>
      </c>
      <c r="K31" s="1">
        <v>3</v>
      </c>
      <c r="L31" s="1">
        <v>0.2</v>
      </c>
      <c r="M31" s="2">
        <v>15.524999999999991</v>
      </c>
      <c r="N31" s="1" t="str">
        <f>VLOOKUP(G31,Code!$C$3:$D$5,2,0)</f>
        <v>F-101</v>
      </c>
    </row>
    <row r="32" spans="1:14" x14ac:dyDescent="0.25">
      <c r="A32" s="1">
        <v>31</v>
      </c>
      <c r="B32" s="1" t="s">
        <v>13</v>
      </c>
      <c r="C32" s="1" t="s">
        <v>14</v>
      </c>
      <c r="D32" s="1" t="s">
        <v>77</v>
      </c>
      <c r="E32" s="1" t="s">
        <v>78</v>
      </c>
      <c r="F32" s="1" t="s">
        <v>79</v>
      </c>
      <c r="G32" s="1" t="s">
        <v>27</v>
      </c>
      <c r="H32" s="1" t="s">
        <v>88</v>
      </c>
      <c r="I32" s="1" t="s">
        <v>89</v>
      </c>
      <c r="J32" s="1">
        <v>3.2640000000000002</v>
      </c>
      <c r="K32" s="1">
        <v>2</v>
      </c>
      <c r="L32" s="1">
        <v>0.2</v>
      </c>
      <c r="M32" s="2">
        <v>1.1015999999999997</v>
      </c>
      <c r="N32" s="1" t="str">
        <f>VLOOKUP(G32,Code!$C$3:$D$5,2,0)</f>
        <v>O-102</v>
      </c>
    </row>
    <row r="33" spans="1:14" x14ac:dyDescent="0.25">
      <c r="A33" s="1">
        <v>32</v>
      </c>
      <c r="B33" s="1" t="s">
        <v>13</v>
      </c>
      <c r="C33" s="1" t="s">
        <v>14</v>
      </c>
      <c r="D33" s="1" t="s">
        <v>77</v>
      </c>
      <c r="E33" s="1" t="s">
        <v>78</v>
      </c>
      <c r="F33" s="1" t="s">
        <v>79</v>
      </c>
      <c r="G33" s="1" t="s">
        <v>27</v>
      </c>
      <c r="H33" s="1" t="s">
        <v>39</v>
      </c>
      <c r="I33" s="1" t="s">
        <v>90</v>
      </c>
      <c r="J33" s="1">
        <v>86.304000000000002</v>
      </c>
      <c r="K33" s="1">
        <v>6</v>
      </c>
      <c r="L33" s="1">
        <v>0.2</v>
      </c>
      <c r="M33" s="2">
        <v>9.7091999999999885</v>
      </c>
      <c r="N33" s="1" t="str">
        <f>VLOOKUP(G33,Code!$C$3:$D$5,2,0)</f>
        <v>O-102</v>
      </c>
    </row>
    <row r="34" spans="1:14" x14ac:dyDescent="0.25">
      <c r="A34" s="1">
        <v>33</v>
      </c>
      <c r="B34" s="1" t="s">
        <v>13</v>
      </c>
      <c r="C34" s="1" t="s">
        <v>14</v>
      </c>
      <c r="D34" s="1" t="s">
        <v>77</v>
      </c>
      <c r="E34" s="1" t="s">
        <v>78</v>
      </c>
      <c r="F34" s="1" t="s">
        <v>79</v>
      </c>
      <c r="G34" s="1" t="s">
        <v>27</v>
      </c>
      <c r="H34" s="1" t="s">
        <v>44</v>
      </c>
      <c r="I34" s="1" t="s">
        <v>91</v>
      </c>
      <c r="J34" s="1">
        <v>6.8580000000000014</v>
      </c>
      <c r="K34" s="1">
        <v>6</v>
      </c>
      <c r="L34" s="1">
        <v>0.7</v>
      </c>
      <c r="M34" s="2">
        <v>-5.7149999999999999</v>
      </c>
      <c r="N34" s="1" t="str">
        <f>VLOOKUP(G34,Code!$C$3:$D$5,2,0)</f>
        <v>O-102</v>
      </c>
    </row>
    <row r="35" spans="1:14" x14ac:dyDescent="0.25">
      <c r="A35" s="1">
        <v>34</v>
      </c>
      <c r="B35" s="1" t="s">
        <v>13</v>
      </c>
      <c r="C35" s="1" t="s">
        <v>14</v>
      </c>
      <c r="D35" s="1" t="s">
        <v>77</v>
      </c>
      <c r="E35" s="1" t="s">
        <v>78</v>
      </c>
      <c r="F35" s="1" t="s">
        <v>79</v>
      </c>
      <c r="G35" s="1" t="s">
        <v>27</v>
      </c>
      <c r="H35" s="1" t="s">
        <v>39</v>
      </c>
      <c r="I35" s="1" t="s">
        <v>92</v>
      </c>
      <c r="J35" s="1">
        <v>15.76</v>
      </c>
      <c r="K35" s="1">
        <v>2</v>
      </c>
      <c r="L35" s="1">
        <v>0.2</v>
      </c>
      <c r="M35" s="2">
        <v>3.5460000000000007</v>
      </c>
      <c r="N35" s="1" t="str">
        <f>VLOOKUP(G35,Code!$C$3:$D$5,2,0)</f>
        <v>O-102</v>
      </c>
    </row>
    <row r="36" spans="1:14" x14ac:dyDescent="0.25">
      <c r="A36" s="1">
        <v>35</v>
      </c>
      <c r="B36" s="1" t="s">
        <v>13</v>
      </c>
      <c r="C36" s="1" t="s">
        <v>57</v>
      </c>
      <c r="D36" s="1" t="s">
        <v>93</v>
      </c>
      <c r="E36" s="1" t="s">
        <v>59</v>
      </c>
      <c r="F36" s="1" t="s">
        <v>60</v>
      </c>
      <c r="G36" s="1" t="s">
        <v>27</v>
      </c>
      <c r="H36" s="1" t="s">
        <v>52</v>
      </c>
      <c r="I36" s="1" t="s">
        <v>94</v>
      </c>
      <c r="J36" s="1">
        <v>29.472000000000001</v>
      </c>
      <c r="K36" s="1">
        <v>3</v>
      </c>
      <c r="L36" s="1">
        <v>0.2</v>
      </c>
      <c r="M36" s="2">
        <v>9.9467999999999979</v>
      </c>
      <c r="N36" s="1" t="str">
        <f>VLOOKUP(G36,Code!$C$3:$D$5,2,0)</f>
        <v>O-102</v>
      </c>
    </row>
    <row r="37" spans="1:14" x14ac:dyDescent="0.25">
      <c r="A37" s="1">
        <v>36</v>
      </c>
      <c r="B37" s="1" t="s">
        <v>13</v>
      </c>
      <c r="C37" s="1" t="s">
        <v>23</v>
      </c>
      <c r="D37" s="1" t="s">
        <v>96</v>
      </c>
      <c r="E37" s="1" t="s">
        <v>59</v>
      </c>
      <c r="F37" s="1" t="s">
        <v>60</v>
      </c>
      <c r="G37" s="1" t="s">
        <v>41</v>
      </c>
      <c r="H37" s="1" t="s">
        <v>42</v>
      </c>
      <c r="I37" s="1" t="s">
        <v>97</v>
      </c>
      <c r="J37" s="1">
        <v>1097.5440000000003</v>
      </c>
      <c r="K37" s="1">
        <v>7</v>
      </c>
      <c r="L37" s="1">
        <v>0.2</v>
      </c>
      <c r="M37" s="2">
        <v>123.47369999999989</v>
      </c>
      <c r="N37" s="1" t="str">
        <f>VLOOKUP(G37,Code!$C$3:$D$5,2,0)</f>
        <v>T-103</v>
      </c>
    </row>
    <row r="38" spans="1:14" x14ac:dyDescent="0.25">
      <c r="A38" s="1">
        <v>37</v>
      </c>
      <c r="B38" s="1" t="s">
        <v>13</v>
      </c>
      <c r="C38" s="1" t="s">
        <v>23</v>
      </c>
      <c r="D38" s="1" t="s">
        <v>96</v>
      </c>
      <c r="E38" s="1" t="s">
        <v>59</v>
      </c>
      <c r="F38" s="1" t="s">
        <v>60</v>
      </c>
      <c r="G38" s="1" t="s">
        <v>18</v>
      </c>
      <c r="H38" s="1" t="s">
        <v>37</v>
      </c>
      <c r="I38" s="1" t="s">
        <v>98</v>
      </c>
      <c r="J38" s="1">
        <v>190.92</v>
      </c>
      <c r="K38" s="1">
        <v>5</v>
      </c>
      <c r="L38" s="1">
        <v>0.6</v>
      </c>
      <c r="M38" s="2">
        <v>-147.96300000000002</v>
      </c>
      <c r="N38" s="1" t="str">
        <f>VLOOKUP(G38,Code!$C$3:$D$5,2,0)</f>
        <v>F-101</v>
      </c>
    </row>
    <row r="39" spans="1:14" x14ac:dyDescent="0.25">
      <c r="A39" s="1">
        <v>38</v>
      </c>
      <c r="B39" s="1" t="s">
        <v>13</v>
      </c>
      <c r="C39" s="1" t="s">
        <v>57</v>
      </c>
      <c r="D39" s="1" t="s">
        <v>93</v>
      </c>
      <c r="E39" s="1" t="s">
        <v>59</v>
      </c>
      <c r="F39" s="1" t="s">
        <v>60</v>
      </c>
      <c r="G39" s="1" t="s">
        <v>27</v>
      </c>
      <c r="H39" s="1" t="s">
        <v>88</v>
      </c>
      <c r="I39" s="1" t="s">
        <v>99</v>
      </c>
      <c r="J39" s="1">
        <v>113.328</v>
      </c>
      <c r="K39" s="1">
        <v>9</v>
      </c>
      <c r="L39" s="1">
        <v>0.2</v>
      </c>
      <c r="M39" s="2">
        <v>35.414999999999999</v>
      </c>
      <c r="N39" s="1" t="str">
        <f>VLOOKUP(G39,Code!$C$3:$D$5,2,0)</f>
        <v>O-102</v>
      </c>
    </row>
    <row r="40" spans="1:14" x14ac:dyDescent="0.25">
      <c r="A40" s="1">
        <v>39</v>
      </c>
      <c r="B40" s="1" t="s">
        <v>13</v>
      </c>
      <c r="C40" s="1" t="s">
        <v>57</v>
      </c>
      <c r="D40" s="1" t="s">
        <v>93</v>
      </c>
      <c r="E40" s="1" t="s">
        <v>59</v>
      </c>
      <c r="F40" s="1" t="s">
        <v>60</v>
      </c>
      <c r="G40" s="1" t="s">
        <v>18</v>
      </c>
      <c r="H40" s="1" t="s">
        <v>19</v>
      </c>
      <c r="I40" s="1" t="s">
        <v>100</v>
      </c>
      <c r="J40" s="1">
        <v>532.39919999999995</v>
      </c>
      <c r="K40" s="1">
        <v>3</v>
      </c>
      <c r="L40" s="1">
        <v>0.32</v>
      </c>
      <c r="M40" s="2">
        <v>-46.976400000000012</v>
      </c>
      <c r="N40" s="1" t="str">
        <f>VLOOKUP(G40,Code!$C$3:$D$5,2,0)</f>
        <v>F-101</v>
      </c>
    </row>
    <row r="41" spans="1:14" x14ac:dyDescent="0.25">
      <c r="A41" s="1">
        <v>40</v>
      </c>
      <c r="B41" s="1" t="s">
        <v>13</v>
      </c>
      <c r="C41" s="1" t="s">
        <v>57</v>
      </c>
      <c r="D41" s="1" t="s">
        <v>93</v>
      </c>
      <c r="E41" s="1" t="s">
        <v>59</v>
      </c>
      <c r="F41" s="1" t="s">
        <v>60</v>
      </c>
      <c r="G41" s="1" t="s">
        <v>18</v>
      </c>
      <c r="H41" s="1" t="s">
        <v>21</v>
      </c>
      <c r="I41" s="1" t="s">
        <v>101</v>
      </c>
      <c r="J41" s="1">
        <v>212.05799999999999</v>
      </c>
      <c r="K41" s="1">
        <v>3</v>
      </c>
      <c r="L41" s="1">
        <v>0.3</v>
      </c>
      <c r="M41" s="2">
        <v>-15.146999999999991</v>
      </c>
      <c r="N41" s="1" t="str">
        <f>VLOOKUP(G41,Code!$C$3:$D$5,2,0)</f>
        <v>F-101</v>
      </c>
    </row>
    <row r="42" spans="1:14" x14ac:dyDescent="0.25">
      <c r="A42" s="1">
        <v>41</v>
      </c>
      <c r="B42" s="1" t="s">
        <v>13</v>
      </c>
      <c r="C42" s="1" t="s">
        <v>57</v>
      </c>
      <c r="D42" s="1" t="s">
        <v>93</v>
      </c>
      <c r="E42" s="1" t="s">
        <v>59</v>
      </c>
      <c r="F42" s="1" t="s">
        <v>60</v>
      </c>
      <c r="G42" s="1" t="s">
        <v>41</v>
      </c>
      <c r="H42" s="1" t="s">
        <v>42</v>
      </c>
      <c r="I42" s="1" t="s">
        <v>102</v>
      </c>
      <c r="J42" s="1">
        <v>371.16800000000001</v>
      </c>
      <c r="K42" s="1">
        <v>4</v>
      </c>
      <c r="L42" s="1">
        <v>0.2</v>
      </c>
      <c r="M42" s="2">
        <v>41.756399999999957</v>
      </c>
      <c r="N42" s="1" t="str">
        <f>VLOOKUP(G42,Code!$C$3:$D$5,2,0)</f>
        <v>T-103</v>
      </c>
    </row>
    <row r="43" spans="1:14" x14ac:dyDescent="0.25">
      <c r="A43" s="1">
        <v>42</v>
      </c>
      <c r="B43" s="1" t="s">
        <v>13</v>
      </c>
      <c r="C43" s="1" t="s">
        <v>23</v>
      </c>
      <c r="D43" s="1" t="s">
        <v>103</v>
      </c>
      <c r="E43" s="1" t="s">
        <v>104</v>
      </c>
      <c r="F43" s="1" t="s">
        <v>60</v>
      </c>
      <c r="G43" s="1" t="s">
        <v>41</v>
      </c>
      <c r="H43" s="1" t="s">
        <v>42</v>
      </c>
      <c r="I43" s="1" t="s">
        <v>105</v>
      </c>
      <c r="J43" s="1">
        <v>147.16800000000001</v>
      </c>
      <c r="K43" s="1">
        <v>4</v>
      </c>
      <c r="L43" s="1">
        <v>0.2</v>
      </c>
      <c r="M43" s="2">
        <v>16.556399999999996</v>
      </c>
      <c r="N43" s="1" t="str">
        <f>VLOOKUP(G43,Code!$C$3:$D$5,2,0)</f>
        <v>T-103</v>
      </c>
    </row>
    <row r="44" spans="1:14" x14ac:dyDescent="0.25">
      <c r="A44" s="1">
        <v>43</v>
      </c>
      <c r="B44" s="1" t="s">
        <v>13</v>
      </c>
      <c r="C44" s="1" t="s">
        <v>23</v>
      </c>
      <c r="D44" s="1" t="s">
        <v>24</v>
      </c>
      <c r="E44" s="1" t="s">
        <v>25</v>
      </c>
      <c r="F44" s="1" t="s">
        <v>26</v>
      </c>
      <c r="G44" s="1" t="s">
        <v>27</v>
      </c>
      <c r="H44" s="1" t="s">
        <v>35</v>
      </c>
      <c r="I44" s="1" t="s">
        <v>106</v>
      </c>
      <c r="J44" s="1">
        <v>77.88</v>
      </c>
      <c r="K44" s="1">
        <v>2</v>
      </c>
      <c r="L44" s="1">
        <v>0</v>
      </c>
      <c r="M44" s="2">
        <v>3.8939999999999912</v>
      </c>
      <c r="N44" s="1" t="str">
        <f>VLOOKUP(G44,Code!$C$3:$D$5,2,0)</f>
        <v>O-102</v>
      </c>
    </row>
    <row r="45" spans="1:14" x14ac:dyDescent="0.25">
      <c r="A45" s="1">
        <v>44</v>
      </c>
      <c r="B45" s="1" t="s">
        <v>13</v>
      </c>
      <c r="C45" s="1" t="s">
        <v>23</v>
      </c>
      <c r="D45" s="1" t="s">
        <v>107</v>
      </c>
      <c r="E45" s="1" t="s">
        <v>32</v>
      </c>
      <c r="F45" s="1" t="s">
        <v>17</v>
      </c>
      <c r="G45" s="1" t="s">
        <v>27</v>
      </c>
      <c r="H45" s="1" t="s">
        <v>35</v>
      </c>
      <c r="I45" s="1" t="s">
        <v>108</v>
      </c>
      <c r="J45" s="1">
        <v>95.616</v>
      </c>
      <c r="K45" s="1">
        <v>2</v>
      </c>
      <c r="L45" s="1">
        <v>0.2</v>
      </c>
      <c r="M45" s="2">
        <v>9.5616000000000092</v>
      </c>
      <c r="N45" s="1" t="str">
        <f>VLOOKUP(G45,Code!$C$3:$D$5,2,0)</f>
        <v>O-102</v>
      </c>
    </row>
    <row r="46" spans="1:14" x14ac:dyDescent="0.25">
      <c r="A46" s="1">
        <v>45</v>
      </c>
      <c r="B46" s="1" t="s">
        <v>13</v>
      </c>
      <c r="C46" s="1" t="s">
        <v>23</v>
      </c>
      <c r="D46" s="1" t="s">
        <v>109</v>
      </c>
      <c r="E46" s="1" t="s">
        <v>110</v>
      </c>
      <c r="F46" s="1" t="s">
        <v>60</v>
      </c>
      <c r="G46" s="1" t="s">
        <v>41</v>
      </c>
      <c r="H46" s="1" t="s">
        <v>83</v>
      </c>
      <c r="I46" s="1" t="s">
        <v>111</v>
      </c>
      <c r="J46" s="1">
        <v>45.98</v>
      </c>
      <c r="K46" s="1">
        <v>2</v>
      </c>
      <c r="L46" s="1">
        <v>0</v>
      </c>
      <c r="M46" s="2">
        <v>19.7714</v>
      </c>
      <c r="N46" s="1" t="str">
        <f>VLOOKUP(G46,Code!$C$3:$D$5,2,0)</f>
        <v>T-103</v>
      </c>
    </row>
    <row r="47" spans="1:14" x14ac:dyDescent="0.25">
      <c r="A47" s="1">
        <v>46</v>
      </c>
      <c r="B47" s="1" t="s">
        <v>13</v>
      </c>
      <c r="C47" s="1" t="s">
        <v>23</v>
      </c>
      <c r="D47" s="1" t="s">
        <v>109</v>
      </c>
      <c r="E47" s="1" t="s">
        <v>110</v>
      </c>
      <c r="F47" s="1" t="s">
        <v>60</v>
      </c>
      <c r="G47" s="1" t="s">
        <v>27</v>
      </c>
      <c r="H47" s="1" t="s">
        <v>44</v>
      </c>
      <c r="I47" s="1" t="s">
        <v>112</v>
      </c>
      <c r="J47" s="1">
        <v>17.46</v>
      </c>
      <c r="K47" s="1">
        <v>2</v>
      </c>
      <c r="L47" s="1">
        <v>0</v>
      </c>
      <c r="M47" s="2">
        <v>8.2061999999999991</v>
      </c>
      <c r="N47" s="1" t="str">
        <f>VLOOKUP(G47,Code!$C$3:$D$5,2,0)</f>
        <v>O-102</v>
      </c>
    </row>
    <row r="48" spans="1:14" x14ac:dyDescent="0.25">
      <c r="A48" s="1">
        <v>47</v>
      </c>
      <c r="B48" s="1" t="s">
        <v>13</v>
      </c>
      <c r="C48" s="1" t="s">
        <v>14</v>
      </c>
      <c r="D48" s="1" t="s">
        <v>113</v>
      </c>
      <c r="E48" s="1" t="s">
        <v>114</v>
      </c>
      <c r="F48" s="1" t="s">
        <v>60</v>
      </c>
      <c r="G48" s="1" t="s">
        <v>27</v>
      </c>
      <c r="H48" s="1" t="s">
        <v>35</v>
      </c>
      <c r="I48" s="1" t="s">
        <v>115</v>
      </c>
      <c r="J48" s="1">
        <v>211.96</v>
      </c>
      <c r="K48" s="1">
        <v>4</v>
      </c>
      <c r="L48" s="1">
        <v>0</v>
      </c>
      <c r="M48" s="2">
        <v>8.4783999999999935</v>
      </c>
      <c r="N48" s="1" t="str">
        <f>VLOOKUP(G48,Code!$C$3:$D$5,2,0)</f>
        <v>O-102</v>
      </c>
    </row>
    <row r="49" spans="1:14" x14ac:dyDescent="0.25">
      <c r="A49" s="1">
        <v>48</v>
      </c>
      <c r="B49" s="1" t="s">
        <v>13</v>
      </c>
      <c r="C49" s="1" t="s">
        <v>14</v>
      </c>
      <c r="D49" s="1" t="s">
        <v>116</v>
      </c>
      <c r="E49" s="1" t="s">
        <v>117</v>
      </c>
      <c r="F49" s="1" t="s">
        <v>79</v>
      </c>
      <c r="G49" s="1" t="s">
        <v>41</v>
      </c>
      <c r="H49" s="1" t="s">
        <v>83</v>
      </c>
      <c r="I49" s="1" t="s">
        <v>118</v>
      </c>
      <c r="J49" s="1">
        <v>45</v>
      </c>
      <c r="K49" s="1">
        <v>3</v>
      </c>
      <c r="L49" s="1">
        <v>0</v>
      </c>
      <c r="M49" s="2">
        <v>4.9500000000000011</v>
      </c>
      <c r="N49" s="1" t="str">
        <f>VLOOKUP(G49,Code!$C$3:$D$5,2,0)</f>
        <v>T-103</v>
      </c>
    </row>
    <row r="50" spans="1:14" x14ac:dyDescent="0.25">
      <c r="A50" s="1">
        <v>49</v>
      </c>
      <c r="B50" s="1" t="s">
        <v>13</v>
      </c>
      <c r="C50" s="1" t="s">
        <v>14</v>
      </c>
      <c r="D50" s="1" t="s">
        <v>116</v>
      </c>
      <c r="E50" s="1" t="s">
        <v>117</v>
      </c>
      <c r="F50" s="1" t="s">
        <v>79</v>
      </c>
      <c r="G50" s="1" t="s">
        <v>41</v>
      </c>
      <c r="H50" s="1" t="s">
        <v>42</v>
      </c>
      <c r="I50" s="1" t="s">
        <v>119</v>
      </c>
      <c r="J50" s="1">
        <v>21.8</v>
      </c>
      <c r="K50" s="1">
        <v>2</v>
      </c>
      <c r="L50" s="1">
        <v>0</v>
      </c>
      <c r="M50" s="2">
        <v>6.104000000000001</v>
      </c>
      <c r="N50" s="1" t="str">
        <f>VLOOKUP(G50,Code!$C$3:$D$5,2,0)</f>
        <v>T-103</v>
      </c>
    </row>
    <row r="51" spans="1:14" x14ac:dyDescent="0.25">
      <c r="A51" s="1">
        <v>50</v>
      </c>
      <c r="B51" s="1" t="s">
        <v>13</v>
      </c>
      <c r="C51" s="1" t="s">
        <v>14</v>
      </c>
      <c r="D51" s="1" t="s">
        <v>120</v>
      </c>
      <c r="E51" s="1" t="s">
        <v>121</v>
      </c>
      <c r="F51" s="1" t="s">
        <v>60</v>
      </c>
      <c r="G51" s="1" t="s">
        <v>27</v>
      </c>
      <c r="H51" s="1" t="s">
        <v>44</v>
      </c>
      <c r="I51" s="1" t="s">
        <v>122</v>
      </c>
      <c r="J51" s="1">
        <v>38.22</v>
      </c>
      <c r="K51" s="1">
        <v>6</v>
      </c>
      <c r="L51" s="1">
        <v>0</v>
      </c>
      <c r="M51" s="2">
        <v>17.9634</v>
      </c>
      <c r="N51" s="1" t="str">
        <f>VLOOKUP(G51,Code!$C$3:$D$5,2,0)</f>
        <v>O-102</v>
      </c>
    </row>
    <row r="52" spans="1:14" x14ac:dyDescent="0.25">
      <c r="A52" s="1">
        <v>51</v>
      </c>
      <c r="B52" s="1" t="s">
        <v>13</v>
      </c>
      <c r="C52" s="1" t="s">
        <v>14</v>
      </c>
      <c r="D52" s="1" t="s">
        <v>120</v>
      </c>
      <c r="E52" s="1" t="s">
        <v>121</v>
      </c>
      <c r="F52" s="1" t="s">
        <v>60</v>
      </c>
      <c r="G52" s="1" t="s">
        <v>27</v>
      </c>
      <c r="H52" s="1" t="s">
        <v>28</v>
      </c>
      <c r="I52" s="1" t="s">
        <v>123</v>
      </c>
      <c r="J52" s="1">
        <v>75.179999999999993</v>
      </c>
      <c r="K52" s="1">
        <v>6</v>
      </c>
      <c r="L52" s="1">
        <v>0</v>
      </c>
      <c r="M52" s="2">
        <v>35.334599999999995</v>
      </c>
      <c r="N52" s="1" t="str">
        <f>VLOOKUP(G52,Code!$C$3:$D$5,2,0)</f>
        <v>O-102</v>
      </c>
    </row>
    <row r="53" spans="1:14" x14ac:dyDescent="0.25">
      <c r="A53" s="1">
        <v>52</v>
      </c>
      <c r="B53" s="1" t="s">
        <v>13</v>
      </c>
      <c r="C53" s="1" t="s">
        <v>14</v>
      </c>
      <c r="D53" s="1" t="s">
        <v>120</v>
      </c>
      <c r="E53" s="1" t="s">
        <v>121</v>
      </c>
      <c r="F53" s="1" t="s">
        <v>60</v>
      </c>
      <c r="G53" s="1" t="s">
        <v>18</v>
      </c>
      <c r="H53" s="1" t="s">
        <v>37</v>
      </c>
      <c r="I53" s="1" t="s">
        <v>124</v>
      </c>
      <c r="J53" s="1">
        <v>6.16</v>
      </c>
      <c r="K53" s="1">
        <v>2</v>
      </c>
      <c r="L53" s="1">
        <v>0</v>
      </c>
      <c r="M53" s="2">
        <v>2.9567999999999999</v>
      </c>
      <c r="N53" s="1" t="str">
        <f>VLOOKUP(G53,Code!$C$3:$D$5,2,0)</f>
        <v>F-101</v>
      </c>
    </row>
    <row r="54" spans="1:14" x14ac:dyDescent="0.25">
      <c r="A54" s="1">
        <v>53</v>
      </c>
      <c r="B54" s="1" t="s">
        <v>13</v>
      </c>
      <c r="C54" s="1" t="s">
        <v>14</v>
      </c>
      <c r="D54" s="1" t="s">
        <v>120</v>
      </c>
      <c r="E54" s="1" t="s">
        <v>121</v>
      </c>
      <c r="F54" s="1" t="s">
        <v>60</v>
      </c>
      <c r="G54" s="1" t="s">
        <v>18</v>
      </c>
      <c r="H54" s="1" t="s">
        <v>21</v>
      </c>
      <c r="I54" s="1" t="s">
        <v>125</v>
      </c>
      <c r="J54" s="1">
        <v>89.99</v>
      </c>
      <c r="K54" s="1">
        <v>1</v>
      </c>
      <c r="L54" s="1">
        <v>0</v>
      </c>
      <c r="M54" s="2">
        <v>17.098099999999988</v>
      </c>
      <c r="N54" s="1" t="str">
        <f>VLOOKUP(G54,Code!$C$3:$D$5,2,0)</f>
        <v>F-101</v>
      </c>
    </row>
    <row r="55" spans="1:14" x14ac:dyDescent="0.25">
      <c r="A55" s="1">
        <v>54</v>
      </c>
      <c r="B55" s="1" t="s">
        <v>13</v>
      </c>
      <c r="C55" s="1" t="s">
        <v>23</v>
      </c>
      <c r="D55" s="1" t="s">
        <v>126</v>
      </c>
      <c r="E55" s="1" t="s">
        <v>127</v>
      </c>
      <c r="F55" s="1" t="s">
        <v>79</v>
      </c>
      <c r="G55" s="1" t="s">
        <v>27</v>
      </c>
      <c r="H55" s="1" t="s">
        <v>128</v>
      </c>
      <c r="I55" s="1" t="s">
        <v>129</v>
      </c>
      <c r="J55" s="1">
        <v>15.260000000000002</v>
      </c>
      <c r="K55" s="1">
        <v>7</v>
      </c>
      <c r="L55" s="1">
        <v>0</v>
      </c>
      <c r="M55" s="2">
        <v>6.2566000000000006</v>
      </c>
      <c r="N55" s="1" t="str">
        <f>VLOOKUP(G55,Code!$C$3:$D$5,2,0)</f>
        <v>O-102</v>
      </c>
    </row>
    <row r="56" spans="1:14" x14ac:dyDescent="0.25">
      <c r="A56" s="1">
        <v>55</v>
      </c>
      <c r="B56" s="1" t="s">
        <v>13</v>
      </c>
      <c r="C56" s="1" t="s">
        <v>23</v>
      </c>
      <c r="D56" s="1" t="s">
        <v>126</v>
      </c>
      <c r="E56" s="1" t="s">
        <v>127</v>
      </c>
      <c r="F56" s="1" t="s">
        <v>79</v>
      </c>
      <c r="G56" s="1" t="s">
        <v>41</v>
      </c>
      <c r="H56" s="1" t="s">
        <v>42</v>
      </c>
      <c r="I56" s="1" t="s">
        <v>130</v>
      </c>
      <c r="J56" s="1">
        <v>1029.95</v>
      </c>
      <c r="K56" s="1">
        <v>5</v>
      </c>
      <c r="L56" s="1">
        <v>0</v>
      </c>
      <c r="M56" s="2">
        <v>298.68549999999999</v>
      </c>
      <c r="N56" s="1" t="str">
        <f>VLOOKUP(G56,Code!$C$3:$D$5,2,0)</f>
        <v>T-103</v>
      </c>
    </row>
    <row r="57" spans="1:14" x14ac:dyDescent="0.25">
      <c r="A57" s="1">
        <v>56</v>
      </c>
      <c r="B57" s="1" t="s">
        <v>13</v>
      </c>
      <c r="C57" s="1" t="s">
        <v>14</v>
      </c>
      <c r="D57" s="1" t="s">
        <v>131</v>
      </c>
      <c r="E57" s="1" t="s">
        <v>127</v>
      </c>
      <c r="F57" s="1" t="s">
        <v>79</v>
      </c>
      <c r="G57" s="1" t="s">
        <v>27</v>
      </c>
      <c r="H57" s="1" t="s">
        <v>35</v>
      </c>
      <c r="I57" s="1" t="s">
        <v>132</v>
      </c>
      <c r="J57" s="1">
        <v>208.56</v>
      </c>
      <c r="K57" s="1">
        <v>6</v>
      </c>
      <c r="L57" s="1">
        <v>0</v>
      </c>
      <c r="M57" s="2">
        <v>52.139999999999986</v>
      </c>
      <c r="N57" s="1" t="str">
        <f>VLOOKUP(G57,Code!$C$3:$D$5,2,0)</f>
        <v>O-102</v>
      </c>
    </row>
    <row r="58" spans="1:14" x14ac:dyDescent="0.25">
      <c r="A58" s="1">
        <v>57</v>
      </c>
      <c r="B58" s="1" t="s">
        <v>13</v>
      </c>
      <c r="C58" s="1" t="s">
        <v>14</v>
      </c>
      <c r="D58" s="1" t="s">
        <v>131</v>
      </c>
      <c r="E58" s="1" t="s">
        <v>127</v>
      </c>
      <c r="F58" s="1" t="s">
        <v>79</v>
      </c>
      <c r="G58" s="1" t="s">
        <v>27</v>
      </c>
      <c r="H58" s="1" t="s">
        <v>52</v>
      </c>
      <c r="I58" s="1" t="s">
        <v>133</v>
      </c>
      <c r="J58" s="1">
        <v>32.400000000000006</v>
      </c>
      <c r="K58" s="1">
        <v>5</v>
      </c>
      <c r="L58" s="1">
        <v>0</v>
      </c>
      <c r="M58" s="2">
        <v>15.552000000000001</v>
      </c>
      <c r="N58" s="1" t="str">
        <f>VLOOKUP(G58,Code!$C$3:$D$5,2,0)</f>
        <v>O-102</v>
      </c>
    </row>
    <row r="59" spans="1:14" x14ac:dyDescent="0.25">
      <c r="A59" s="1">
        <v>58</v>
      </c>
      <c r="B59" s="1" t="s">
        <v>13</v>
      </c>
      <c r="C59" s="1" t="s">
        <v>14</v>
      </c>
      <c r="D59" s="1" t="s">
        <v>131</v>
      </c>
      <c r="E59" s="1" t="s">
        <v>127</v>
      </c>
      <c r="F59" s="1" t="s">
        <v>79</v>
      </c>
      <c r="G59" s="1" t="s">
        <v>18</v>
      </c>
      <c r="H59" s="1" t="s">
        <v>21</v>
      </c>
      <c r="I59" s="1" t="s">
        <v>134</v>
      </c>
      <c r="J59" s="1">
        <v>319.41000000000003</v>
      </c>
      <c r="K59" s="1">
        <v>5</v>
      </c>
      <c r="L59" s="1">
        <v>0.1</v>
      </c>
      <c r="M59" s="2">
        <v>7.0980000000000061</v>
      </c>
      <c r="N59" s="1" t="str">
        <f>VLOOKUP(G59,Code!$C$3:$D$5,2,0)</f>
        <v>F-101</v>
      </c>
    </row>
    <row r="60" spans="1:14" x14ac:dyDescent="0.25">
      <c r="A60" s="1">
        <v>59</v>
      </c>
      <c r="B60" s="1" t="s">
        <v>13</v>
      </c>
      <c r="C60" s="1" t="s">
        <v>14</v>
      </c>
      <c r="D60" s="1" t="s">
        <v>131</v>
      </c>
      <c r="E60" s="1" t="s">
        <v>127</v>
      </c>
      <c r="F60" s="1" t="s">
        <v>79</v>
      </c>
      <c r="G60" s="1" t="s">
        <v>27</v>
      </c>
      <c r="H60" s="1" t="s">
        <v>52</v>
      </c>
      <c r="I60" s="1" t="s">
        <v>135</v>
      </c>
      <c r="J60" s="1">
        <v>14.56</v>
      </c>
      <c r="K60" s="1">
        <v>2</v>
      </c>
      <c r="L60" s="1">
        <v>0</v>
      </c>
      <c r="M60" s="2">
        <v>6.9888000000000003</v>
      </c>
      <c r="N60" s="1" t="str">
        <f>VLOOKUP(G60,Code!$C$3:$D$5,2,0)</f>
        <v>O-102</v>
      </c>
    </row>
    <row r="61" spans="1:14" x14ac:dyDescent="0.25">
      <c r="A61" s="1">
        <v>60</v>
      </c>
      <c r="B61" s="1" t="s">
        <v>13</v>
      </c>
      <c r="C61" s="1" t="s">
        <v>14</v>
      </c>
      <c r="D61" s="1" t="s">
        <v>131</v>
      </c>
      <c r="E61" s="1" t="s">
        <v>127</v>
      </c>
      <c r="F61" s="1" t="s">
        <v>79</v>
      </c>
      <c r="G61" s="1" t="s">
        <v>41</v>
      </c>
      <c r="H61" s="1" t="s">
        <v>83</v>
      </c>
      <c r="I61" s="1" t="s">
        <v>118</v>
      </c>
      <c r="J61" s="1">
        <v>30</v>
      </c>
      <c r="K61" s="1">
        <v>2</v>
      </c>
      <c r="L61" s="1">
        <v>0</v>
      </c>
      <c r="M61" s="2">
        <v>3.3000000000000007</v>
      </c>
      <c r="N61" s="1" t="str">
        <f>VLOOKUP(G61,Code!$C$3:$D$5,2,0)</f>
        <v>T-103</v>
      </c>
    </row>
    <row r="62" spans="1:14" x14ac:dyDescent="0.25">
      <c r="A62" s="1">
        <v>61</v>
      </c>
      <c r="B62" s="1" t="s">
        <v>13</v>
      </c>
      <c r="C62" s="1" t="s">
        <v>14</v>
      </c>
      <c r="D62" s="1" t="s">
        <v>131</v>
      </c>
      <c r="E62" s="1" t="s">
        <v>127</v>
      </c>
      <c r="F62" s="1" t="s">
        <v>79</v>
      </c>
      <c r="G62" s="1" t="s">
        <v>27</v>
      </c>
      <c r="H62" s="1" t="s">
        <v>44</v>
      </c>
      <c r="I62" s="1" t="s">
        <v>136</v>
      </c>
      <c r="J62" s="1">
        <v>48.480000000000004</v>
      </c>
      <c r="K62" s="1">
        <v>4</v>
      </c>
      <c r="L62" s="1">
        <v>0.2</v>
      </c>
      <c r="M62" s="2">
        <v>16.361999999999998</v>
      </c>
      <c r="N62" s="1" t="str">
        <f>VLOOKUP(G62,Code!$C$3:$D$5,2,0)</f>
        <v>O-102</v>
      </c>
    </row>
    <row r="63" spans="1:14" x14ac:dyDescent="0.25">
      <c r="A63" s="1">
        <v>62</v>
      </c>
      <c r="B63" s="1" t="s">
        <v>13</v>
      </c>
      <c r="C63" s="1" t="s">
        <v>14</v>
      </c>
      <c r="D63" s="1" t="s">
        <v>131</v>
      </c>
      <c r="E63" s="1" t="s">
        <v>127</v>
      </c>
      <c r="F63" s="1" t="s">
        <v>79</v>
      </c>
      <c r="G63" s="1" t="s">
        <v>27</v>
      </c>
      <c r="H63" s="1" t="s">
        <v>39</v>
      </c>
      <c r="I63" s="1" t="s">
        <v>137</v>
      </c>
      <c r="J63" s="1">
        <v>1.68</v>
      </c>
      <c r="K63" s="1">
        <v>1</v>
      </c>
      <c r="L63" s="1">
        <v>0</v>
      </c>
      <c r="M63" s="2">
        <v>0.84</v>
      </c>
      <c r="N63" s="1" t="str">
        <f>VLOOKUP(G63,Code!$C$3:$D$5,2,0)</f>
        <v>O-102</v>
      </c>
    </row>
    <row r="64" spans="1:14" x14ac:dyDescent="0.25">
      <c r="A64" s="1">
        <v>63</v>
      </c>
      <c r="B64" s="1" t="s">
        <v>13</v>
      </c>
      <c r="C64" s="1" t="s">
        <v>14</v>
      </c>
      <c r="D64" s="1" t="s">
        <v>24</v>
      </c>
      <c r="E64" s="1" t="s">
        <v>25</v>
      </c>
      <c r="F64" s="1" t="s">
        <v>26</v>
      </c>
      <c r="G64" s="1" t="s">
        <v>41</v>
      </c>
      <c r="H64" s="1" t="s">
        <v>83</v>
      </c>
      <c r="I64" s="1" t="s">
        <v>138</v>
      </c>
      <c r="J64" s="1">
        <v>13.98</v>
      </c>
      <c r="K64" s="1">
        <v>2</v>
      </c>
      <c r="L64" s="1">
        <v>0</v>
      </c>
      <c r="M64" s="2">
        <v>6.1512000000000011</v>
      </c>
      <c r="N64" s="1" t="str">
        <f>VLOOKUP(G64,Code!$C$3:$D$5,2,0)</f>
        <v>T-103</v>
      </c>
    </row>
    <row r="65" spans="1:14" x14ac:dyDescent="0.25">
      <c r="A65" s="1">
        <v>64</v>
      </c>
      <c r="B65" s="1" t="s">
        <v>13</v>
      </c>
      <c r="C65" s="1" t="s">
        <v>14</v>
      </c>
      <c r="D65" s="1" t="s">
        <v>24</v>
      </c>
      <c r="E65" s="1" t="s">
        <v>25</v>
      </c>
      <c r="F65" s="1" t="s">
        <v>26</v>
      </c>
      <c r="G65" s="1" t="s">
        <v>27</v>
      </c>
      <c r="H65" s="1" t="s">
        <v>44</v>
      </c>
      <c r="I65" s="1" t="s">
        <v>139</v>
      </c>
      <c r="J65" s="1">
        <v>25.824000000000002</v>
      </c>
      <c r="K65" s="1">
        <v>6</v>
      </c>
      <c r="L65" s="1">
        <v>0.2</v>
      </c>
      <c r="M65" s="2">
        <v>9.3612000000000002</v>
      </c>
      <c r="N65" s="1" t="str">
        <f>VLOOKUP(G65,Code!$C$3:$D$5,2,0)</f>
        <v>O-102</v>
      </c>
    </row>
    <row r="66" spans="1:14" x14ac:dyDescent="0.25">
      <c r="A66" s="1">
        <v>65</v>
      </c>
      <c r="B66" s="1" t="s">
        <v>13</v>
      </c>
      <c r="C66" s="1" t="s">
        <v>14</v>
      </c>
      <c r="D66" s="1" t="s">
        <v>24</v>
      </c>
      <c r="E66" s="1" t="s">
        <v>25</v>
      </c>
      <c r="F66" s="1" t="s">
        <v>26</v>
      </c>
      <c r="G66" s="1" t="s">
        <v>27</v>
      </c>
      <c r="H66" s="1" t="s">
        <v>52</v>
      </c>
      <c r="I66" s="1" t="s">
        <v>140</v>
      </c>
      <c r="J66" s="1">
        <v>146.72999999999999</v>
      </c>
      <c r="K66" s="1">
        <v>3</v>
      </c>
      <c r="L66" s="1">
        <v>0</v>
      </c>
      <c r="M66" s="2">
        <v>68.963099999999997</v>
      </c>
      <c r="N66" s="1" t="str">
        <f>VLOOKUP(G66,Code!$C$3:$D$5,2,0)</f>
        <v>O-102</v>
      </c>
    </row>
    <row r="67" spans="1:14" x14ac:dyDescent="0.25">
      <c r="A67" s="1">
        <v>66</v>
      </c>
      <c r="B67" s="1" t="s">
        <v>13</v>
      </c>
      <c r="C67" s="1" t="s">
        <v>14</v>
      </c>
      <c r="D67" s="1" t="s">
        <v>24</v>
      </c>
      <c r="E67" s="1" t="s">
        <v>25</v>
      </c>
      <c r="F67" s="1" t="s">
        <v>26</v>
      </c>
      <c r="G67" s="1" t="s">
        <v>18</v>
      </c>
      <c r="H67" s="1" t="s">
        <v>37</v>
      </c>
      <c r="I67" s="1" t="s">
        <v>141</v>
      </c>
      <c r="J67" s="1">
        <v>79.760000000000005</v>
      </c>
      <c r="K67" s="1">
        <v>4</v>
      </c>
      <c r="L67" s="1">
        <v>0</v>
      </c>
      <c r="M67" s="2">
        <v>22.332800000000006</v>
      </c>
      <c r="N67" s="1" t="str">
        <f>VLOOKUP(G67,Code!$C$3:$D$5,2,0)</f>
        <v>F-101</v>
      </c>
    </row>
    <row r="68" spans="1:14" x14ac:dyDescent="0.25">
      <c r="A68" s="1">
        <v>67</v>
      </c>
      <c r="B68" s="1" t="s">
        <v>13</v>
      </c>
      <c r="C68" s="1" t="s">
        <v>57</v>
      </c>
      <c r="D68" s="1" t="s">
        <v>142</v>
      </c>
      <c r="E68" s="1" t="s">
        <v>104</v>
      </c>
      <c r="F68" s="1" t="s">
        <v>60</v>
      </c>
      <c r="G68" s="1" t="s">
        <v>18</v>
      </c>
      <c r="H68" s="1" t="s">
        <v>21</v>
      </c>
      <c r="I68" s="1" t="s">
        <v>143</v>
      </c>
      <c r="J68" s="1">
        <v>213.11499999999998</v>
      </c>
      <c r="K68" s="1">
        <v>5</v>
      </c>
      <c r="L68" s="1">
        <v>0.3</v>
      </c>
      <c r="M68" s="2">
        <v>-15.222500000000011</v>
      </c>
      <c r="N68" s="1" t="str">
        <f>VLOOKUP(G68,Code!$C$3:$D$5,2,0)</f>
        <v>F-101</v>
      </c>
    </row>
    <row r="69" spans="1:14" x14ac:dyDescent="0.25">
      <c r="A69" s="1">
        <v>68</v>
      </c>
      <c r="B69" s="1" t="s">
        <v>13</v>
      </c>
      <c r="C69" s="1" t="s">
        <v>23</v>
      </c>
      <c r="D69" s="1" t="s">
        <v>144</v>
      </c>
      <c r="E69" s="1" t="s">
        <v>145</v>
      </c>
      <c r="F69" s="1" t="s">
        <v>26</v>
      </c>
      <c r="G69" s="1" t="s">
        <v>27</v>
      </c>
      <c r="H69" s="1" t="s">
        <v>39</v>
      </c>
      <c r="I69" s="1" t="s">
        <v>146</v>
      </c>
      <c r="J69" s="1">
        <v>1113.0240000000001</v>
      </c>
      <c r="K69" s="1">
        <v>8</v>
      </c>
      <c r="L69" s="1">
        <v>0.2</v>
      </c>
      <c r="M69" s="2">
        <v>111.30239999999998</v>
      </c>
      <c r="N69" s="1" t="str">
        <f>VLOOKUP(G69,Code!$C$3:$D$5,2,0)</f>
        <v>O-102</v>
      </c>
    </row>
    <row r="70" spans="1:14" x14ac:dyDescent="0.25">
      <c r="A70" s="1">
        <v>69</v>
      </c>
      <c r="B70" s="1" t="s">
        <v>13</v>
      </c>
      <c r="C70" s="1" t="s">
        <v>23</v>
      </c>
      <c r="D70" s="1" t="s">
        <v>144</v>
      </c>
      <c r="E70" s="1" t="s">
        <v>145</v>
      </c>
      <c r="F70" s="1" t="s">
        <v>26</v>
      </c>
      <c r="G70" s="1" t="s">
        <v>41</v>
      </c>
      <c r="H70" s="1" t="s">
        <v>42</v>
      </c>
      <c r="I70" s="1" t="s">
        <v>147</v>
      </c>
      <c r="J70" s="1">
        <v>167.96800000000002</v>
      </c>
      <c r="K70" s="1">
        <v>4</v>
      </c>
      <c r="L70" s="1">
        <v>0.2</v>
      </c>
      <c r="M70" s="2">
        <v>62.988</v>
      </c>
      <c r="N70" s="1" t="str">
        <f>VLOOKUP(G70,Code!$C$3:$D$5,2,0)</f>
        <v>T-103</v>
      </c>
    </row>
    <row r="71" spans="1:14" x14ac:dyDescent="0.25">
      <c r="A71" s="1">
        <v>70</v>
      </c>
      <c r="B71" s="1" t="s">
        <v>13</v>
      </c>
      <c r="C71" s="1" t="s">
        <v>14</v>
      </c>
      <c r="D71" s="1" t="s">
        <v>148</v>
      </c>
      <c r="E71" s="1" t="s">
        <v>149</v>
      </c>
      <c r="F71" s="1" t="s">
        <v>17</v>
      </c>
      <c r="G71" s="1" t="s">
        <v>27</v>
      </c>
      <c r="H71" s="1" t="s">
        <v>52</v>
      </c>
      <c r="I71" s="1" t="s">
        <v>150</v>
      </c>
      <c r="J71" s="1">
        <v>75.88</v>
      </c>
      <c r="K71" s="1">
        <v>2</v>
      </c>
      <c r="L71" s="1">
        <v>0</v>
      </c>
      <c r="M71" s="2">
        <v>35.663599999999995</v>
      </c>
      <c r="N71" s="1" t="str">
        <f>VLOOKUP(G71,Code!$C$3:$D$5,2,0)</f>
        <v>O-102</v>
      </c>
    </row>
    <row r="72" spans="1:14" x14ac:dyDescent="0.25">
      <c r="A72" s="1">
        <v>71</v>
      </c>
      <c r="B72" s="1" t="s">
        <v>13</v>
      </c>
      <c r="C72" s="1" t="s">
        <v>14</v>
      </c>
      <c r="D72" s="1" t="s">
        <v>126</v>
      </c>
      <c r="E72" s="1" t="s">
        <v>127</v>
      </c>
      <c r="F72" s="1" t="s">
        <v>79</v>
      </c>
      <c r="G72" s="1" t="s">
        <v>27</v>
      </c>
      <c r="H72" s="1" t="s">
        <v>44</v>
      </c>
      <c r="I72" s="1" t="s">
        <v>151</v>
      </c>
      <c r="J72" s="1">
        <v>4.6159999999999997</v>
      </c>
      <c r="K72" s="1">
        <v>1</v>
      </c>
      <c r="L72" s="1">
        <v>0.2</v>
      </c>
      <c r="M72" s="2">
        <v>1.7309999999999999</v>
      </c>
      <c r="N72" s="1" t="str">
        <f>VLOOKUP(G72,Code!$C$3:$D$5,2,0)</f>
        <v>O-102</v>
      </c>
    </row>
    <row r="73" spans="1:14" x14ac:dyDescent="0.25">
      <c r="A73" s="1">
        <v>72</v>
      </c>
      <c r="B73" s="1" t="s">
        <v>13</v>
      </c>
      <c r="C73" s="1" t="s">
        <v>14</v>
      </c>
      <c r="D73" s="1" t="s">
        <v>152</v>
      </c>
      <c r="E73" s="1" t="s">
        <v>114</v>
      </c>
      <c r="F73" s="1" t="s">
        <v>60</v>
      </c>
      <c r="G73" s="1" t="s">
        <v>27</v>
      </c>
      <c r="H73" s="1" t="s">
        <v>52</v>
      </c>
      <c r="I73" s="1" t="s">
        <v>153</v>
      </c>
      <c r="J73" s="1">
        <v>19.049999999999997</v>
      </c>
      <c r="K73" s="1">
        <v>3</v>
      </c>
      <c r="L73" s="1">
        <v>0</v>
      </c>
      <c r="M73" s="2">
        <v>8.7629999999999999</v>
      </c>
      <c r="N73" s="1" t="str">
        <f>VLOOKUP(G73,Code!$C$3:$D$5,2,0)</f>
        <v>O-102</v>
      </c>
    </row>
    <row r="74" spans="1:14" x14ac:dyDescent="0.25">
      <c r="A74" s="1">
        <v>73</v>
      </c>
      <c r="B74" s="1" t="s">
        <v>13</v>
      </c>
      <c r="C74" s="1" t="s">
        <v>14</v>
      </c>
      <c r="D74" s="1" t="s">
        <v>154</v>
      </c>
      <c r="E74" s="1" t="s">
        <v>155</v>
      </c>
      <c r="F74" s="1" t="s">
        <v>17</v>
      </c>
      <c r="G74" s="1" t="s">
        <v>18</v>
      </c>
      <c r="H74" s="1" t="s">
        <v>21</v>
      </c>
      <c r="I74" s="1" t="s">
        <v>156</v>
      </c>
      <c r="J74" s="1">
        <v>831.93600000000015</v>
      </c>
      <c r="K74" s="1">
        <v>8</v>
      </c>
      <c r="L74" s="1">
        <v>0.2</v>
      </c>
      <c r="M74" s="2">
        <v>-114.39120000000003</v>
      </c>
      <c r="N74" s="1" t="str">
        <f>VLOOKUP(G74,Code!$C$3:$D$5,2,0)</f>
        <v>F-101</v>
      </c>
    </row>
    <row r="75" spans="1:14" x14ac:dyDescent="0.25">
      <c r="A75" s="1">
        <v>74</v>
      </c>
      <c r="B75" s="1" t="s">
        <v>13</v>
      </c>
      <c r="C75" s="1" t="s">
        <v>14</v>
      </c>
      <c r="D75" s="1" t="s">
        <v>154</v>
      </c>
      <c r="E75" s="1" t="s">
        <v>155</v>
      </c>
      <c r="F75" s="1" t="s">
        <v>17</v>
      </c>
      <c r="G75" s="1" t="s">
        <v>18</v>
      </c>
      <c r="H75" s="1" t="s">
        <v>37</v>
      </c>
      <c r="I75" s="1" t="s">
        <v>157</v>
      </c>
      <c r="J75" s="1">
        <v>97.04</v>
      </c>
      <c r="K75" s="1">
        <v>2</v>
      </c>
      <c r="L75" s="1">
        <v>0.2</v>
      </c>
      <c r="M75" s="2">
        <v>1.2129999999999974</v>
      </c>
      <c r="N75" s="1" t="str">
        <f>VLOOKUP(G75,Code!$C$3:$D$5,2,0)</f>
        <v>F-101</v>
      </c>
    </row>
    <row r="76" spans="1:14" x14ac:dyDescent="0.25">
      <c r="A76" s="1">
        <v>75</v>
      </c>
      <c r="B76" s="1" t="s">
        <v>13</v>
      </c>
      <c r="C76" s="1" t="s">
        <v>14</v>
      </c>
      <c r="D76" s="1" t="s">
        <v>154</v>
      </c>
      <c r="E76" s="1" t="s">
        <v>155</v>
      </c>
      <c r="F76" s="1" t="s">
        <v>17</v>
      </c>
      <c r="G76" s="1" t="s">
        <v>27</v>
      </c>
      <c r="H76" s="1" t="s">
        <v>35</v>
      </c>
      <c r="I76" s="1" t="s">
        <v>158</v>
      </c>
      <c r="J76" s="1">
        <v>72.784000000000006</v>
      </c>
      <c r="K76" s="1">
        <v>1</v>
      </c>
      <c r="L76" s="1">
        <v>0.2</v>
      </c>
      <c r="M76" s="2">
        <v>-18.196000000000002</v>
      </c>
      <c r="N76" s="1" t="str">
        <f>VLOOKUP(G76,Code!$C$3:$D$5,2,0)</f>
        <v>O-102</v>
      </c>
    </row>
    <row r="77" spans="1:14" x14ac:dyDescent="0.25">
      <c r="A77" s="1">
        <v>76</v>
      </c>
      <c r="B77" s="1" t="s">
        <v>13</v>
      </c>
      <c r="C77" s="1" t="s">
        <v>23</v>
      </c>
      <c r="D77" s="1" t="s">
        <v>93</v>
      </c>
      <c r="E77" s="1" t="s">
        <v>59</v>
      </c>
      <c r="F77" s="1" t="s">
        <v>60</v>
      </c>
      <c r="G77" s="1" t="s">
        <v>27</v>
      </c>
      <c r="H77" s="1" t="s">
        <v>44</v>
      </c>
      <c r="I77" s="1" t="s">
        <v>159</v>
      </c>
      <c r="J77" s="1">
        <v>1.2479999999999998</v>
      </c>
      <c r="K77" s="1">
        <v>3</v>
      </c>
      <c r="L77" s="1">
        <v>0.8</v>
      </c>
      <c r="M77" s="2">
        <v>-1.9344000000000006</v>
      </c>
      <c r="N77" s="1" t="str">
        <f>VLOOKUP(G77,Code!$C$3:$D$5,2,0)</f>
        <v>O-102</v>
      </c>
    </row>
    <row r="78" spans="1:14" x14ac:dyDescent="0.25">
      <c r="A78" s="1">
        <v>77</v>
      </c>
      <c r="B78" s="1" t="s">
        <v>13</v>
      </c>
      <c r="C78" s="1" t="s">
        <v>23</v>
      </c>
      <c r="D78" s="1" t="s">
        <v>93</v>
      </c>
      <c r="E78" s="1" t="s">
        <v>59</v>
      </c>
      <c r="F78" s="1" t="s">
        <v>60</v>
      </c>
      <c r="G78" s="1" t="s">
        <v>18</v>
      </c>
      <c r="H78" s="1" t="s">
        <v>37</v>
      </c>
      <c r="I78" s="1" t="s">
        <v>160</v>
      </c>
      <c r="J78" s="1">
        <v>9.7080000000000002</v>
      </c>
      <c r="K78" s="1">
        <v>3</v>
      </c>
      <c r="L78" s="1">
        <v>0.6</v>
      </c>
      <c r="M78" s="2">
        <v>-5.8248000000000015</v>
      </c>
      <c r="N78" s="1" t="str">
        <f>VLOOKUP(G78,Code!$C$3:$D$5,2,0)</f>
        <v>F-101</v>
      </c>
    </row>
    <row r="79" spans="1:14" x14ac:dyDescent="0.25">
      <c r="A79" s="1">
        <v>78</v>
      </c>
      <c r="B79" s="1" t="s">
        <v>13</v>
      </c>
      <c r="C79" s="1" t="s">
        <v>23</v>
      </c>
      <c r="D79" s="1" t="s">
        <v>93</v>
      </c>
      <c r="E79" s="1" t="s">
        <v>59</v>
      </c>
      <c r="F79" s="1" t="s">
        <v>60</v>
      </c>
      <c r="G79" s="1" t="s">
        <v>27</v>
      </c>
      <c r="H79" s="1" t="s">
        <v>35</v>
      </c>
      <c r="I79" s="1" t="s">
        <v>161</v>
      </c>
      <c r="J79" s="1">
        <v>27.240000000000002</v>
      </c>
      <c r="K79" s="1">
        <v>3</v>
      </c>
      <c r="L79" s="1">
        <v>0.2</v>
      </c>
      <c r="M79" s="2">
        <v>2.724000000000002</v>
      </c>
      <c r="N79" s="1" t="str">
        <f>VLOOKUP(G79,Code!$C$3:$D$5,2,0)</f>
        <v>O-102</v>
      </c>
    </row>
    <row r="80" spans="1:14" x14ac:dyDescent="0.25">
      <c r="A80" s="1">
        <v>79</v>
      </c>
      <c r="B80" s="1" t="s">
        <v>13</v>
      </c>
      <c r="C80" s="1" t="s">
        <v>14</v>
      </c>
      <c r="D80" s="1" t="s">
        <v>93</v>
      </c>
      <c r="E80" s="1" t="s">
        <v>59</v>
      </c>
      <c r="F80" s="1" t="s">
        <v>60</v>
      </c>
      <c r="G80" s="1" t="s">
        <v>18</v>
      </c>
      <c r="H80" s="1" t="s">
        <v>37</v>
      </c>
      <c r="I80" s="1" t="s">
        <v>162</v>
      </c>
      <c r="J80" s="1">
        <v>19.3</v>
      </c>
      <c r="K80" s="1">
        <v>5</v>
      </c>
      <c r="L80" s="1">
        <v>0.6</v>
      </c>
      <c r="M80" s="2">
        <v>-14.475000000000001</v>
      </c>
      <c r="N80" s="1" t="str">
        <f>VLOOKUP(G80,Code!$C$3:$D$5,2,0)</f>
        <v>F-101</v>
      </c>
    </row>
    <row r="81" spans="1:14" x14ac:dyDescent="0.25">
      <c r="A81" s="1">
        <v>80</v>
      </c>
      <c r="B81" s="1" t="s">
        <v>13</v>
      </c>
      <c r="C81" s="1" t="s">
        <v>23</v>
      </c>
      <c r="D81" s="1" t="s">
        <v>163</v>
      </c>
      <c r="E81" s="1" t="s">
        <v>164</v>
      </c>
      <c r="F81" s="1" t="s">
        <v>17</v>
      </c>
      <c r="G81" s="1" t="s">
        <v>27</v>
      </c>
      <c r="H81" s="1" t="s">
        <v>46</v>
      </c>
      <c r="I81" s="1" t="s">
        <v>165</v>
      </c>
      <c r="J81" s="1">
        <v>208.16</v>
      </c>
      <c r="K81" s="1">
        <v>1</v>
      </c>
      <c r="L81" s="1">
        <v>0</v>
      </c>
      <c r="M81" s="2">
        <v>56.20320000000001</v>
      </c>
      <c r="N81" s="1" t="str">
        <f>VLOOKUP(G81,Code!$C$3:$D$5,2,0)</f>
        <v>O-102</v>
      </c>
    </row>
    <row r="82" spans="1:14" x14ac:dyDescent="0.25">
      <c r="A82" s="1">
        <v>81</v>
      </c>
      <c r="B82" s="1" t="s">
        <v>13</v>
      </c>
      <c r="C82" s="1" t="s">
        <v>23</v>
      </c>
      <c r="D82" s="1" t="s">
        <v>163</v>
      </c>
      <c r="E82" s="1" t="s">
        <v>164</v>
      </c>
      <c r="F82" s="1" t="s">
        <v>17</v>
      </c>
      <c r="G82" s="1" t="s">
        <v>27</v>
      </c>
      <c r="H82" s="1" t="s">
        <v>44</v>
      </c>
      <c r="I82" s="1" t="s">
        <v>166</v>
      </c>
      <c r="J82" s="1">
        <v>16.740000000000002</v>
      </c>
      <c r="K82" s="1">
        <v>3</v>
      </c>
      <c r="L82" s="1">
        <v>0</v>
      </c>
      <c r="M82" s="2">
        <v>8.0351999999999997</v>
      </c>
      <c r="N82" s="1" t="str">
        <f>VLOOKUP(G82,Code!$C$3:$D$5,2,0)</f>
        <v>O-102</v>
      </c>
    </row>
    <row r="83" spans="1:14" x14ac:dyDescent="0.25">
      <c r="A83" s="1">
        <v>82</v>
      </c>
      <c r="B83" s="1" t="s">
        <v>13</v>
      </c>
      <c r="C83" s="1" t="s">
        <v>14</v>
      </c>
      <c r="D83" s="1" t="s">
        <v>69</v>
      </c>
      <c r="E83" s="1" t="s">
        <v>25</v>
      </c>
      <c r="F83" s="1" t="s">
        <v>26</v>
      </c>
      <c r="G83" s="1" t="s">
        <v>27</v>
      </c>
      <c r="H83" s="1" t="s">
        <v>39</v>
      </c>
      <c r="I83" s="1" t="s">
        <v>167</v>
      </c>
      <c r="J83" s="1">
        <v>14.9</v>
      </c>
      <c r="K83" s="1">
        <v>5</v>
      </c>
      <c r="L83" s="1">
        <v>0</v>
      </c>
      <c r="M83" s="2">
        <v>4.1720000000000006</v>
      </c>
      <c r="N83" s="1" t="str">
        <f>VLOOKUP(G83,Code!$C$3:$D$5,2,0)</f>
        <v>O-102</v>
      </c>
    </row>
    <row r="84" spans="1:14" x14ac:dyDescent="0.25">
      <c r="A84" s="1">
        <v>83</v>
      </c>
      <c r="B84" s="1" t="s">
        <v>13</v>
      </c>
      <c r="C84" s="1" t="s">
        <v>14</v>
      </c>
      <c r="D84" s="1" t="s">
        <v>69</v>
      </c>
      <c r="E84" s="1" t="s">
        <v>25</v>
      </c>
      <c r="F84" s="1" t="s">
        <v>26</v>
      </c>
      <c r="G84" s="1" t="s">
        <v>27</v>
      </c>
      <c r="H84" s="1" t="s">
        <v>35</v>
      </c>
      <c r="I84" s="1" t="s">
        <v>168</v>
      </c>
      <c r="J84" s="1">
        <v>21.39</v>
      </c>
      <c r="K84" s="1">
        <v>1</v>
      </c>
      <c r="L84" s="1">
        <v>0</v>
      </c>
      <c r="M84" s="2">
        <v>6.2030999999999992</v>
      </c>
      <c r="N84" s="1" t="str">
        <f>VLOOKUP(G84,Code!$C$3:$D$5,2,0)</f>
        <v>O-102</v>
      </c>
    </row>
    <row r="85" spans="1:14" x14ac:dyDescent="0.25">
      <c r="A85" s="1">
        <v>84</v>
      </c>
      <c r="B85" s="1" t="s">
        <v>13</v>
      </c>
      <c r="C85" s="1" t="s">
        <v>23</v>
      </c>
      <c r="D85" s="1" t="s">
        <v>169</v>
      </c>
      <c r="E85" s="1" t="s">
        <v>51</v>
      </c>
      <c r="F85" s="1" t="s">
        <v>17</v>
      </c>
      <c r="G85" s="1" t="s">
        <v>27</v>
      </c>
      <c r="H85" s="1" t="s">
        <v>88</v>
      </c>
      <c r="I85" s="1" t="s">
        <v>170</v>
      </c>
      <c r="J85" s="1">
        <v>200.98400000000004</v>
      </c>
      <c r="K85" s="1">
        <v>7</v>
      </c>
      <c r="L85" s="1">
        <v>0.2</v>
      </c>
      <c r="M85" s="2">
        <v>62.807499999999976</v>
      </c>
      <c r="N85" s="1" t="str">
        <f>VLOOKUP(G85,Code!$C$3:$D$5,2,0)</f>
        <v>O-102</v>
      </c>
    </row>
    <row r="86" spans="1:14" x14ac:dyDescent="0.25">
      <c r="A86" s="1">
        <v>85</v>
      </c>
      <c r="B86" s="1" t="s">
        <v>13</v>
      </c>
      <c r="C86" s="1" t="s">
        <v>57</v>
      </c>
      <c r="D86" s="1" t="s">
        <v>142</v>
      </c>
      <c r="E86" s="1" t="s">
        <v>104</v>
      </c>
      <c r="F86" s="1" t="s">
        <v>60</v>
      </c>
      <c r="G86" s="1" t="s">
        <v>27</v>
      </c>
      <c r="H86" s="1" t="s">
        <v>35</v>
      </c>
      <c r="I86" s="1" t="s">
        <v>171</v>
      </c>
      <c r="J86" s="1">
        <v>230.376</v>
      </c>
      <c r="K86" s="1">
        <v>3</v>
      </c>
      <c r="L86" s="1">
        <v>0.2</v>
      </c>
      <c r="M86" s="2">
        <v>-48.954900000000002</v>
      </c>
      <c r="N86" s="1" t="str">
        <f>VLOOKUP(G86,Code!$C$3:$D$5,2,0)</f>
        <v>O-102</v>
      </c>
    </row>
    <row r="87" spans="1:14" x14ac:dyDescent="0.25">
      <c r="A87" s="1">
        <v>86</v>
      </c>
      <c r="B87" s="1" t="s">
        <v>13</v>
      </c>
      <c r="C87" s="1" t="s">
        <v>14</v>
      </c>
      <c r="D87" s="1" t="s">
        <v>172</v>
      </c>
      <c r="E87" s="1" t="s">
        <v>173</v>
      </c>
      <c r="F87" s="1" t="s">
        <v>17</v>
      </c>
      <c r="G87" s="1" t="s">
        <v>18</v>
      </c>
      <c r="H87" s="1" t="s">
        <v>21</v>
      </c>
      <c r="I87" s="1" t="s">
        <v>174</v>
      </c>
      <c r="J87" s="1">
        <v>301.95999999999998</v>
      </c>
      <c r="K87" s="1">
        <v>2</v>
      </c>
      <c r="L87" s="1">
        <v>0</v>
      </c>
      <c r="M87" s="2">
        <v>33.215599999999995</v>
      </c>
      <c r="N87" s="1" t="str">
        <f>VLOOKUP(G87,Code!$C$3:$D$5,2,0)</f>
        <v>F-101</v>
      </c>
    </row>
    <row r="88" spans="1:14" x14ac:dyDescent="0.25">
      <c r="A88" s="1">
        <v>87</v>
      </c>
      <c r="B88" s="1" t="s">
        <v>13</v>
      </c>
      <c r="C88" s="1" t="s">
        <v>14</v>
      </c>
      <c r="D88" s="1" t="s">
        <v>175</v>
      </c>
      <c r="E88" s="1" t="s">
        <v>110</v>
      </c>
      <c r="F88" s="1" t="s">
        <v>60</v>
      </c>
      <c r="G88" s="1" t="s">
        <v>41</v>
      </c>
      <c r="H88" s="1" t="s">
        <v>83</v>
      </c>
      <c r="I88" s="1" t="s">
        <v>176</v>
      </c>
      <c r="J88" s="1">
        <v>19.989999999999998</v>
      </c>
      <c r="K88" s="1">
        <v>1</v>
      </c>
      <c r="L88" s="1">
        <v>0</v>
      </c>
      <c r="M88" s="2">
        <v>6.796599999999998</v>
      </c>
      <c r="N88" s="1" t="str">
        <f>VLOOKUP(G88,Code!$C$3:$D$5,2,0)</f>
        <v>T-103</v>
      </c>
    </row>
    <row r="89" spans="1:14" x14ac:dyDescent="0.25">
      <c r="A89" s="1">
        <v>88</v>
      </c>
      <c r="B89" s="1" t="s">
        <v>13</v>
      </c>
      <c r="C89" s="1" t="s">
        <v>14</v>
      </c>
      <c r="D89" s="1" t="s">
        <v>175</v>
      </c>
      <c r="E89" s="1" t="s">
        <v>110</v>
      </c>
      <c r="F89" s="1" t="s">
        <v>60</v>
      </c>
      <c r="G89" s="1" t="s">
        <v>27</v>
      </c>
      <c r="H89" s="1" t="s">
        <v>28</v>
      </c>
      <c r="I89" s="1" t="s">
        <v>177</v>
      </c>
      <c r="J89" s="1">
        <v>6.16</v>
      </c>
      <c r="K89" s="1">
        <v>2</v>
      </c>
      <c r="L89" s="1">
        <v>0</v>
      </c>
      <c r="M89" s="2">
        <v>2.9567999999999999</v>
      </c>
      <c r="N89" s="1" t="str">
        <f>VLOOKUP(G89,Code!$C$3:$D$5,2,0)</f>
        <v>O-102</v>
      </c>
    </row>
    <row r="90" spans="1:14" x14ac:dyDescent="0.25">
      <c r="A90" s="1">
        <v>89</v>
      </c>
      <c r="B90" s="1" t="s">
        <v>13</v>
      </c>
      <c r="C90" s="1" t="s">
        <v>57</v>
      </c>
      <c r="D90" s="1" t="s">
        <v>93</v>
      </c>
      <c r="E90" s="1" t="s">
        <v>59</v>
      </c>
      <c r="F90" s="1" t="s">
        <v>60</v>
      </c>
      <c r="G90" s="1" t="s">
        <v>27</v>
      </c>
      <c r="H90" s="1" t="s">
        <v>35</v>
      </c>
      <c r="I90" s="1" t="s">
        <v>178</v>
      </c>
      <c r="J90" s="1">
        <v>158.36800000000002</v>
      </c>
      <c r="K90" s="1">
        <v>7</v>
      </c>
      <c r="L90" s="1">
        <v>0.2</v>
      </c>
      <c r="M90" s="2">
        <v>13.857199999999999</v>
      </c>
      <c r="N90" s="1" t="str">
        <f>VLOOKUP(G90,Code!$C$3:$D$5,2,0)</f>
        <v>O-102</v>
      </c>
    </row>
    <row r="91" spans="1:14" x14ac:dyDescent="0.25">
      <c r="A91" s="1">
        <v>90</v>
      </c>
      <c r="B91" s="1" t="s">
        <v>13</v>
      </c>
      <c r="C91" s="1" t="s">
        <v>23</v>
      </c>
      <c r="D91" s="1" t="s">
        <v>24</v>
      </c>
      <c r="E91" s="1" t="s">
        <v>25</v>
      </c>
      <c r="F91" s="1" t="s">
        <v>26</v>
      </c>
      <c r="G91" s="1" t="s">
        <v>27</v>
      </c>
      <c r="H91" s="1" t="s">
        <v>39</v>
      </c>
      <c r="I91" s="1" t="s">
        <v>179</v>
      </c>
      <c r="J91" s="1">
        <v>20.100000000000001</v>
      </c>
      <c r="K91" s="1">
        <v>3</v>
      </c>
      <c r="L91" s="1">
        <v>0</v>
      </c>
      <c r="M91" s="2">
        <v>6.6329999999999982</v>
      </c>
      <c r="N91" s="1" t="str">
        <f>VLOOKUP(G91,Code!$C$3:$D$5,2,0)</f>
        <v>O-102</v>
      </c>
    </row>
    <row r="92" spans="1:14" x14ac:dyDescent="0.25">
      <c r="A92" s="1">
        <v>91</v>
      </c>
      <c r="B92" s="1" t="s">
        <v>13</v>
      </c>
      <c r="C92" s="1" t="s">
        <v>23</v>
      </c>
      <c r="D92" s="1" t="s">
        <v>24</v>
      </c>
      <c r="E92" s="1" t="s">
        <v>25</v>
      </c>
      <c r="F92" s="1" t="s">
        <v>26</v>
      </c>
      <c r="G92" s="1" t="s">
        <v>41</v>
      </c>
      <c r="H92" s="1" t="s">
        <v>42</v>
      </c>
      <c r="I92" s="1" t="s">
        <v>105</v>
      </c>
      <c r="J92" s="1">
        <v>73.584000000000003</v>
      </c>
      <c r="K92" s="1">
        <v>2</v>
      </c>
      <c r="L92" s="1">
        <v>0.2</v>
      </c>
      <c r="M92" s="2">
        <v>8.2781999999999982</v>
      </c>
      <c r="N92" s="1" t="str">
        <f>VLOOKUP(G92,Code!$C$3:$D$5,2,0)</f>
        <v>T-103</v>
      </c>
    </row>
    <row r="93" spans="1:14" x14ac:dyDescent="0.25">
      <c r="A93" s="1">
        <v>92</v>
      </c>
      <c r="B93" s="1" t="s">
        <v>13</v>
      </c>
      <c r="C93" s="1" t="s">
        <v>23</v>
      </c>
      <c r="D93" s="1" t="s">
        <v>24</v>
      </c>
      <c r="E93" s="1" t="s">
        <v>25</v>
      </c>
      <c r="F93" s="1" t="s">
        <v>26</v>
      </c>
      <c r="G93" s="1" t="s">
        <v>27</v>
      </c>
      <c r="H93" s="1" t="s">
        <v>52</v>
      </c>
      <c r="I93" s="1" t="s">
        <v>180</v>
      </c>
      <c r="J93" s="1">
        <v>6.48</v>
      </c>
      <c r="K93" s="1">
        <v>1</v>
      </c>
      <c r="L93" s="1">
        <v>0</v>
      </c>
      <c r="M93" s="2">
        <v>3.1104000000000003</v>
      </c>
      <c r="N93" s="1" t="str">
        <f>VLOOKUP(G93,Code!$C$3:$D$5,2,0)</f>
        <v>O-102</v>
      </c>
    </row>
    <row r="94" spans="1:14" x14ac:dyDescent="0.25">
      <c r="A94" s="1">
        <v>93</v>
      </c>
      <c r="B94" s="1" t="s">
        <v>13</v>
      </c>
      <c r="C94" s="1" t="s">
        <v>14</v>
      </c>
      <c r="D94" s="1" t="s">
        <v>181</v>
      </c>
      <c r="E94" s="1" t="s">
        <v>110</v>
      </c>
      <c r="F94" s="1" t="s">
        <v>60</v>
      </c>
      <c r="G94" s="1" t="s">
        <v>27</v>
      </c>
      <c r="H94" s="1" t="s">
        <v>52</v>
      </c>
      <c r="I94" s="1" t="s">
        <v>182</v>
      </c>
      <c r="J94" s="1">
        <v>12.96</v>
      </c>
      <c r="K94" s="1">
        <v>2</v>
      </c>
      <c r="L94" s="1">
        <v>0</v>
      </c>
      <c r="M94" s="2">
        <v>6.2208000000000006</v>
      </c>
      <c r="N94" s="1" t="str">
        <f>VLOOKUP(G94,Code!$C$3:$D$5,2,0)</f>
        <v>O-102</v>
      </c>
    </row>
    <row r="95" spans="1:14" x14ac:dyDescent="0.25">
      <c r="A95" s="1">
        <v>94</v>
      </c>
      <c r="B95" s="1" t="s">
        <v>13</v>
      </c>
      <c r="C95" s="1" t="s">
        <v>14</v>
      </c>
      <c r="D95" s="1" t="s">
        <v>181</v>
      </c>
      <c r="E95" s="1" t="s">
        <v>110</v>
      </c>
      <c r="F95" s="1" t="s">
        <v>60</v>
      </c>
      <c r="G95" s="1" t="s">
        <v>18</v>
      </c>
      <c r="H95" s="1" t="s">
        <v>37</v>
      </c>
      <c r="I95" s="1" t="s">
        <v>183</v>
      </c>
      <c r="J95" s="1">
        <v>53.34</v>
      </c>
      <c r="K95" s="1">
        <v>3</v>
      </c>
      <c r="L95" s="1">
        <v>0</v>
      </c>
      <c r="M95" s="2">
        <v>16.535399999999996</v>
      </c>
      <c r="N95" s="1" t="str">
        <f>VLOOKUP(G95,Code!$C$3:$D$5,2,0)</f>
        <v>F-101</v>
      </c>
    </row>
    <row r="96" spans="1:14" x14ac:dyDescent="0.25">
      <c r="A96" s="1">
        <v>95</v>
      </c>
      <c r="B96" s="1" t="s">
        <v>13</v>
      </c>
      <c r="C96" s="1" t="s">
        <v>14</v>
      </c>
      <c r="D96" s="1" t="s">
        <v>181</v>
      </c>
      <c r="E96" s="1" t="s">
        <v>110</v>
      </c>
      <c r="F96" s="1" t="s">
        <v>60</v>
      </c>
      <c r="G96" s="1" t="s">
        <v>27</v>
      </c>
      <c r="H96" s="1" t="s">
        <v>44</v>
      </c>
      <c r="I96" s="1" t="s">
        <v>184</v>
      </c>
      <c r="J96" s="1">
        <v>32.96</v>
      </c>
      <c r="K96" s="1">
        <v>2</v>
      </c>
      <c r="L96" s="1">
        <v>0</v>
      </c>
      <c r="M96" s="2">
        <v>16.150400000000001</v>
      </c>
      <c r="N96" s="1" t="str">
        <f>VLOOKUP(G96,Code!$C$3:$D$5,2,0)</f>
        <v>O-102</v>
      </c>
    </row>
    <row r="97" spans="1:14" x14ac:dyDescent="0.25">
      <c r="A97" s="1">
        <v>96</v>
      </c>
      <c r="B97" s="1" t="s">
        <v>13</v>
      </c>
      <c r="C97" s="1" t="s">
        <v>57</v>
      </c>
      <c r="D97" s="1" t="s">
        <v>185</v>
      </c>
      <c r="E97" s="1" t="s">
        <v>186</v>
      </c>
      <c r="F97" s="1" t="s">
        <v>26</v>
      </c>
      <c r="G97" s="1" t="s">
        <v>27</v>
      </c>
      <c r="H97" s="1" t="s">
        <v>44</v>
      </c>
      <c r="I97" s="1" t="s">
        <v>187</v>
      </c>
      <c r="J97" s="1">
        <v>5.6820000000000013</v>
      </c>
      <c r="K97" s="1">
        <v>1</v>
      </c>
      <c r="L97" s="1">
        <v>0.7</v>
      </c>
      <c r="M97" s="2">
        <v>-3.7880000000000003</v>
      </c>
      <c r="N97" s="1" t="str">
        <f>VLOOKUP(G97,Code!$C$3:$D$5,2,0)</f>
        <v>O-102</v>
      </c>
    </row>
    <row r="98" spans="1:14" x14ac:dyDescent="0.25">
      <c r="A98" s="1">
        <v>97</v>
      </c>
      <c r="B98" s="1" t="s">
        <v>13</v>
      </c>
      <c r="C98" s="1" t="s">
        <v>57</v>
      </c>
      <c r="D98" s="1" t="s">
        <v>126</v>
      </c>
      <c r="E98" s="1" t="s">
        <v>127</v>
      </c>
      <c r="F98" s="1" t="s">
        <v>79</v>
      </c>
      <c r="G98" s="1" t="s">
        <v>18</v>
      </c>
      <c r="H98" s="1" t="s">
        <v>37</v>
      </c>
      <c r="I98" s="1" t="s">
        <v>188</v>
      </c>
      <c r="J98" s="1">
        <v>96.53</v>
      </c>
      <c r="K98" s="1">
        <v>7</v>
      </c>
      <c r="L98" s="1">
        <v>0</v>
      </c>
      <c r="M98" s="2">
        <v>40.5426</v>
      </c>
      <c r="N98" s="1" t="str">
        <f>VLOOKUP(G98,Code!$C$3:$D$5,2,0)</f>
        <v>F-101</v>
      </c>
    </row>
    <row r="99" spans="1:14" x14ac:dyDescent="0.25">
      <c r="A99" s="1">
        <v>98</v>
      </c>
      <c r="B99" s="1" t="s">
        <v>13</v>
      </c>
      <c r="C99" s="1" t="s">
        <v>14</v>
      </c>
      <c r="D99" s="1" t="s">
        <v>69</v>
      </c>
      <c r="E99" s="1" t="s">
        <v>25</v>
      </c>
      <c r="F99" s="1" t="s">
        <v>26</v>
      </c>
      <c r="G99" s="1" t="s">
        <v>27</v>
      </c>
      <c r="H99" s="1" t="s">
        <v>44</v>
      </c>
      <c r="I99" s="1" t="s">
        <v>189</v>
      </c>
      <c r="J99" s="1">
        <v>51.311999999999998</v>
      </c>
      <c r="K99" s="1">
        <v>3</v>
      </c>
      <c r="L99" s="1">
        <v>0.2</v>
      </c>
      <c r="M99" s="2">
        <v>17.959199999999999</v>
      </c>
      <c r="N99" s="1" t="str">
        <f>VLOOKUP(G99,Code!$C$3:$D$5,2,0)</f>
        <v>O-102</v>
      </c>
    </row>
    <row r="100" spans="1:14" x14ac:dyDescent="0.25">
      <c r="A100" s="1">
        <v>99</v>
      </c>
      <c r="B100" s="1" t="s">
        <v>13</v>
      </c>
      <c r="C100" s="1" t="s">
        <v>23</v>
      </c>
      <c r="D100" s="1" t="s">
        <v>190</v>
      </c>
      <c r="E100" s="1" t="s">
        <v>110</v>
      </c>
      <c r="F100" s="1" t="s">
        <v>60</v>
      </c>
      <c r="G100" s="1" t="s">
        <v>27</v>
      </c>
      <c r="H100" s="1" t="s">
        <v>46</v>
      </c>
      <c r="I100" s="1" t="s">
        <v>191</v>
      </c>
      <c r="J100" s="1">
        <v>77.88</v>
      </c>
      <c r="K100" s="1">
        <v>6</v>
      </c>
      <c r="L100" s="1">
        <v>0</v>
      </c>
      <c r="M100" s="2">
        <v>22.585199999999993</v>
      </c>
      <c r="N100" s="1" t="str">
        <f>VLOOKUP(G100,Code!$C$3:$D$5,2,0)</f>
        <v>O-102</v>
      </c>
    </row>
    <row r="101" spans="1:14" x14ac:dyDescent="0.25">
      <c r="A101" s="1">
        <v>100</v>
      </c>
      <c r="B101" s="1" t="s">
        <v>13</v>
      </c>
      <c r="C101" s="1" t="s">
        <v>57</v>
      </c>
      <c r="D101" s="1" t="s">
        <v>142</v>
      </c>
      <c r="E101" s="1" t="s">
        <v>104</v>
      </c>
      <c r="F101" s="1" t="s">
        <v>60</v>
      </c>
      <c r="G101" s="1" t="s">
        <v>27</v>
      </c>
      <c r="H101" s="1" t="s">
        <v>52</v>
      </c>
      <c r="I101" s="1" t="s">
        <v>192</v>
      </c>
      <c r="J101" s="1">
        <v>64.623999999999995</v>
      </c>
      <c r="K101" s="1">
        <v>7</v>
      </c>
      <c r="L101" s="1">
        <v>0.2</v>
      </c>
      <c r="M101" s="2">
        <v>22.618399999999994</v>
      </c>
      <c r="N101" s="1" t="str">
        <f>VLOOKUP(G101,Code!$C$3:$D$5,2,0)</f>
        <v>O-102</v>
      </c>
    </row>
    <row r="102" spans="1:14" x14ac:dyDescent="0.25">
      <c r="A102" s="1">
        <v>101</v>
      </c>
      <c r="B102" s="1" t="s">
        <v>13</v>
      </c>
      <c r="C102" s="1" t="s">
        <v>57</v>
      </c>
      <c r="D102" s="1" t="s">
        <v>142</v>
      </c>
      <c r="E102" s="1" t="s">
        <v>104</v>
      </c>
      <c r="F102" s="1" t="s">
        <v>60</v>
      </c>
      <c r="G102" s="1" t="s">
        <v>41</v>
      </c>
      <c r="H102" s="1" t="s">
        <v>83</v>
      </c>
      <c r="I102" s="1" t="s">
        <v>193</v>
      </c>
      <c r="J102" s="1">
        <v>95.976000000000013</v>
      </c>
      <c r="K102" s="1">
        <v>3</v>
      </c>
      <c r="L102" s="1">
        <v>0.2</v>
      </c>
      <c r="M102" s="2">
        <v>-10.797300000000011</v>
      </c>
      <c r="N102" s="1" t="str">
        <f>VLOOKUP(G102,Code!$C$3:$D$5,2,0)</f>
        <v>T-103</v>
      </c>
    </row>
    <row r="103" spans="1:14" x14ac:dyDescent="0.25">
      <c r="A103" s="1">
        <v>102</v>
      </c>
      <c r="B103" s="1" t="s">
        <v>13</v>
      </c>
      <c r="C103" s="1" t="s">
        <v>57</v>
      </c>
      <c r="D103" s="1" t="s">
        <v>142</v>
      </c>
      <c r="E103" s="1" t="s">
        <v>104</v>
      </c>
      <c r="F103" s="1" t="s">
        <v>60</v>
      </c>
      <c r="G103" s="1" t="s">
        <v>27</v>
      </c>
      <c r="H103" s="1" t="s">
        <v>44</v>
      </c>
      <c r="I103" s="1" t="s">
        <v>194</v>
      </c>
      <c r="J103" s="1">
        <v>1.7879999999999996</v>
      </c>
      <c r="K103" s="1">
        <v>3</v>
      </c>
      <c r="L103" s="1">
        <v>0.8</v>
      </c>
      <c r="M103" s="2">
        <v>-3.0396000000000001</v>
      </c>
      <c r="N103" s="1" t="str">
        <f>VLOOKUP(G103,Code!$C$3:$D$5,2,0)</f>
        <v>O-102</v>
      </c>
    </row>
    <row r="104" spans="1:14" x14ac:dyDescent="0.25">
      <c r="A104" s="1">
        <v>103</v>
      </c>
      <c r="B104" s="1" t="s">
        <v>13</v>
      </c>
      <c r="C104" s="1" t="s">
        <v>14</v>
      </c>
      <c r="D104" s="1" t="s">
        <v>175</v>
      </c>
      <c r="E104" s="1" t="s">
        <v>110</v>
      </c>
      <c r="F104" s="1" t="s">
        <v>60</v>
      </c>
      <c r="G104" s="1" t="s">
        <v>27</v>
      </c>
      <c r="H104" s="1" t="s">
        <v>52</v>
      </c>
      <c r="I104" s="1" t="s">
        <v>195</v>
      </c>
      <c r="J104" s="1">
        <v>23.92</v>
      </c>
      <c r="K104" s="1">
        <v>4</v>
      </c>
      <c r="L104" s="1">
        <v>0</v>
      </c>
      <c r="M104" s="2">
        <v>11.720800000000001</v>
      </c>
      <c r="N104" s="1" t="str">
        <f>VLOOKUP(G104,Code!$C$3:$D$5,2,0)</f>
        <v>O-102</v>
      </c>
    </row>
    <row r="105" spans="1:14" x14ac:dyDescent="0.25">
      <c r="A105" s="1">
        <v>104</v>
      </c>
      <c r="B105" s="1" t="s">
        <v>13</v>
      </c>
      <c r="C105" s="1" t="s">
        <v>14</v>
      </c>
      <c r="D105" s="1" t="s">
        <v>196</v>
      </c>
      <c r="E105" s="1" t="s">
        <v>197</v>
      </c>
      <c r="F105" s="1" t="s">
        <v>26</v>
      </c>
      <c r="G105" s="1" t="s">
        <v>41</v>
      </c>
      <c r="H105" s="1" t="s">
        <v>83</v>
      </c>
      <c r="I105" s="1" t="s">
        <v>198</v>
      </c>
      <c r="J105" s="1">
        <v>238.89600000000002</v>
      </c>
      <c r="K105" s="1">
        <v>6</v>
      </c>
      <c r="L105" s="1">
        <v>0.2</v>
      </c>
      <c r="M105" s="2">
        <v>-26.875800000000012</v>
      </c>
      <c r="N105" s="1" t="str">
        <f>VLOOKUP(G105,Code!$C$3:$D$5,2,0)</f>
        <v>T-103</v>
      </c>
    </row>
    <row r="106" spans="1:14" x14ac:dyDescent="0.25">
      <c r="A106" s="1">
        <v>105</v>
      </c>
      <c r="B106" s="1" t="s">
        <v>13</v>
      </c>
      <c r="C106" s="1" t="s">
        <v>14</v>
      </c>
      <c r="D106" s="1" t="s">
        <v>196</v>
      </c>
      <c r="E106" s="1" t="s">
        <v>197</v>
      </c>
      <c r="F106" s="1" t="s">
        <v>26</v>
      </c>
      <c r="G106" s="1" t="s">
        <v>18</v>
      </c>
      <c r="H106" s="1" t="s">
        <v>37</v>
      </c>
      <c r="I106" s="1" t="s">
        <v>199</v>
      </c>
      <c r="J106" s="1">
        <v>102.35999999999999</v>
      </c>
      <c r="K106" s="1">
        <v>3</v>
      </c>
      <c r="L106" s="1">
        <v>0.2</v>
      </c>
      <c r="M106" s="2">
        <v>-3.8385000000000105</v>
      </c>
      <c r="N106" s="1" t="str">
        <f>VLOOKUP(G106,Code!$C$3:$D$5,2,0)</f>
        <v>F-101</v>
      </c>
    </row>
    <row r="107" spans="1:14" x14ac:dyDescent="0.25">
      <c r="A107" s="1">
        <v>106</v>
      </c>
      <c r="B107" s="1" t="s">
        <v>13</v>
      </c>
      <c r="C107" s="1" t="s">
        <v>14</v>
      </c>
      <c r="D107" s="1" t="s">
        <v>196</v>
      </c>
      <c r="E107" s="1" t="s">
        <v>197</v>
      </c>
      <c r="F107" s="1" t="s">
        <v>26</v>
      </c>
      <c r="G107" s="1" t="s">
        <v>27</v>
      </c>
      <c r="H107" s="1" t="s">
        <v>44</v>
      </c>
      <c r="I107" s="1" t="s">
        <v>200</v>
      </c>
      <c r="J107" s="1">
        <v>36.882000000000005</v>
      </c>
      <c r="K107" s="1">
        <v>3</v>
      </c>
      <c r="L107" s="1">
        <v>0.7</v>
      </c>
      <c r="M107" s="2">
        <v>-25.817399999999999</v>
      </c>
      <c r="N107" s="1" t="str">
        <f>VLOOKUP(G107,Code!$C$3:$D$5,2,0)</f>
        <v>O-102</v>
      </c>
    </row>
    <row r="108" spans="1:14" x14ac:dyDescent="0.25">
      <c r="A108" s="1">
        <v>107</v>
      </c>
      <c r="B108" s="1" t="s">
        <v>13</v>
      </c>
      <c r="C108" s="1" t="s">
        <v>14</v>
      </c>
      <c r="D108" s="1" t="s">
        <v>201</v>
      </c>
      <c r="E108" s="1" t="s">
        <v>51</v>
      </c>
      <c r="F108" s="1" t="s">
        <v>17</v>
      </c>
      <c r="G108" s="1" t="s">
        <v>41</v>
      </c>
      <c r="H108" s="1" t="s">
        <v>83</v>
      </c>
      <c r="I108" s="1" t="s">
        <v>202</v>
      </c>
      <c r="J108" s="1">
        <v>74.112000000000009</v>
      </c>
      <c r="K108" s="1">
        <v>8</v>
      </c>
      <c r="L108" s="1">
        <v>0.2</v>
      </c>
      <c r="M108" s="2">
        <v>17.601600000000001</v>
      </c>
      <c r="N108" s="1" t="str">
        <f>VLOOKUP(G108,Code!$C$3:$D$5,2,0)</f>
        <v>T-103</v>
      </c>
    </row>
    <row r="109" spans="1:14" x14ac:dyDescent="0.25">
      <c r="A109" s="1">
        <v>108</v>
      </c>
      <c r="B109" s="1" t="s">
        <v>13</v>
      </c>
      <c r="C109" s="1" t="s">
        <v>14</v>
      </c>
      <c r="D109" s="1" t="s">
        <v>201</v>
      </c>
      <c r="E109" s="1" t="s">
        <v>51</v>
      </c>
      <c r="F109" s="1" t="s">
        <v>17</v>
      </c>
      <c r="G109" s="1" t="s">
        <v>41</v>
      </c>
      <c r="H109" s="1" t="s">
        <v>42</v>
      </c>
      <c r="I109" s="1" t="s">
        <v>203</v>
      </c>
      <c r="J109" s="1">
        <v>27.992000000000004</v>
      </c>
      <c r="K109" s="1">
        <v>1</v>
      </c>
      <c r="L109" s="1">
        <v>0.2</v>
      </c>
      <c r="M109" s="2">
        <v>2.0993999999999993</v>
      </c>
      <c r="N109" s="1" t="str">
        <f>VLOOKUP(G109,Code!$C$3:$D$5,2,0)</f>
        <v>T-103</v>
      </c>
    </row>
    <row r="110" spans="1:14" x14ac:dyDescent="0.25">
      <c r="A110" s="1">
        <v>109</v>
      </c>
      <c r="B110" s="1" t="s">
        <v>13</v>
      </c>
      <c r="C110" s="1" t="s">
        <v>14</v>
      </c>
      <c r="D110" s="1" t="s">
        <v>201</v>
      </c>
      <c r="E110" s="1" t="s">
        <v>51</v>
      </c>
      <c r="F110" s="1" t="s">
        <v>17</v>
      </c>
      <c r="G110" s="1" t="s">
        <v>27</v>
      </c>
      <c r="H110" s="1" t="s">
        <v>39</v>
      </c>
      <c r="I110" s="1" t="s">
        <v>204</v>
      </c>
      <c r="J110" s="1">
        <v>3.3040000000000003</v>
      </c>
      <c r="K110" s="1">
        <v>1</v>
      </c>
      <c r="L110" s="1">
        <v>0.2</v>
      </c>
      <c r="M110" s="2">
        <v>1.0737999999999999</v>
      </c>
      <c r="N110" s="1" t="str">
        <f>VLOOKUP(G110,Code!$C$3:$D$5,2,0)</f>
        <v>O-102</v>
      </c>
    </row>
    <row r="111" spans="1:14" x14ac:dyDescent="0.25">
      <c r="A111" s="1">
        <v>110</v>
      </c>
      <c r="B111" s="1" t="s">
        <v>13</v>
      </c>
      <c r="C111" s="1" t="s">
        <v>57</v>
      </c>
      <c r="D111" s="1" t="s">
        <v>205</v>
      </c>
      <c r="E111" s="1" t="s">
        <v>104</v>
      </c>
      <c r="F111" s="1" t="s">
        <v>60</v>
      </c>
      <c r="G111" s="1" t="s">
        <v>41</v>
      </c>
      <c r="H111" s="1" t="s">
        <v>83</v>
      </c>
      <c r="I111" s="1" t="s">
        <v>206</v>
      </c>
      <c r="J111" s="1">
        <v>339.96000000000004</v>
      </c>
      <c r="K111" s="1">
        <v>5</v>
      </c>
      <c r="L111" s="1">
        <v>0.2</v>
      </c>
      <c r="M111" s="2">
        <v>67.991999999999962</v>
      </c>
      <c r="N111" s="1" t="str">
        <f>VLOOKUP(G111,Code!$C$3:$D$5,2,0)</f>
        <v>T-103</v>
      </c>
    </row>
    <row r="112" spans="1:14" x14ac:dyDescent="0.25">
      <c r="A112" s="1">
        <v>111</v>
      </c>
      <c r="B112" s="1" t="s">
        <v>13</v>
      </c>
      <c r="C112" s="1" t="s">
        <v>23</v>
      </c>
      <c r="D112" s="1" t="s">
        <v>126</v>
      </c>
      <c r="E112" s="1" t="s">
        <v>127</v>
      </c>
      <c r="F112" s="1" t="s">
        <v>79</v>
      </c>
      <c r="G112" s="1" t="s">
        <v>18</v>
      </c>
      <c r="H112" s="1" t="s">
        <v>37</v>
      </c>
      <c r="I112" s="1" t="s">
        <v>207</v>
      </c>
      <c r="J112" s="1">
        <v>41.96</v>
      </c>
      <c r="K112" s="1">
        <v>2</v>
      </c>
      <c r="L112" s="1">
        <v>0</v>
      </c>
      <c r="M112" s="2">
        <v>10.909600000000001</v>
      </c>
      <c r="N112" s="1" t="str">
        <f>VLOOKUP(G112,Code!$C$3:$D$5,2,0)</f>
        <v>F-101</v>
      </c>
    </row>
    <row r="113" spans="1:14" x14ac:dyDescent="0.25">
      <c r="A113" s="1">
        <v>112</v>
      </c>
      <c r="B113" s="1" t="s">
        <v>13</v>
      </c>
      <c r="C113" s="1" t="s">
        <v>14</v>
      </c>
      <c r="D113" s="1" t="s">
        <v>208</v>
      </c>
      <c r="E113" s="1" t="s">
        <v>209</v>
      </c>
      <c r="F113" s="1" t="s">
        <v>60</v>
      </c>
      <c r="G113" s="1" t="s">
        <v>27</v>
      </c>
      <c r="H113" s="1" t="s">
        <v>39</v>
      </c>
      <c r="I113" s="1" t="s">
        <v>210</v>
      </c>
      <c r="J113" s="1">
        <v>75.959999999999994</v>
      </c>
      <c r="K113" s="1">
        <v>2</v>
      </c>
      <c r="L113" s="1">
        <v>0</v>
      </c>
      <c r="M113" s="2">
        <v>22.78799999999999</v>
      </c>
      <c r="N113" s="1" t="str">
        <f>VLOOKUP(G113,Code!$C$3:$D$5,2,0)</f>
        <v>O-102</v>
      </c>
    </row>
    <row r="114" spans="1:14" x14ac:dyDescent="0.25">
      <c r="A114" s="1">
        <v>113</v>
      </c>
      <c r="B114" s="1" t="s">
        <v>13</v>
      </c>
      <c r="C114" s="1" t="s">
        <v>14</v>
      </c>
      <c r="D114" s="1" t="s">
        <v>208</v>
      </c>
      <c r="E114" s="1" t="s">
        <v>209</v>
      </c>
      <c r="F114" s="1" t="s">
        <v>60</v>
      </c>
      <c r="G114" s="1" t="s">
        <v>27</v>
      </c>
      <c r="H114" s="1" t="s">
        <v>44</v>
      </c>
      <c r="I114" s="1" t="s">
        <v>211</v>
      </c>
      <c r="J114" s="1">
        <v>27.240000000000002</v>
      </c>
      <c r="K114" s="1">
        <v>6</v>
      </c>
      <c r="L114" s="1">
        <v>0</v>
      </c>
      <c r="M114" s="2">
        <v>13.3476</v>
      </c>
      <c r="N114" s="1" t="str">
        <f>VLOOKUP(G114,Code!$C$3:$D$5,2,0)</f>
        <v>O-102</v>
      </c>
    </row>
    <row r="115" spans="1:14" x14ac:dyDescent="0.25">
      <c r="A115" s="1">
        <v>114</v>
      </c>
      <c r="B115" s="1" t="s">
        <v>13</v>
      </c>
      <c r="C115" s="1" t="s">
        <v>14</v>
      </c>
      <c r="D115" s="1" t="s">
        <v>212</v>
      </c>
      <c r="E115" s="1" t="s">
        <v>213</v>
      </c>
      <c r="F115" s="1" t="s">
        <v>79</v>
      </c>
      <c r="G115" s="1" t="s">
        <v>27</v>
      </c>
      <c r="H115" s="1" t="s">
        <v>128</v>
      </c>
      <c r="I115" s="1" t="s">
        <v>214</v>
      </c>
      <c r="J115" s="1">
        <v>40.096000000000004</v>
      </c>
      <c r="K115" s="1">
        <v>14</v>
      </c>
      <c r="L115" s="1">
        <v>0.2</v>
      </c>
      <c r="M115" s="2">
        <v>14.534799999999997</v>
      </c>
      <c r="N115" s="1" t="str">
        <f>VLOOKUP(G115,Code!$C$3:$D$5,2,0)</f>
        <v>O-102</v>
      </c>
    </row>
    <row r="116" spans="1:14" x14ac:dyDescent="0.25">
      <c r="A116" s="1">
        <v>115</v>
      </c>
      <c r="B116" s="1" t="s">
        <v>13</v>
      </c>
      <c r="C116" s="1" t="s">
        <v>14</v>
      </c>
      <c r="D116" s="1" t="s">
        <v>212</v>
      </c>
      <c r="E116" s="1" t="s">
        <v>213</v>
      </c>
      <c r="F116" s="1" t="s">
        <v>79</v>
      </c>
      <c r="G116" s="1" t="s">
        <v>27</v>
      </c>
      <c r="H116" s="1" t="s">
        <v>88</v>
      </c>
      <c r="I116" s="1" t="s">
        <v>215</v>
      </c>
      <c r="J116" s="1">
        <v>4.7200000000000006</v>
      </c>
      <c r="K116" s="1">
        <v>2</v>
      </c>
      <c r="L116" s="1">
        <v>0.2</v>
      </c>
      <c r="M116" s="2">
        <v>1.6519999999999997</v>
      </c>
      <c r="N116" s="1" t="str">
        <f>VLOOKUP(G116,Code!$C$3:$D$5,2,0)</f>
        <v>O-102</v>
      </c>
    </row>
    <row r="117" spans="1:14" x14ac:dyDescent="0.25">
      <c r="A117" s="1">
        <v>116</v>
      </c>
      <c r="B117" s="1" t="s">
        <v>13</v>
      </c>
      <c r="C117" s="1" t="s">
        <v>14</v>
      </c>
      <c r="D117" s="1" t="s">
        <v>212</v>
      </c>
      <c r="E117" s="1" t="s">
        <v>213</v>
      </c>
      <c r="F117" s="1" t="s">
        <v>79</v>
      </c>
      <c r="G117" s="1" t="s">
        <v>27</v>
      </c>
      <c r="H117" s="1" t="s">
        <v>52</v>
      </c>
      <c r="I117" s="1" t="s">
        <v>216</v>
      </c>
      <c r="J117" s="1">
        <v>23.976000000000003</v>
      </c>
      <c r="K117" s="1">
        <v>3</v>
      </c>
      <c r="L117" s="1">
        <v>0.2</v>
      </c>
      <c r="M117" s="2">
        <v>7.4924999999999988</v>
      </c>
      <c r="N117" s="1" t="str">
        <f>VLOOKUP(G117,Code!$C$3:$D$5,2,0)</f>
        <v>O-102</v>
      </c>
    </row>
    <row r="118" spans="1:14" x14ac:dyDescent="0.25">
      <c r="A118" s="1">
        <v>117</v>
      </c>
      <c r="B118" s="1" t="s">
        <v>13</v>
      </c>
      <c r="C118" s="1" t="s">
        <v>14</v>
      </c>
      <c r="D118" s="1" t="s">
        <v>212</v>
      </c>
      <c r="E118" s="1" t="s">
        <v>213</v>
      </c>
      <c r="F118" s="1" t="s">
        <v>79</v>
      </c>
      <c r="G118" s="1" t="s">
        <v>27</v>
      </c>
      <c r="H118" s="1" t="s">
        <v>88</v>
      </c>
      <c r="I118" s="1" t="s">
        <v>217</v>
      </c>
      <c r="J118" s="1">
        <v>130.464</v>
      </c>
      <c r="K118" s="1">
        <v>6</v>
      </c>
      <c r="L118" s="1">
        <v>0.2</v>
      </c>
      <c r="M118" s="2">
        <v>44.031599999999997</v>
      </c>
      <c r="N118" s="1" t="str">
        <f>VLOOKUP(G118,Code!$C$3:$D$5,2,0)</f>
        <v>O-102</v>
      </c>
    </row>
    <row r="119" spans="1:14" x14ac:dyDescent="0.25">
      <c r="A119" s="1">
        <v>118</v>
      </c>
      <c r="B119" s="1" t="s">
        <v>13</v>
      </c>
      <c r="C119" s="1" t="s">
        <v>14</v>
      </c>
      <c r="D119" s="1" t="s">
        <v>54</v>
      </c>
      <c r="E119" s="1" t="s">
        <v>55</v>
      </c>
      <c r="F119" s="1" t="s">
        <v>26</v>
      </c>
      <c r="G119" s="1" t="s">
        <v>18</v>
      </c>
      <c r="H119" s="1" t="s">
        <v>33</v>
      </c>
      <c r="I119" s="1" t="s">
        <v>218</v>
      </c>
      <c r="J119" s="1">
        <v>787.53</v>
      </c>
      <c r="K119" s="1">
        <v>3</v>
      </c>
      <c r="L119" s="1">
        <v>0</v>
      </c>
      <c r="M119" s="2">
        <v>165.38129999999995</v>
      </c>
      <c r="N119" s="1" t="str">
        <f>VLOOKUP(G119,Code!$C$3:$D$5,2,0)</f>
        <v>F-101</v>
      </c>
    </row>
    <row r="120" spans="1:14" x14ac:dyDescent="0.25">
      <c r="A120" s="1">
        <v>119</v>
      </c>
      <c r="B120" s="1" t="s">
        <v>13</v>
      </c>
      <c r="C120" s="1" t="s">
        <v>23</v>
      </c>
      <c r="D120" s="1" t="s">
        <v>219</v>
      </c>
      <c r="E120" s="1" t="s">
        <v>155</v>
      </c>
      <c r="F120" s="1" t="s">
        <v>17</v>
      </c>
      <c r="G120" s="1" t="s">
        <v>27</v>
      </c>
      <c r="H120" s="1" t="s">
        <v>44</v>
      </c>
      <c r="I120" s="1" t="s">
        <v>220</v>
      </c>
      <c r="J120" s="1">
        <v>157.79400000000004</v>
      </c>
      <c r="K120" s="1">
        <v>1</v>
      </c>
      <c r="L120" s="1">
        <v>0.7</v>
      </c>
      <c r="M120" s="2">
        <v>-115.71559999999999</v>
      </c>
      <c r="N120" s="1" t="str">
        <f>VLOOKUP(G120,Code!$C$3:$D$5,2,0)</f>
        <v>O-102</v>
      </c>
    </row>
    <row r="121" spans="1:14" x14ac:dyDescent="0.25">
      <c r="A121" s="1">
        <v>120</v>
      </c>
      <c r="B121" s="1" t="s">
        <v>13</v>
      </c>
      <c r="C121" s="1" t="s">
        <v>14</v>
      </c>
      <c r="D121" s="1" t="s">
        <v>221</v>
      </c>
      <c r="E121" s="1" t="s">
        <v>117</v>
      </c>
      <c r="F121" s="1" t="s">
        <v>79</v>
      </c>
      <c r="G121" s="1" t="s">
        <v>18</v>
      </c>
      <c r="H121" s="1" t="s">
        <v>37</v>
      </c>
      <c r="I121" s="1" t="s">
        <v>222</v>
      </c>
      <c r="J121" s="1">
        <v>47.04</v>
      </c>
      <c r="K121" s="1">
        <v>3</v>
      </c>
      <c r="L121" s="1">
        <v>0</v>
      </c>
      <c r="M121" s="2">
        <v>18.345599999999997</v>
      </c>
      <c r="N121" s="1" t="str">
        <f>VLOOKUP(G121,Code!$C$3:$D$5,2,0)</f>
        <v>F-101</v>
      </c>
    </row>
    <row r="122" spans="1:14" x14ac:dyDescent="0.25">
      <c r="A122" s="1">
        <v>121</v>
      </c>
      <c r="B122" s="1" t="s">
        <v>13</v>
      </c>
      <c r="C122" s="1" t="s">
        <v>14</v>
      </c>
      <c r="D122" s="1" t="s">
        <v>221</v>
      </c>
      <c r="E122" s="1" t="s">
        <v>117</v>
      </c>
      <c r="F122" s="1" t="s">
        <v>79</v>
      </c>
      <c r="G122" s="1" t="s">
        <v>27</v>
      </c>
      <c r="H122" s="1" t="s">
        <v>44</v>
      </c>
      <c r="I122" s="1" t="s">
        <v>45</v>
      </c>
      <c r="J122" s="1">
        <v>30.84</v>
      </c>
      <c r="K122" s="1">
        <v>4</v>
      </c>
      <c r="L122" s="1">
        <v>0</v>
      </c>
      <c r="M122" s="2">
        <v>13.878</v>
      </c>
      <c r="N122" s="1" t="str">
        <f>VLOOKUP(G122,Code!$C$3:$D$5,2,0)</f>
        <v>O-102</v>
      </c>
    </row>
    <row r="123" spans="1:14" x14ac:dyDescent="0.25">
      <c r="A123" s="1">
        <v>122</v>
      </c>
      <c r="B123" s="1" t="s">
        <v>13</v>
      </c>
      <c r="C123" s="1" t="s">
        <v>14</v>
      </c>
      <c r="D123" s="1" t="s">
        <v>221</v>
      </c>
      <c r="E123" s="1" t="s">
        <v>117</v>
      </c>
      <c r="F123" s="1" t="s">
        <v>79</v>
      </c>
      <c r="G123" s="1" t="s">
        <v>27</v>
      </c>
      <c r="H123" s="1" t="s">
        <v>35</v>
      </c>
      <c r="I123" s="1" t="s">
        <v>223</v>
      </c>
      <c r="J123" s="1">
        <v>226.56</v>
      </c>
      <c r="K123" s="1">
        <v>6</v>
      </c>
      <c r="L123" s="1">
        <v>0</v>
      </c>
      <c r="M123" s="2">
        <v>63.436800000000005</v>
      </c>
      <c r="N123" s="1" t="str">
        <f>VLOOKUP(G123,Code!$C$3:$D$5,2,0)</f>
        <v>O-102</v>
      </c>
    </row>
    <row r="124" spans="1:14" x14ac:dyDescent="0.25">
      <c r="A124" s="1">
        <v>123</v>
      </c>
      <c r="B124" s="1" t="s">
        <v>13</v>
      </c>
      <c r="C124" s="1" t="s">
        <v>14</v>
      </c>
      <c r="D124" s="1" t="s">
        <v>221</v>
      </c>
      <c r="E124" s="1" t="s">
        <v>117</v>
      </c>
      <c r="F124" s="1" t="s">
        <v>79</v>
      </c>
      <c r="G124" s="1" t="s">
        <v>27</v>
      </c>
      <c r="H124" s="1" t="s">
        <v>88</v>
      </c>
      <c r="I124" s="1" t="s">
        <v>224</v>
      </c>
      <c r="J124" s="1">
        <v>115.02</v>
      </c>
      <c r="K124" s="1">
        <v>9</v>
      </c>
      <c r="L124" s="1">
        <v>0</v>
      </c>
      <c r="M124" s="2">
        <v>51.758999999999993</v>
      </c>
      <c r="N124" s="1" t="str">
        <f>VLOOKUP(G124,Code!$C$3:$D$5,2,0)</f>
        <v>O-102</v>
      </c>
    </row>
    <row r="125" spans="1:14" x14ac:dyDescent="0.25">
      <c r="A125" s="1">
        <v>124</v>
      </c>
      <c r="B125" s="1" t="s">
        <v>13</v>
      </c>
      <c r="C125" s="1" t="s">
        <v>14</v>
      </c>
      <c r="D125" s="1" t="s">
        <v>221</v>
      </c>
      <c r="E125" s="1" t="s">
        <v>117</v>
      </c>
      <c r="F125" s="1" t="s">
        <v>79</v>
      </c>
      <c r="G125" s="1" t="s">
        <v>41</v>
      </c>
      <c r="H125" s="1" t="s">
        <v>42</v>
      </c>
      <c r="I125" s="1" t="s">
        <v>225</v>
      </c>
      <c r="J125" s="1">
        <v>68.040000000000006</v>
      </c>
      <c r="K125" s="1">
        <v>7</v>
      </c>
      <c r="L125" s="1">
        <v>0</v>
      </c>
      <c r="M125" s="2">
        <v>19.731599999999997</v>
      </c>
      <c r="N125" s="1" t="str">
        <f>VLOOKUP(G125,Code!$C$3:$D$5,2,0)</f>
        <v>T-103</v>
      </c>
    </row>
    <row r="126" spans="1:14" x14ac:dyDescent="0.25">
      <c r="A126" s="1">
        <v>125</v>
      </c>
      <c r="B126" s="1" t="s">
        <v>13</v>
      </c>
      <c r="C126" s="1" t="s">
        <v>57</v>
      </c>
      <c r="D126" s="1" t="s">
        <v>93</v>
      </c>
      <c r="E126" s="1" t="s">
        <v>59</v>
      </c>
      <c r="F126" s="1" t="s">
        <v>60</v>
      </c>
      <c r="G126" s="1" t="s">
        <v>18</v>
      </c>
      <c r="H126" s="1" t="s">
        <v>21</v>
      </c>
      <c r="I126" s="1" t="s">
        <v>226</v>
      </c>
      <c r="J126" s="1">
        <v>600.55799999999999</v>
      </c>
      <c r="K126" s="1">
        <v>3</v>
      </c>
      <c r="L126" s="1">
        <v>0.3</v>
      </c>
      <c r="M126" s="2">
        <v>-8.5794000000000779</v>
      </c>
      <c r="N126" s="1" t="str">
        <f>VLOOKUP(G126,Code!$C$3:$D$5,2,0)</f>
        <v>F-101</v>
      </c>
    </row>
    <row r="127" spans="1:14" x14ac:dyDescent="0.25">
      <c r="A127" s="1">
        <v>126</v>
      </c>
      <c r="B127" s="1" t="s">
        <v>13</v>
      </c>
      <c r="C127" s="1" t="s">
        <v>14</v>
      </c>
      <c r="D127" s="1" t="s">
        <v>227</v>
      </c>
      <c r="E127" s="1" t="s">
        <v>104</v>
      </c>
      <c r="F127" s="1" t="s">
        <v>60</v>
      </c>
      <c r="G127" s="1" t="s">
        <v>18</v>
      </c>
      <c r="H127" s="1" t="s">
        <v>33</v>
      </c>
      <c r="I127" s="1" t="s">
        <v>228</v>
      </c>
      <c r="J127" s="1">
        <v>617.70000000000005</v>
      </c>
      <c r="K127" s="1">
        <v>6</v>
      </c>
      <c r="L127" s="1">
        <v>0.5</v>
      </c>
      <c r="M127" s="2">
        <v>-407.68200000000013</v>
      </c>
      <c r="N127" s="1" t="str">
        <f>VLOOKUP(G127,Code!$C$3:$D$5,2,0)</f>
        <v>F-101</v>
      </c>
    </row>
    <row r="128" spans="1:14" x14ac:dyDescent="0.25">
      <c r="A128" s="1">
        <v>127</v>
      </c>
      <c r="B128" s="1" t="s">
        <v>13</v>
      </c>
      <c r="C128" s="1" t="s">
        <v>14</v>
      </c>
      <c r="D128" s="1" t="s">
        <v>229</v>
      </c>
      <c r="E128" s="1" t="s">
        <v>145</v>
      </c>
      <c r="F128" s="1" t="s">
        <v>26</v>
      </c>
      <c r="G128" s="1" t="s">
        <v>27</v>
      </c>
      <c r="H128" s="1" t="s">
        <v>44</v>
      </c>
      <c r="I128" s="1" t="s">
        <v>230</v>
      </c>
      <c r="J128" s="1">
        <v>2.3880000000000003</v>
      </c>
      <c r="K128" s="1">
        <v>2</v>
      </c>
      <c r="L128" s="1">
        <v>0.7</v>
      </c>
      <c r="M128" s="2">
        <v>-1.8308</v>
      </c>
      <c r="N128" s="1" t="str">
        <f>VLOOKUP(G128,Code!$C$3:$D$5,2,0)</f>
        <v>O-102</v>
      </c>
    </row>
    <row r="129" spans="1:14" x14ac:dyDescent="0.25">
      <c r="A129" s="1">
        <v>128</v>
      </c>
      <c r="B129" s="1" t="s">
        <v>13</v>
      </c>
      <c r="C129" s="1" t="s">
        <v>14</v>
      </c>
      <c r="D129" s="1" t="s">
        <v>229</v>
      </c>
      <c r="E129" s="1" t="s">
        <v>145</v>
      </c>
      <c r="F129" s="1" t="s">
        <v>26</v>
      </c>
      <c r="G129" s="1" t="s">
        <v>27</v>
      </c>
      <c r="H129" s="1" t="s">
        <v>35</v>
      </c>
      <c r="I129" s="1" t="s">
        <v>231</v>
      </c>
      <c r="J129" s="1">
        <v>243.99200000000002</v>
      </c>
      <c r="K129" s="1">
        <v>7</v>
      </c>
      <c r="L129" s="1">
        <v>0.2</v>
      </c>
      <c r="M129" s="2">
        <v>30.498999999999981</v>
      </c>
      <c r="N129" s="1" t="str">
        <f>VLOOKUP(G129,Code!$C$3:$D$5,2,0)</f>
        <v>O-102</v>
      </c>
    </row>
    <row r="130" spans="1:14" x14ac:dyDescent="0.25">
      <c r="A130" s="1">
        <v>129</v>
      </c>
      <c r="B130" s="1" t="s">
        <v>13</v>
      </c>
      <c r="C130" s="1" t="s">
        <v>57</v>
      </c>
      <c r="D130" s="1" t="s">
        <v>24</v>
      </c>
      <c r="E130" s="1" t="s">
        <v>25</v>
      </c>
      <c r="F130" s="1" t="s">
        <v>26</v>
      </c>
      <c r="G130" s="1" t="s">
        <v>18</v>
      </c>
      <c r="H130" s="1" t="s">
        <v>21</v>
      </c>
      <c r="I130" s="1" t="s">
        <v>232</v>
      </c>
      <c r="J130" s="1">
        <v>81.424000000000007</v>
      </c>
      <c r="K130" s="1">
        <v>2</v>
      </c>
      <c r="L130" s="1">
        <v>0.2</v>
      </c>
      <c r="M130" s="2">
        <v>-9.1601999999999961</v>
      </c>
      <c r="N130" s="1" t="str">
        <f>VLOOKUP(G130,Code!$C$3:$D$5,2,0)</f>
        <v>F-101</v>
      </c>
    </row>
    <row r="131" spans="1:14" x14ac:dyDescent="0.25">
      <c r="A131" s="1">
        <v>130</v>
      </c>
      <c r="B131" s="1" t="s">
        <v>13</v>
      </c>
      <c r="C131" s="1" t="s">
        <v>57</v>
      </c>
      <c r="D131" s="1" t="s">
        <v>24</v>
      </c>
      <c r="E131" s="1" t="s">
        <v>25</v>
      </c>
      <c r="F131" s="1" t="s">
        <v>26</v>
      </c>
      <c r="G131" s="1" t="s">
        <v>18</v>
      </c>
      <c r="H131" s="1" t="s">
        <v>37</v>
      </c>
      <c r="I131" s="1" t="s">
        <v>233</v>
      </c>
      <c r="J131" s="1">
        <v>238.56</v>
      </c>
      <c r="K131" s="1">
        <v>3</v>
      </c>
      <c r="L131" s="1">
        <v>0</v>
      </c>
      <c r="M131" s="2">
        <v>26.241599999999977</v>
      </c>
      <c r="N131" s="1" t="str">
        <f>VLOOKUP(G131,Code!$C$3:$D$5,2,0)</f>
        <v>F-101</v>
      </c>
    </row>
    <row r="132" spans="1:14" x14ac:dyDescent="0.25">
      <c r="A132" s="1">
        <v>131</v>
      </c>
      <c r="B132" s="1" t="s">
        <v>13</v>
      </c>
      <c r="C132" s="1" t="s">
        <v>23</v>
      </c>
      <c r="D132" s="1" t="s">
        <v>212</v>
      </c>
      <c r="E132" s="1" t="s">
        <v>213</v>
      </c>
      <c r="F132" s="1" t="s">
        <v>79</v>
      </c>
      <c r="G132" s="1" t="s">
        <v>41</v>
      </c>
      <c r="H132" s="1" t="s">
        <v>42</v>
      </c>
      <c r="I132" s="1" t="s">
        <v>234</v>
      </c>
      <c r="J132" s="1">
        <v>59.969999999999992</v>
      </c>
      <c r="K132" s="1">
        <v>5</v>
      </c>
      <c r="L132" s="1">
        <v>0.4</v>
      </c>
      <c r="M132" s="2">
        <v>-11.993999999999993</v>
      </c>
      <c r="N132" s="1" t="str">
        <f>VLOOKUP(G132,Code!$C$3:$D$5,2,0)</f>
        <v>T-103</v>
      </c>
    </row>
    <row r="133" spans="1:14" x14ac:dyDescent="0.25">
      <c r="A133" s="1">
        <v>132</v>
      </c>
      <c r="B133" s="1" t="s">
        <v>13</v>
      </c>
      <c r="C133" s="1" t="s">
        <v>23</v>
      </c>
      <c r="D133" s="1" t="s">
        <v>212</v>
      </c>
      <c r="E133" s="1" t="s">
        <v>213</v>
      </c>
      <c r="F133" s="1" t="s">
        <v>79</v>
      </c>
      <c r="G133" s="1" t="s">
        <v>27</v>
      </c>
      <c r="H133" s="1" t="s">
        <v>52</v>
      </c>
      <c r="I133" s="1" t="s">
        <v>235</v>
      </c>
      <c r="J133" s="1">
        <v>78.304000000000002</v>
      </c>
      <c r="K133" s="1">
        <v>2</v>
      </c>
      <c r="L133" s="1">
        <v>0.2</v>
      </c>
      <c r="M133" s="2">
        <v>29.363999999999997</v>
      </c>
      <c r="N133" s="1" t="str">
        <f>VLOOKUP(G133,Code!$C$3:$D$5,2,0)</f>
        <v>O-102</v>
      </c>
    </row>
    <row r="134" spans="1:14" x14ac:dyDescent="0.25">
      <c r="A134" s="1">
        <v>133</v>
      </c>
      <c r="B134" s="1" t="s">
        <v>13</v>
      </c>
      <c r="C134" s="1" t="s">
        <v>23</v>
      </c>
      <c r="D134" s="1" t="s">
        <v>212</v>
      </c>
      <c r="E134" s="1" t="s">
        <v>213</v>
      </c>
      <c r="F134" s="1" t="s">
        <v>79</v>
      </c>
      <c r="G134" s="1" t="s">
        <v>27</v>
      </c>
      <c r="H134" s="1" t="s">
        <v>128</v>
      </c>
      <c r="I134" s="1" t="s">
        <v>236</v>
      </c>
      <c r="J134" s="1">
        <v>21.456</v>
      </c>
      <c r="K134" s="1">
        <v>9</v>
      </c>
      <c r="L134" s="1">
        <v>0.2</v>
      </c>
      <c r="M134" s="2">
        <v>6.9731999999999976</v>
      </c>
      <c r="N134" s="1" t="str">
        <f>VLOOKUP(G134,Code!$C$3:$D$5,2,0)</f>
        <v>O-102</v>
      </c>
    </row>
    <row r="135" spans="1:14" x14ac:dyDescent="0.25">
      <c r="A135" s="1">
        <v>134</v>
      </c>
      <c r="B135" s="1" t="s">
        <v>13</v>
      </c>
      <c r="C135" s="1" t="s">
        <v>14</v>
      </c>
      <c r="D135" s="1" t="s">
        <v>237</v>
      </c>
      <c r="E135" s="1" t="s">
        <v>25</v>
      </c>
      <c r="F135" s="1" t="s">
        <v>26</v>
      </c>
      <c r="G135" s="1" t="s">
        <v>27</v>
      </c>
      <c r="H135" s="1" t="s">
        <v>52</v>
      </c>
      <c r="I135" s="1" t="s">
        <v>238</v>
      </c>
      <c r="J135" s="1">
        <v>20.04</v>
      </c>
      <c r="K135" s="1">
        <v>3</v>
      </c>
      <c r="L135" s="1">
        <v>0</v>
      </c>
      <c r="M135" s="2">
        <v>9.6191999999999993</v>
      </c>
      <c r="N135" s="1" t="str">
        <f>VLOOKUP(G135,Code!$C$3:$D$5,2,0)</f>
        <v>O-102</v>
      </c>
    </row>
    <row r="136" spans="1:14" x14ac:dyDescent="0.25">
      <c r="A136" s="1">
        <v>135</v>
      </c>
      <c r="B136" s="1" t="s">
        <v>13</v>
      </c>
      <c r="C136" s="1" t="s">
        <v>14</v>
      </c>
      <c r="D136" s="1" t="s">
        <v>237</v>
      </c>
      <c r="E136" s="1" t="s">
        <v>25</v>
      </c>
      <c r="F136" s="1" t="s">
        <v>26</v>
      </c>
      <c r="G136" s="1" t="s">
        <v>27</v>
      </c>
      <c r="H136" s="1" t="s">
        <v>52</v>
      </c>
      <c r="I136" s="1" t="s">
        <v>239</v>
      </c>
      <c r="J136" s="1">
        <v>35.44</v>
      </c>
      <c r="K136" s="1">
        <v>1</v>
      </c>
      <c r="L136" s="1">
        <v>0</v>
      </c>
      <c r="M136" s="2">
        <v>16.656799999999997</v>
      </c>
      <c r="N136" s="1" t="str">
        <f>VLOOKUP(G136,Code!$C$3:$D$5,2,0)</f>
        <v>O-102</v>
      </c>
    </row>
    <row r="137" spans="1:14" x14ac:dyDescent="0.25">
      <c r="A137" s="1">
        <v>136</v>
      </c>
      <c r="B137" s="1" t="s">
        <v>13</v>
      </c>
      <c r="C137" s="1" t="s">
        <v>14</v>
      </c>
      <c r="D137" s="1" t="s">
        <v>237</v>
      </c>
      <c r="E137" s="1" t="s">
        <v>25</v>
      </c>
      <c r="F137" s="1" t="s">
        <v>26</v>
      </c>
      <c r="G137" s="1" t="s">
        <v>27</v>
      </c>
      <c r="H137" s="1" t="s">
        <v>39</v>
      </c>
      <c r="I137" s="1" t="s">
        <v>240</v>
      </c>
      <c r="J137" s="1">
        <v>11.52</v>
      </c>
      <c r="K137" s="1">
        <v>4</v>
      </c>
      <c r="L137" s="1">
        <v>0</v>
      </c>
      <c r="M137" s="2">
        <v>3.4559999999999995</v>
      </c>
      <c r="N137" s="1" t="str">
        <f>VLOOKUP(G137,Code!$C$3:$D$5,2,0)</f>
        <v>O-102</v>
      </c>
    </row>
    <row r="138" spans="1:14" x14ac:dyDescent="0.25">
      <c r="A138" s="1">
        <v>137</v>
      </c>
      <c r="B138" s="1" t="s">
        <v>13</v>
      </c>
      <c r="C138" s="1" t="s">
        <v>14</v>
      </c>
      <c r="D138" s="1" t="s">
        <v>237</v>
      </c>
      <c r="E138" s="1" t="s">
        <v>25</v>
      </c>
      <c r="F138" s="1" t="s">
        <v>26</v>
      </c>
      <c r="G138" s="1" t="s">
        <v>27</v>
      </c>
      <c r="H138" s="1" t="s">
        <v>128</v>
      </c>
      <c r="I138" s="1" t="s">
        <v>241</v>
      </c>
      <c r="J138" s="1">
        <v>4.0199999999999996</v>
      </c>
      <c r="K138" s="1">
        <v>2</v>
      </c>
      <c r="L138" s="1">
        <v>0</v>
      </c>
      <c r="M138" s="2">
        <v>1.9697999999999998</v>
      </c>
      <c r="N138" s="1" t="str">
        <f>VLOOKUP(G138,Code!$C$3:$D$5,2,0)</f>
        <v>O-102</v>
      </c>
    </row>
    <row r="139" spans="1:14" x14ac:dyDescent="0.25">
      <c r="A139" s="1">
        <v>138</v>
      </c>
      <c r="B139" s="1" t="s">
        <v>13</v>
      </c>
      <c r="C139" s="1" t="s">
        <v>14</v>
      </c>
      <c r="D139" s="1" t="s">
        <v>237</v>
      </c>
      <c r="E139" s="1" t="s">
        <v>25</v>
      </c>
      <c r="F139" s="1" t="s">
        <v>26</v>
      </c>
      <c r="G139" s="1" t="s">
        <v>27</v>
      </c>
      <c r="H139" s="1" t="s">
        <v>44</v>
      </c>
      <c r="I139" s="1" t="s">
        <v>242</v>
      </c>
      <c r="J139" s="1">
        <v>76.176000000000002</v>
      </c>
      <c r="K139" s="1">
        <v>3</v>
      </c>
      <c r="L139" s="1">
        <v>0.2</v>
      </c>
      <c r="M139" s="2">
        <v>26.661599999999996</v>
      </c>
      <c r="N139" s="1" t="str">
        <f>VLOOKUP(G139,Code!$C$3:$D$5,2,0)</f>
        <v>O-102</v>
      </c>
    </row>
    <row r="140" spans="1:14" x14ac:dyDescent="0.25">
      <c r="A140" s="1">
        <v>139</v>
      </c>
      <c r="B140" s="1" t="s">
        <v>13</v>
      </c>
      <c r="C140" s="1" t="s">
        <v>14</v>
      </c>
      <c r="D140" s="1" t="s">
        <v>237</v>
      </c>
      <c r="E140" s="1" t="s">
        <v>25</v>
      </c>
      <c r="F140" s="1" t="s">
        <v>26</v>
      </c>
      <c r="G140" s="1" t="s">
        <v>27</v>
      </c>
      <c r="H140" s="1" t="s">
        <v>243</v>
      </c>
      <c r="I140" s="1" t="s">
        <v>244</v>
      </c>
      <c r="J140" s="1">
        <v>65.88</v>
      </c>
      <c r="K140" s="1">
        <v>6</v>
      </c>
      <c r="L140" s="1">
        <v>0</v>
      </c>
      <c r="M140" s="2">
        <v>18.446400000000004</v>
      </c>
      <c r="N140" s="1" t="str">
        <f>VLOOKUP(G140,Code!$C$3:$D$5,2,0)</f>
        <v>O-102</v>
      </c>
    </row>
    <row r="141" spans="1:14" x14ac:dyDescent="0.25">
      <c r="A141" s="1">
        <v>140</v>
      </c>
      <c r="B141" s="1" t="s">
        <v>13</v>
      </c>
      <c r="C141" s="1" t="s">
        <v>14</v>
      </c>
      <c r="D141" s="1" t="s">
        <v>237</v>
      </c>
      <c r="E141" s="1" t="s">
        <v>25</v>
      </c>
      <c r="F141" s="1" t="s">
        <v>26</v>
      </c>
      <c r="G141" s="1" t="s">
        <v>18</v>
      </c>
      <c r="H141" s="1" t="s">
        <v>37</v>
      </c>
      <c r="I141" s="1" t="s">
        <v>124</v>
      </c>
      <c r="J141" s="1">
        <v>43.120000000000005</v>
      </c>
      <c r="K141" s="1">
        <v>14</v>
      </c>
      <c r="L141" s="1">
        <v>0</v>
      </c>
      <c r="M141" s="2">
        <v>20.697599999999998</v>
      </c>
      <c r="N141" s="1" t="str">
        <f>VLOOKUP(G141,Code!$C$3:$D$5,2,0)</f>
        <v>F-101</v>
      </c>
    </row>
    <row r="142" spans="1:14" x14ac:dyDescent="0.25">
      <c r="A142" s="1">
        <v>141</v>
      </c>
      <c r="B142" s="1" t="s">
        <v>13</v>
      </c>
      <c r="C142" s="1" t="s">
        <v>23</v>
      </c>
      <c r="D142" s="1" t="s">
        <v>77</v>
      </c>
      <c r="E142" s="1" t="s">
        <v>78</v>
      </c>
      <c r="F142" s="1" t="s">
        <v>79</v>
      </c>
      <c r="G142" s="1" t="s">
        <v>18</v>
      </c>
      <c r="H142" s="1" t="s">
        <v>37</v>
      </c>
      <c r="I142" s="1" t="s">
        <v>87</v>
      </c>
      <c r="J142" s="1">
        <v>82.800000000000011</v>
      </c>
      <c r="K142" s="1">
        <v>2</v>
      </c>
      <c r="L142" s="1">
        <v>0.2</v>
      </c>
      <c r="M142" s="2">
        <v>10.349999999999994</v>
      </c>
      <c r="N142" s="1" t="str">
        <f>VLOOKUP(G142,Code!$C$3:$D$5,2,0)</f>
        <v>F-101</v>
      </c>
    </row>
    <row r="143" spans="1:14" x14ac:dyDescent="0.25">
      <c r="A143" s="1">
        <v>142</v>
      </c>
      <c r="B143" s="1" t="s">
        <v>13</v>
      </c>
      <c r="C143" s="1" t="s">
        <v>23</v>
      </c>
      <c r="D143" s="1" t="s">
        <v>69</v>
      </c>
      <c r="E143" s="1" t="s">
        <v>25</v>
      </c>
      <c r="F143" s="1" t="s">
        <v>26</v>
      </c>
      <c r="G143" s="1" t="s">
        <v>27</v>
      </c>
      <c r="H143" s="1" t="s">
        <v>39</v>
      </c>
      <c r="I143" s="1" t="s">
        <v>245</v>
      </c>
      <c r="J143" s="1">
        <v>8.82</v>
      </c>
      <c r="K143" s="1">
        <v>3</v>
      </c>
      <c r="L143" s="1">
        <v>0</v>
      </c>
      <c r="M143" s="2">
        <v>2.3814000000000002</v>
      </c>
      <c r="N143" s="1" t="str">
        <f>VLOOKUP(G143,Code!$C$3:$D$5,2,0)</f>
        <v>O-102</v>
      </c>
    </row>
    <row r="144" spans="1:14" x14ac:dyDescent="0.25">
      <c r="A144" s="1">
        <v>143</v>
      </c>
      <c r="B144" s="1" t="s">
        <v>13</v>
      </c>
      <c r="C144" s="1" t="s">
        <v>23</v>
      </c>
      <c r="D144" s="1" t="s">
        <v>69</v>
      </c>
      <c r="E144" s="1" t="s">
        <v>25</v>
      </c>
      <c r="F144" s="1" t="s">
        <v>26</v>
      </c>
      <c r="G144" s="1" t="s">
        <v>27</v>
      </c>
      <c r="H144" s="1" t="s">
        <v>88</v>
      </c>
      <c r="I144" s="1" t="s">
        <v>246</v>
      </c>
      <c r="J144" s="1">
        <v>10.86</v>
      </c>
      <c r="K144" s="1">
        <v>3</v>
      </c>
      <c r="L144" s="1">
        <v>0</v>
      </c>
      <c r="M144" s="2">
        <v>5.1042000000000005</v>
      </c>
      <c r="N144" s="1" t="str">
        <f>VLOOKUP(G144,Code!$C$3:$D$5,2,0)</f>
        <v>O-102</v>
      </c>
    </row>
    <row r="145" spans="1:14" x14ac:dyDescent="0.25">
      <c r="A145" s="1">
        <v>144</v>
      </c>
      <c r="B145" s="1" t="s">
        <v>13</v>
      </c>
      <c r="C145" s="1" t="s">
        <v>23</v>
      </c>
      <c r="D145" s="1" t="s">
        <v>69</v>
      </c>
      <c r="E145" s="1" t="s">
        <v>25</v>
      </c>
      <c r="F145" s="1" t="s">
        <v>26</v>
      </c>
      <c r="G145" s="1" t="s">
        <v>27</v>
      </c>
      <c r="H145" s="1" t="s">
        <v>52</v>
      </c>
      <c r="I145" s="1" t="s">
        <v>247</v>
      </c>
      <c r="J145" s="1">
        <v>143.69999999999999</v>
      </c>
      <c r="K145" s="1">
        <v>3</v>
      </c>
      <c r="L145" s="1">
        <v>0</v>
      </c>
      <c r="M145" s="2">
        <v>68.975999999999999</v>
      </c>
      <c r="N145" s="1" t="str">
        <f>VLOOKUP(G145,Code!$C$3:$D$5,2,0)</f>
        <v>O-102</v>
      </c>
    </row>
    <row r="146" spans="1:14" x14ac:dyDescent="0.25">
      <c r="A146" s="1">
        <v>145</v>
      </c>
      <c r="B146" s="1" t="s">
        <v>13</v>
      </c>
      <c r="C146" s="1" t="s">
        <v>14</v>
      </c>
      <c r="D146" s="1" t="s">
        <v>248</v>
      </c>
      <c r="E146" s="1" t="s">
        <v>249</v>
      </c>
      <c r="F146" s="1" t="s">
        <v>60</v>
      </c>
      <c r="G146" s="1" t="s">
        <v>27</v>
      </c>
      <c r="H146" s="1" t="s">
        <v>46</v>
      </c>
      <c r="I146" s="1" t="s">
        <v>250</v>
      </c>
      <c r="J146" s="1">
        <v>839.43000000000006</v>
      </c>
      <c r="K146" s="1">
        <v>3</v>
      </c>
      <c r="L146" s="1">
        <v>0</v>
      </c>
      <c r="M146" s="2">
        <v>218.25179999999997</v>
      </c>
      <c r="N146" s="1" t="str">
        <f>VLOOKUP(G146,Code!$C$3:$D$5,2,0)</f>
        <v>O-102</v>
      </c>
    </row>
    <row r="147" spans="1:14" x14ac:dyDescent="0.25">
      <c r="A147" s="1">
        <v>146</v>
      </c>
      <c r="B147" s="1" t="s">
        <v>13</v>
      </c>
      <c r="C147" s="1" t="s">
        <v>14</v>
      </c>
      <c r="D147" s="1" t="s">
        <v>251</v>
      </c>
      <c r="E147" s="1" t="s">
        <v>25</v>
      </c>
      <c r="F147" s="1" t="s">
        <v>26</v>
      </c>
      <c r="G147" s="1" t="s">
        <v>27</v>
      </c>
      <c r="H147" s="1" t="s">
        <v>35</v>
      </c>
      <c r="I147" s="1" t="s">
        <v>171</v>
      </c>
      <c r="J147" s="1">
        <v>671.93</v>
      </c>
      <c r="K147" s="1">
        <v>7</v>
      </c>
      <c r="L147" s="1">
        <v>0</v>
      </c>
      <c r="M147" s="2">
        <v>20.157899999999998</v>
      </c>
      <c r="N147" s="1" t="str">
        <f>VLOOKUP(G147,Code!$C$3:$D$5,2,0)</f>
        <v>O-102</v>
      </c>
    </row>
    <row r="148" spans="1:14" x14ac:dyDescent="0.25">
      <c r="A148" s="1">
        <v>147</v>
      </c>
      <c r="B148" s="1" t="s">
        <v>13</v>
      </c>
      <c r="C148" s="1" t="s">
        <v>57</v>
      </c>
      <c r="D148" s="1" t="s">
        <v>252</v>
      </c>
      <c r="E148" s="1" t="s">
        <v>213</v>
      </c>
      <c r="F148" s="1" t="s">
        <v>79</v>
      </c>
      <c r="G148" s="1" t="s">
        <v>18</v>
      </c>
      <c r="H148" s="1" t="s">
        <v>37</v>
      </c>
      <c r="I148" s="1" t="s">
        <v>253</v>
      </c>
      <c r="J148" s="1">
        <v>93.888000000000005</v>
      </c>
      <c r="K148" s="1">
        <v>4</v>
      </c>
      <c r="L148" s="1">
        <v>0.2</v>
      </c>
      <c r="M148" s="2">
        <v>12.90959999999999</v>
      </c>
      <c r="N148" s="1" t="str">
        <f>VLOOKUP(G148,Code!$C$3:$D$5,2,0)</f>
        <v>F-101</v>
      </c>
    </row>
    <row r="149" spans="1:14" x14ac:dyDescent="0.25">
      <c r="A149" s="1">
        <v>148</v>
      </c>
      <c r="B149" s="1" t="s">
        <v>13</v>
      </c>
      <c r="C149" s="1" t="s">
        <v>23</v>
      </c>
      <c r="D149" s="1" t="s">
        <v>254</v>
      </c>
      <c r="E149" s="1" t="s">
        <v>64</v>
      </c>
      <c r="F149" s="1" t="s">
        <v>60</v>
      </c>
      <c r="G149" s="1" t="s">
        <v>41</v>
      </c>
      <c r="H149" s="1" t="s">
        <v>42</v>
      </c>
      <c r="I149" s="1" t="s">
        <v>255</v>
      </c>
      <c r="J149" s="1">
        <v>384.45000000000005</v>
      </c>
      <c r="K149" s="1">
        <v>11</v>
      </c>
      <c r="L149" s="1">
        <v>0</v>
      </c>
      <c r="M149" s="2">
        <v>103.80150000000003</v>
      </c>
      <c r="N149" s="1" t="str">
        <f>VLOOKUP(G149,Code!$C$3:$D$5,2,0)</f>
        <v>T-103</v>
      </c>
    </row>
    <row r="150" spans="1:14" x14ac:dyDescent="0.25">
      <c r="A150" s="1">
        <v>149</v>
      </c>
      <c r="B150" s="1" t="s">
        <v>13</v>
      </c>
      <c r="C150" s="1" t="s">
        <v>23</v>
      </c>
      <c r="D150" s="1" t="s">
        <v>254</v>
      </c>
      <c r="E150" s="1" t="s">
        <v>64</v>
      </c>
      <c r="F150" s="1" t="s">
        <v>60</v>
      </c>
      <c r="G150" s="1" t="s">
        <v>41</v>
      </c>
      <c r="H150" s="1" t="s">
        <v>42</v>
      </c>
      <c r="I150" s="1" t="s">
        <v>256</v>
      </c>
      <c r="J150" s="1">
        <v>149.97</v>
      </c>
      <c r="K150" s="1">
        <v>3</v>
      </c>
      <c r="L150" s="1">
        <v>0</v>
      </c>
      <c r="M150" s="2">
        <v>5.9987999999999815</v>
      </c>
      <c r="N150" s="1" t="str">
        <f>VLOOKUP(G150,Code!$C$3:$D$5,2,0)</f>
        <v>T-103</v>
      </c>
    </row>
    <row r="151" spans="1:14" x14ac:dyDescent="0.25">
      <c r="A151" s="1">
        <v>150</v>
      </c>
      <c r="B151" s="1" t="s">
        <v>13</v>
      </c>
      <c r="C151" s="1" t="s">
        <v>23</v>
      </c>
      <c r="D151" s="1" t="s">
        <v>254</v>
      </c>
      <c r="E151" s="1" t="s">
        <v>64</v>
      </c>
      <c r="F151" s="1" t="s">
        <v>60</v>
      </c>
      <c r="G151" s="1" t="s">
        <v>18</v>
      </c>
      <c r="H151" s="1" t="s">
        <v>21</v>
      </c>
      <c r="I151" s="1" t="s">
        <v>22</v>
      </c>
      <c r="J151" s="1">
        <v>1951.84</v>
      </c>
      <c r="K151" s="1">
        <v>8</v>
      </c>
      <c r="L151" s="1">
        <v>0</v>
      </c>
      <c r="M151" s="2">
        <v>585.55199999999991</v>
      </c>
      <c r="N151" s="1" t="str">
        <f>VLOOKUP(G151,Code!$C$3:$D$5,2,0)</f>
        <v>F-101</v>
      </c>
    </row>
    <row r="152" spans="1:14" x14ac:dyDescent="0.25">
      <c r="A152" s="1">
        <v>151</v>
      </c>
      <c r="B152" s="1" t="s">
        <v>13</v>
      </c>
      <c r="C152" s="1" t="s">
        <v>23</v>
      </c>
      <c r="D152" s="1" t="s">
        <v>254</v>
      </c>
      <c r="E152" s="1" t="s">
        <v>64</v>
      </c>
      <c r="F152" s="1" t="s">
        <v>60</v>
      </c>
      <c r="G152" s="1" t="s">
        <v>27</v>
      </c>
      <c r="H152" s="1" t="s">
        <v>44</v>
      </c>
      <c r="I152" s="1" t="s">
        <v>257</v>
      </c>
      <c r="J152" s="1">
        <v>171.55</v>
      </c>
      <c r="K152" s="1">
        <v>5</v>
      </c>
      <c r="L152" s="1">
        <v>0</v>
      </c>
      <c r="M152" s="2">
        <v>80.628500000000003</v>
      </c>
      <c r="N152" s="1" t="str">
        <f>VLOOKUP(G152,Code!$C$3:$D$5,2,0)</f>
        <v>O-102</v>
      </c>
    </row>
    <row r="153" spans="1:14" x14ac:dyDescent="0.25">
      <c r="A153" s="1">
        <v>152</v>
      </c>
      <c r="B153" s="1" t="s">
        <v>13</v>
      </c>
      <c r="C153" s="1" t="s">
        <v>57</v>
      </c>
      <c r="D153" s="1" t="s">
        <v>258</v>
      </c>
      <c r="E153" s="1" t="s">
        <v>145</v>
      </c>
      <c r="F153" s="1" t="s">
        <v>26</v>
      </c>
      <c r="G153" s="1" t="s">
        <v>27</v>
      </c>
      <c r="H153" s="1" t="s">
        <v>46</v>
      </c>
      <c r="I153" s="1" t="s">
        <v>259</v>
      </c>
      <c r="J153" s="1">
        <v>157.91999999999999</v>
      </c>
      <c r="K153" s="1">
        <v>5</v>
      </c>
      <c r="L153" s="1">
        <v>0.2</v>
      </c>
      <c r="M153" s="2">
        <v>17.765999999999991</v>
      </c>
      <c r="N153" s="1" t="str">
        <f>VLOOKUP(G153,Code!$C$3:$D$5,2,0)</f>
        <v>O-102</v>
      </c>
    </row>
    <row r="154" spans="1:14" x14ac:dyDescent="0.25">
      <c r="A154" s="1">
        <v>153</v>
      </c>
      <c r="B154" s="1" t="s">
        <v>13</v>
      </c>
      <c r="C154" s="1" t="s">
        <v>57</v>
      </c>
      <c r="D154" s="1" t="s">
        <v>258</v>
      </c>
      <c r="E154" s="1" t="s">
        <v>145</v>
      </c>
      <c r="F154" s="1" t="s">
        <v>26</v>
      </c>
      <c r="G154" s="1" t="s">
        <v>41</v>
      </c>
      <c r="H154" s="1" t="s">
        <v>42</v>
      </c>
      <c r="I154" s="1" t="s">
        <v>260</v>
      </c>
      <c r="J154" s="1">
        <v>203.184</v>
      </c>
      <c r="K154" s="1">
        <v>2</v>
      </c>
      <c r="L154" s="1">
        <v>0.2</v>
      </c>
      <c r="M154" s="2">
        <v>15.238799999999991</v>
      </c>
      <c r="N154" s="1" t="str">
        <f>VLOOKUP(G154,Code!$C$3:$D$5,2,0)</f>
        <v>T-103</v>
      </c>
    </row>
    <row r="155" spans="1:14" x14ac:dyDescent="0.25">
      <c r="A155" s="1">
        <v>154</v>
      </c>
      <c r="B155" s="1" t="s">
        <v>13</v>
      </c>
      <c r="C155" s="1" t="s">
        <v>23</v>
      </c>
      <c r="D155" s="1" t="s">
        <v>261</v>
      </c>
      <c r="E155" s="1" t="s">
        <v>25</v>
      </c>
      <c r="F155" s="1" t="s">
        <v>26</v>
      </c>
      <c r="G155" s="1" t="s">
        <v>27</v>
      </c>
      <c r="H155" s="1" t="s">
        <v>52</v>
      </c>
      <c r="I155" s="1" t="s">
        <v>262</v>
      </c>
      <c r="J155" s="1">
        <v>58.379999999999995</v>
      </c>
      <c r="K155" s="1">
        <v>7</v>
      </c>
      <c r="L155" s="1">
        <v>0</v>
      </c>
      <c r="M155" s="2">
        <v>26.270999999999994</v>
      </c>
      <c r="N155" s="1" t="str">
        <f>VLOOKUP(G155,Code!$C$3:$D$5,2,0)</f>
        <v>O-102</v>
      </c>
    </row>
    <row r="156" spans="1:14" x14ac:dyDescent="0.25">
      <c r="A156" s="1">
        <v>155</v>
      </c>
      <c r="B156" s="1" t="s">
        <v>13</v>
      </c>
      <c r="C156" s="1" t="s">
        <v>23</v>
      </c>
      <c r="D156" s="1" t="s">
        <v>261</v>
      </c>
      <c r="E156" s="1" t="s">
        <v>25</v>
      </c>
      <c r="F156" s="1" t="s">
        <v>26</v>
      </c>
      <c r="G156" s="1" t="s">
        <v>27</v>
      </c>
      <c r="H156" s="1" t="s">
        <v>52</v>
      </c>
      <c r="I156" s="1" t="s">
        <v>263</v>
      </c>
      <c r="J156" s="1">
        <v>105.52</v>
      </c>
      <c r="K156" s="1">
        <v>4</v>
      </c>
      <c r="L156" s="1">
        <v>0</v>
      </c>
      <c r="M156" s="2">
        <v>48.539199999999994</v>
      </c>
      <c r="N156" s="1" t="str">
        <f>VLOOKUP(G156,Code!$C$3:$D$5,2,0)</f>
        <v>O-102</v>
      </c>
    </row>
    <row r="157" spans="1:14" x14ac:dyDescent="0.25">
      <c r="A157" s="1">
        <v>156</v>
      </c>
      <c r="B157" s="1" t="s">
        <v>13</v>
      </c>
      <c r="C157" s="1" t="s">
        <v>23</v>
      </c>
      <c r="D157" s="1" t="s">
        <v>261</v>
      </c>
      <c r="E157" s="1" t="s">
        <v>25</v>
      </c>
      <c r="F157" s="1" t="s">
        <v>26</v>
      </c>
      <c r="G157" s="1" t="s">
        <v>27</v>
      </c>
      <c r="H157" s="1" t="s">
        <v>35</v>
      </c>
      <c r="I157" s="1" t="s">
        <v>264</v>
      </c>
      <c r="J157" s="1">
        <v>80.88</v>
      </c>
      <c r="K157" s="1">
        <v>6</v>
      </c>
      <c r="L157" s="1">
        <v>0</v>
      </c>
      <c r="M157" s="2">
        <v>21.028799999999997</v>
      </c>
      <c r="N157" s="1" t="str">
        <f>VLOOKUP(G157,Code!$C$3:$D$5,2,0)</f>
        <v>O-102</v>
      </c>
    </row>
    <row r="158" spans="1:14" x14ac:dyDescent="0.25">
      <c r="A158" s="1">
        <v>157</v>
      </c>
      <c r="B158" s="1" t="s">
        <v>13</v>
      </c>
      <c r="C158" s="1" t="s">
        <v>57</v>
      </c>
      <c r="D158" s="1" t="s">
        <v>54</v>
      </c>
      <c r="E158" s="1" t="s">
        <v>55</v>
      </c>
      <c r="F158" s="1" t="s">
        <v>26</v>
      </c>
      <c r="G158" s="1" t="s">
        <v>27</v>
      </c>
      <c r="H158" s="1" t="s">
        <v>39</v>
      </c>
      <c r="I158" s="1" t="s">
        <v>265</v>
      </c>
      <c r="J158" s="1">
        <v>6.63</v>
      </c>
      <c r="K158" s="1">
        <v>3</v>
      </c>
      <c r="L158" s="1">
        <v>0</v>
      </c>
      <c r="M158" s="2">
        <v>1.7901</v>
      </c>
      <c r="N158" s="1" t="str">
        <f>VLOOKUP(G158,Code!$C$3:$D$5,2,0)</f>
        <v>O-102</v>
      </c>
    </row>
    <row r="159" spans="1:14" x14ac:dyDescent="0.25">
      <c r="A159" s="1">
        <v>158</v>
      </c>
      <c r="B159" s="1" t="s">
        <v>13</v>
      </c>
      <c r="C159" s="1" t="s">
        <v>14</v>
      </c>
      <c r="D159" s="1" t="s">
        <v>54</v>
      </c>
      <c r="E159" s="1" t="s">
        <v>55</v>
      </c>
      <c r="F159" s="1" t="s">
        <v>26</v>
      </c>
      <c r="G159" s="1" t="s">
        <v>18</v>
      </c>
      <c r="H159" s="1" t="s">
        <v>21</v>
      </c>
      <c r="I159" s="1" t="s">
        <v>226</v>
      </c>
      <c r="J159" s="1">
        <v>457.56800000000004</v>
      </c>
      <c r="K159" s="1">
        <v>2</v>
      </c>
      <c r="L159" s="1">
        <v>0.2</v>
      </c>
      <c r="M159" s="2">
        <v>51.476399999999941</v>
      </c>
      <c r="N159" s="1" t="str">
        <f>VLOOKUP(G159,Code!$C$3:$D$5,2,0)</f>
        <v>F-101</v>
      </c>
    </row>
    <row r="160" spans="1:14" x14ac:dyDescent="0.25">
      <c r="A160" s="1">
        <v>159</v>
      </c>
      <c r="B160" s="1" t="s">
        <v>13</v>
      </c>
      <c r="C160" s="1" t="s">
        <v>14</v>
      </c>
      <c r="D160" s="1" t="s">
        <v>266</v>
      </c>
      <c r="E160" s="1" t="s">
        <v>267</v>
      </c>
      <c r="F160" s="1" t="s">
        <v>60</v>
      </c>
      <c r="G160" s="1" t="s">
        <v>27</v>
      </c>
      <c r="H160" s="1" t="s">
        <v>28</v>
      </c>
      <c r="I160" s="1" t="s">
        <v>268</v>
      </c>
      <c r="J160" s="1">
        <v>14.62</v>
      </c>
      <c r="K160" s="1">
        <v>2</v>
      </c>
      <c r="L160" s="1">
        <v>0</v>
      </c>
      <c r="M160" s="2">
        <v>6.8713999999999995</v>
      </c>
      <c r="N160" s="1" t="str">
        <f>VLOOKUP(G160,Code!$C$3:$D$5,2,0)</f>
        <v>O-102</v>
      </c>
    </row>
    <row r="161" spans="1:14" x14ac:dyDescent="0.25">
      <c r="A161" s="1">
        <v>160</v>
      </c>
      <c r="B161" s="1" t="s">
        <v>13</v>
      </c>
      <c r="C161" s="1" t="s">
        <v>14</v>
      </c>
      <c r="D161" s="1" t="s">
        <v>266</v>
      </c>
      <c r="E161" s="1" t="s">
        <v>267</v>
      </c>
      <c r="F161" s="1" t="s">
        <v>60</v>
      </c>
      <c r="G161" s="1" t="s">
        <v>41</v>
      </c>
      <c r="H161" s="1" t="s">
        <v>42</v>
      </c>
      <c r="I161" s="1" t="s">
        <v>269</v>
      </c>
      <c r="J161" s="1">
        <v>944.93000000000006</v>
      </c>
      <c r="K161" s="1">
        <v>7</v>
      </c>
      <c r="L161" s="1">
        <v>0</v>
      </c>
      <c r="M161" s="2">
        <v>236.23250000000002</v>
      </c>
      <c r="N161" s="1" t="str">
        <f>VLOOKUP(G161,Code!$C$3:$D$5,2,0)</f>
        <v>T-103</v>
      </c>
    </row>
    <row r="162" spans="1:14" x14ac:dyDescent="0.25">
      <c r="A162" s="1">
        <v>161</v>
      </c>
      <c r="B162" s="1" t="s">
        <v>13</v>
      </c>
      <c r="C162" s="1" t="s">
        <v>14</v>
      </c>
      <c r="D162" s="1" t="s">
        <v>24</v>
      </c>
      <c r="E162" s="1" t="s">
        <v>25</v>
      </c>
      <c r="F162" s="1" t="s">
        <v>26</v>
      </c>
      <c r="G162" s="1" t="s">
        <v>27</v>
      </c>
      <c r="H162" s="1" t="s">
        <v>52</v>
      </c>
      <c r="I162" s="1" t="s">
        <v>270</v>
      </c>
      <c r="J162" s="1">
        <v>5.98</v>
      </c>
      <c r="K162" s="1">
        <v>1</v>
      </c>
      <c r="L162" s="1">
        <v>0</v>
      </c>
      <c r="M162" s="2">
        <v>2.6909999999999998</v>
      </c>
      <c r="N162" s="1" t="str">
        <f>VLOOKUP(G162,Code!$C$3:$D$5,2,0)</f>
        <v>O-102</v>
      </c>
    </row>
    <row r="163" spans="1:14" x14ac:dyDescent="0.25">
      <c r="A163" s="1">
        <v>162</v>
      </c>
      <c r="B163" s="1" t="s">
        <v>13</v>
      </c>
      <c r="C163" s="1" t="s">
        <v>14</v>
      </c>
      <c r="D163" s="1" t="s">
        <v>77</v>
      </c>
      <c r="E163" s="1" t="s">
        <v>78</v>
      </c>
      <c r="F163" s="1" t="s">
        <v>79</v>
      </c>
      <c r="G163" s="1" t="s">
        <v>41</v>
      </c>
      <c r="H163" s="1" t="s">
        <v>83</v>
      </c>
      <c r="I163" s="1" t="s">
        <v>271</v>
      </c>
      <c r="J163" s="1">
        <v>54.384000000000007</v>
      </c>
      <c r="K163" s="1">
        <v>2</v>
      </c>
      <c r="L163" s="1">
        <v>0.2</v>
      </c>
      <c r="M163" s="2">
        <v>1.359599999999995</v>
      </c>
      <c r="N163" s="1" t="str">
        <f>VLOOKUP(G163,Code!$C$3:$D$5,2,0)</f>
        <v>T-103</v>
      </c>
    </row>
    <row r="164" spans="1:14" x14ac:dyDescent="0.25">
      <c r="A164" s="1">
        <v>163</v>
      </c>
      <c r="B164" s="1" t="s">
        <v>13</v>
      </c>
      <c r="C164" s="1" t="s">
        <v>14</v>
      </c>
      <c r="D164" s="1" t="s">
        <v>272</v>
      </c>
      <c r="E164" s="1" t="s">
        <v>273</v>
      </c>
      <c r="F164" s="1" t="s">
        <v>26</v>
      </c>
      <c r="G164" s="1" t="s">
        <v>27</v>
      </c>
      <c r="H164" s="1" t="s">
        <v>88</v>
      </c>
      <c r="I164" s="1" t="s">
        <v>274</v>
      </c>
      <c r="J164" s="1">
        <v>28.4</v>
      </c>
      <c r="K164" s="1">
        <v>5</v>
      </c>
      <c r="L164" s="1">
        <v>0</v>
      </c>
      <c r="M164" s="2">
        <v>13.347999999999997</v>
      </c>
      <c r="N164" s="1" t="str">
        <f>VLOOKUP(G164,Code!$C$3:$D$5,2,0)</f>
        <v>O-102</v>
      </c>
    </row>
    <row r="165" spans="1:14" x14ac:dyDescent="0.25">
      <c r="A165" s="1">
        <v>164</v>
      </c>
      <c r="B165" s="1" t="s">
        <v>13</v>
      </c>
      <c r="C165" s="1" t="s">
        <v>14</v>
      </c>
      <c r="D165" s="1" t="s">
        <v>54</v>
      </c>
      <c r="E165" s="1" t="s">
        <v>55</v>
      </c>
      <c r="F165" s="1" t="s">
        <v>26</v>
      </c>
      <c r="G165" s="1" t="s">
        <v>27</v>
      </c>
      <c r="H165" s="1" t="s">
        <v>44</v>
      </c>
      <c r="I165" s="1" t="s">
        <v>275</v>
      </c>
      <c r="J165" s="1">
        <v>27.680000000000003</v>
      </c>
      <c r="K165" s="1">
        <v>2</v>
      </c>
      <c r="L165" s="1">
        <v>0.2</v>
      </c>
      <c r="M165" s="2">
        <v>9.6879999999999988</v>
      </c>
      <c r="N165" s="1" t="str">
        <f>VLOOKUP(G165,Code!$C$3:$D$5,2,0)</f>
        <v>O-102</v>
      </c>
    </row>
    <row r="166" spans="1:14" x14ac:dyDescent="0.25">
      <c r="A166" s="1">
        <v>165</v>
      </c>
      <c r="B166" s="1" t="s">
        <v>13</v>
      </c>
      <c r="C166" s="1" t="s">
        <v>14</v>
      </c>
      <c r="D166" s="1" t="s">
        <v>276</v>
      </c>
      <c r="E166" s="1" t="s">
        <v>59</v>
      </c>
      <c r="F166" s="1" t="s">
        <v>60</v>
      </c>
      <c r="G166" s="1" t="s">
        <v>27</v>
      </c>
      <c r="H166" s="1" t="s">
        <v>39</v>
      </c>
      <c r="I166" s="1" t="s">
        <v>277</v>
      </c>
      <c r="J166" s="1">
        <v>9.9359999999999999</v>
      </c>
      <c r="K166" s="1">
        <v>3</v>
      </c>
      <c r="L166" s="1">
        <v>0.2</v>
      </c>
      <c r="M166" s="2">
        <v>2.7324000000000002</v>
      </c>
      <c r="N166" s="1" t="str">
        <f>VLOOKUP(G166,Code!$C$3:$D$5,2,0)</f>
        <v>O-102</v>
      </c>
    </row>
    <row r="167" spans="1:14" x14ac:dyDescent="0.25">
      <c r="A167" s="1">
        <v>166</v>
      </c>
      <c r="B167" s="1" t="s">
        <v>13</v>
      </c>
      <c r="C167" s="1" t="s">
        <v>14</v>
      </c>
      <c r="D167" s="1" t="s">
        <v>276</v>
      </c>
      <c r="E167" s="1" t="s">
        <v>59</v>
      </c>
      <c r="F167" s="1" t="s">
        <v>60</v>
      </c>
      <c r="G167" s="1" t="s">
        <v>41</v>
      </c>
      <c r="H167" s="1" t="s">
        <v>278</v>
      </c>
      <c r="I167" s="1" t="s">
        <v>279</v>
      </c>
      <c r="J167" s="1">
        <v>8159.9519999999993</v>
      </c>
      <c r="K167" s="1">
        <v>8</v>
      </c>
      <c r="L167" s="1">
        <v>0.4</v>
      </c>
      <c r="M167" s="2">
        <v>-1359.992000000002</v>
      </c>
      <c r="N167" s="1" t="str">
        <f>VLOOKUP(G167,Code!$C$3:$D$5,2,0)</f>
        <v>T-103</v>
      </c>
    </row>
    <row r="168" spans="1:14" x14ac:dyDescent="0.25">
      <c r="A168" s="1">
        <v>167</v>
      </c>
      <c r="B168" s="1" t="s">
        <v>13</v>
      </c>
      <c r="C168" s="1" t="s">
        <v>14</v>
      </c>
      <c r="D168" s="1" t="s">
        <v>276</v>
      </c>
      <c r="E168" s="1" t="s">
        <v>59</v>
      </c>
      <c r="F168" s="1" t="s">
        <v>60</v>
      </c>
      <c r="G168" s="1" t="s">
        <v>27</v>
      </c>
      <c r="H168" s="1" t="s">
        <v>35</v>
      </c>
      <c r="I168" s="1" t="s">
        <v>280</v>
      </c>
      <c r="J168" s="1">
        <v>275.928</v>
      </c>
      <c r="K168" s="1">
        <v>3</v>
      </c>
      <c r="L168" s="1">
        <v>0.2</v>
      </c>
      <c r="M168" s="2">
        <v>-58.634699999999995</v>
      </c>
      <c r="N168" s="1" t="str">
        <f>VLOOKUP(G168,Code!$C$3:$D$5,2,0)</f>
        <v>O-102</v>
      </c>
    </row>
    <row r="169" spans="1:14" x14ac:dyDescent="0.25">
      <c r="A169" s="1">
        <v>168</v>
      </c>
      <c r="B169" s="1" t="s">
        <v>13</v>
      </c>
      <c r="C169" s="1" t="s">
        <v>14</v>
      </c>
      <c r="D169" s="1" t="s">
        <v>276</v>
      </c>
      <c r="E169" s="1" t="s">
        <v>59</v>
      </c>
      <c r="F169" s="1" t="s">
        <v>60</v>
      </c>
      <c r="G169" s="1" t="s">
        <v>18</v>
      </c>
      <c r="H169" s="1" t="s">
        <v>21</v>
      </c>
      <c r="I169" s="1" t="s">
        <v>281</v>
      </c>
      <c r="J169" s="1">
        <v>1740.0599999999997</v>
      </c>
      <c r="K169" s="1">
        <v>9</v>
      </c>
      <c r="L169" s="1">
        <v>0.3</v>
      </c>
      <c r="M169" s="2">
        <v>-24.858000000000175</v>
      </c>
      <c r="N169" s="1" t="str">
        <f>VLOOKUP(G169,Code!$C$3:$D$5,2,0)</f>
        <v>F-101</v>
      </c>
    </row>
    <row r="170" spans="1:14" x14ac:dyDescent="0.25">
      <c r="A170" s="1">
        <v>169</v>
      </c>
      <c r="B170" s="1" t="s">
        <v>13</v>
      </c>
      <c r="C170" s="1" t="s">
        <v>14</v>
      </c>
      <c r="D170" s="1" t="s">
        <v>276</v>
      </c>
      <c r="E170" s="1" t="s">
        <v>59</v>
      </c>
      <c r="F170" s="1" t="s">
        <v>60</v>
      </c>
      <c r="G170" s="1" t="s">
        <v>27</v>
      </c>
      <c r="H170" s="1" t="s">
        <v>39</v>
      </c>
      <c r="I170" s="1" t="s">
        <v>282</v>
      </c>
      <c r="J170" s="1">
        <v>32.064</v>
      </c>
      <c r="K170" s="1">
        <v>6</v>
      </c>
      <c r="L170" s="1">
        <v>0.2</v>
      </c>
      <c r="M170" s="2">
        <v>6.8135999999999974</v>
      </c>
      <c r="N170" s="1" t="str">
        <f>VLOOKUP(G170,Code!$C$3:$D$5,2,0)</f>
        <v>O-102</v>
      </c>
    </row>
    <row r="171" spans="1:14" x14ac:dyDescent="0.25">
      <c r="A171" s="1">
        <v>170</v>
      </c>
      <c r="B171" s="1" t="s">
        <v>13</v>
      </c>
      <c r="C171" s="1" t="s">
        <v>14</v>
      </c>
      <c r="D171" s="1" t="s">
        <v>276</v>
      </c>
      <c r="E171" s="1" t="s">
        <v>59</v>
      </c>
      <c r="F171" s="1" t="s">
        <v>60</v>
      </c>
      <c r="G171" s="1" t="s">
        <v>27</v>
      </c>
      <c r="H171" s="1" t="s">
        <v>46</v>
      </c>
      <c r="I171" s="1" t="s">
        <v>283</v>
      </c>
      <c r="J171" s="1">
        <v>177.97999999999996</v>
      </c>
      <c r="K171" s="1">
        <v>5</v>
      </c>
      <c r="L171" s="1">
        <v>0.8</v>
      </c>
      <c r="M171" s="2">
        <v>-453.84900000000005</v>
      </c>
      <c r="N171" s="1" t="str">
        <f>VLOOKUP(G171,Code!$C$3:$D$5,2,0)</f>
        <v>O-102</v>
      </c>
    </row>
    <row r="172" spans="1:14" x14ac:dyDescent="0.25">
      <c r="A172" s="1">
        <v>171</v>
      </c>
      <c r="B172" s="1" t="s">
        <v>13</v>
      </c>
      <c r="C172" s="1" t="s">
        <v>14</v>
      </c>
      <c r="D172" s="1" t="s">
        <v>276</v>
      </c>
      <c r="E172" s="1" t="s">
        <v>59</v>
      </c>
      <c r="F172" s="1" t="s">
        <v>60</v>
      </c>
      <c r="G172" s="1" t="s">
        <v>41</v>
      </c>
      <c r="H172" s="1" t="s">
        <v>42</v>
      </c>
      <c r="I172" s="1" t="s">
        <v>284</v>
      </c>
      <c r="J172" s="1">
        <v>143.976</v>
      </c>
      <c r="K172" s="1">
        <v>3</v>
      </c>
      <c r="L172" s="1">
        <v>0.2</v>
      </c>
      <c r="M172" s="2">
        <v>8.998500000000007</v>
      </c>
      <c r="N172" s="1" t="str">
        <f>VLOOKUP(G172,Code!$C$3:$D$5,2,0)</f>
        <v>T-103</v>
      </c>
    </row>
    <row r="173" spans="1:14" x14ac:dyDescent="0.25">
      <c r="A173" s="1">
        <v>172</v>
      </c>
      <c r="B173" s="1" t="s">
        <v>13</v>
      </c>
      <c r="C173" s="1" t="s">
        <v>14</v>
      </c>
      <c r="D173" s="1" t="s">
        <v>24</v>
      </c>
      <c r="E173" s="1" t="s">
        <v>25</v>
      </c>
      <c r="F173" s="1" t="s">
        <v>26</v>
      </c>
      <c r="G173" s="1" t="s">
        <v>27</v>
      </c>
      <c r="H173" s="1" t="s">
        <v>52</v>
      </c>
      <c r="I173" s="1" t="s">
        <v>285</v>
      </c>
      <c r="J173" s="1">
        <v>20.94</v>
      </c>
      <c r="K173" s="1">
        <v>3</v>
      </c>
      <c r="L173" s="1">
        <v>0</v>
      </c>
      <c r="M173" s="2">
        <v>9.841800000000001</v>
      </c>
      <c r="N173" s="1" t="str">
        <f>VLOOKUP(G173,Code!$C$3:$D$5,2,0)</f>
        <v>O-102</v>
      </c>
    </row>
    <row r="174" spans="1:14" x14ac:dyDescent="0.25">
      <c r="A174" s="1">
        <v>173</v>
      </c>
      <c r="B174" s="1" t="s">
        <v>13</v>
      </c>
      <c r="C174" s="1" t="s">
        <v>14</v>
      </c>
      <c r="D174" s="1" t="s">
        <v>24</v>
      </c>
      <c r="E174" s="1" t="s">
        <v>25</v>
      </c>
      <c r="F174" s="1" t="s">
        <v>26</v>
      </c>
      <c r="G174" s="1" t="s">
        <v>27</v>
      </c>
      <c r="H174" s="1" t="s">
        <v>52</v>
      </c>
      <c r="I174" s="1" t="s">
        <v>286</v>
      </c>
      <c r="J174" s="1">
        <v>110.96</v>
      </c>
      <c r="K174" s="1">
        <v>2</v>
      </c>
      <c r="L174" s="1">
        <v>0</v>
      </c>
      <c r="M174" s="2">
        <v>53.260799999999996</v>
      </c>
      <c r="N174" s="1" t="str">
        <f>VLOOKUP(G174,Code!$C$3:$D$5,2,0)</f>
        <v>O-102</v>
      </c>
    </row>
    <row r="175" spans="1:14" x14ac:dyDescent="0.25">
      <c r="A175" s="1">
        <v>174</v>
      </c>
      <c r="B175" s="1" t="s">
        <v>13</v>
      </c>
      <c r="C175" s="1" t="s">
        <v>14</v>
      </c>
      <c r="D175" s="1" t="s">
        <v>24</v>
      </c>
      <c r="E175" s="1" t="s">
        <v>25</v>
      </c>
      <c r="F175" s="1" t="s">
        <v>26</v>
      </c>
      <c r="G175" s="1" t="s">
        <v>18</v>
      </c>
      <c r="H175" s="1" t="s">
        <v>21</v>
      </c>
      <c r="I175" s="1" t="s">
        <v>287</v>
      </c>
      <c r="J175" s="1">
        <v>340.14400000000006</v>
      </c>
      <c r="K175" s="1">
        <v>7</v>
      </c>
      <c r="L175" s="1">
        <v>0.2</v>
      </c>
      <c r="M175" s="2">
        <v>21.259</v>
      </c>
      <c r="N175" s="1" t="str">
        <f>VLOOKUP(G175,Code!$C$3:$D$5,2,0)</f>
        <v>F-101</v>
      </c>
    </row>
    <row r="176" spans="1:14" x14ac:dyDescent="0.25">
      <c r="A176" s="1">
        <v>175</v>
      </c>
      <c r="B176" s="1" t="s">
        <v>13</v>
      </c>
      <c r="C176" s="1" t="s">
        <v>23</v>
      </c>
      <c r="D176" s="1" t="s">
        <v>142</v>
      </c>
      <c r="E176" s="1" t="s">
        <v>104</v>
      </c>
      <c r="F176" s="1" t="s">
        <v>60</v>
      </c>
      <c r="G176" s="1" t="s">
        <v>27</v>
      </c>
      <c r="H176" s="1" t="s">
        <v>46</v>
      </c>
      <c r="I176" s="1" t="s">
        <v>288</v>
      </c>
      <c r="J176" s="1">
        <v>52.447999999999993</v>
      </c>
      <c r="K176" s="1">
        <v>2</v>
      </c>
      <c r="L176" s="1">
        <v>0.8</v>
      </c>
      <c r="M176" s="2">
        <v>-131.12000000000003</v>
      </c>
      <c r="N176" s="1" t="str">
        <f>VLOOKUP(G176,Code!$C$3:$D$5,2,0)</f>
        <v>O-102</v>
      </c>
    </row>
    <row r="177" spans="1:14" x14ac:dyDescent="0.25">
      <c r="A177" s="1">
        <v>176</v>
      </c>
      <c r="B177" s="1" t="s">
        <v>13</v>
      </c>
      <c r="C177" s="1" t="s">
        <v>23</v>
      </c>
      <c r="D177" s="1" t="s">
        <v>142</v>
      </c>
      <c r="E177" s="1" t="s">
        <v>104</v>
      </c>
      <c r="F177" s="1" t="s">
        <v>60</v>
      </c>
      <c r="G177" s="1" t="s">
        <v>27</v>
      </c>
      <c r="H177" s="1" t="s">
        <v>28</v>
      </c>
      <c r="I177" s="1" t="s">
        <v>289</v>
      </c>
      <c r="J177" s="1">
        <v>20.16</v>
      </c>
      <c r="K177" s="1">
        <v>4</v>
      </c>
      <c r="L177" s="1">
        <v>0.2</v>
      </c>
      <c r="M177" s="2">
        <v>6.5519999999999987</v>
      </c>
      <c r="N177" s="1" t="str">
        <f>VLOOKUP(G177,Code!$C$3:$D$5,2,0)</f>
        <v>O-102</v>
      </c>
    </row>
    <row r="178" spans="1:14" x14ac:dyDescent="0.25">
      <c r="A178" s="1">
        <v>177</v>
      </c>
      <c r="B178" s="1" t="s">
        <v>13</v>
      </c>
      <c r="C178" s="1" t="s">
        <v>14</v>
      </c>
      <c r="D178" s="1" t="s">
        <v>93</v>
      </c>
      <c r="E178" s="1" t="s">
        <v>59</v>
      </c>
      <c r="F178" s="1" t="s">
        <v>60</v>
      </c>
      <c r="G178" s="1" t="s">
        <v>27</v>
      </c>
      <c r="H178" s="1" t="s">
        <v>46</v>
      </c>
      <c r="I178" s="1" t="s">
        <v>290</v>
      </c>
      <c r="J178" s="1">
        <v>97.263999999999982</v>
      </c>
      <c r="K178" s="1">
        <v>4</v>
      </c>
      <c r="L178" s="1">
        <v>0.8</v>
      </c>
      <c r="M178" s="2">
        <v>-243.16000000000008</v>
      </c>
      <c r="N178" s="1" t="str">
        <f>VLOOKUP(G178,Code!$C$3:$D$5,2,0)</f>
        <v>O-102</v>
      </c>
    </row>
    <row r="179" spans="1:14" x14ac:dyDescent="0.25">
      <c r="A179" s="1">
        <v>178</v>
      </c>
      <c r="B179" s="1" t="s">
        <v>13</v>
      </c>
      <c r="C179" s="1" t="s">
        <v>14</v>
      </c>
      <c r="D179" s="1" t="s">
        <v>252</v>
      </c>
      <c r="E179" s="1" t="s">
        <v>213</v>
      </c>
      <c r="F179" s="1" t="s">
        <v>79</v>
      </c>
      <c r="G179" s="1" t="s">
        <v>18</v>
      </c>
      <c r="H179" s="1" t="s">
        <v>21</v>
      </c>
      <c r="I179" s="1" t="s">
        <v>291</v>
      </c>
      <c r="J179" s="1">
        <v>396.80200000000002</v>
      </c>
      <c r="K179" s="1">
        <v>7</v>
      </c>
      <c r="L179" s="1">
        <v>0.3</v>
      </c>
      <c r="M179" s="2">
        <v>-11.337199999999939</v>
      </c>
      <c r="N179" s="1" t="str">
        <f>VLOOKUP(G179,Code!$C$3:$D$5,2,0)</f>
        <v>F-101</v>
      </c>
    </row>
    <row r="180" spans="1:14" x14ac:dyDescent="0.25">
      <c r="A180" s="1">
        <v>179</v>
      </c>
      <c r="B180" s="1" t="s">
        <v>13</v>
      </c>
      <c r="C180" s="1" t="s">
        <v>14</v>
      </c>
      <c r="D180" s="1" t="s">
        <v>252</v>
      </c>
      <c r="E180" s="1" t="s">
        <v>213</v>
      </c>
      <c r="F180" s="1" t="s">
        <v>79</v>
      </c>
      <c r="G180" s="1" t="s">
        <v>27</v>
      </c>
      <c r="H180" s="1" t="s">
        <v>243</v>
      </c>
      <c r="I180" s="1" t="s">
        <v>292</v>
      </c>
      <c r="J180" s="1">
        <v>15.88</v>
      </c>
      <c r="K180" s="1">
        <v>5</v>
      </c>
      <c r="L180" s="1">
        <v>0.2</v>
      </c>
      <c r="M180" s="2">
        <v>-3.771500000000001</v>
      </c>
      <c r="N180" s="1" t="str">
        <f>VLOOKUP(G180,Code!$C$3:$D$5,2,0)</f>
        <v>O-102</v>
      </c>
    </row>
    <row r="181" spans="1:14" x14ac:dyDescent="0.25">
      <c r="A181" s="1">
        <v>180</v>
      </c>
      <c r="B181" s="1" t="s">
        <v>13</v>
      </c>
      <c r="C181" s="1" t="s">
        <v>57</v>
      </c>
      <c r="D181" s="1" t="s">
        <v>126</v>
      </c>
      <c r="E181" s="1" t="s">
        <v>127</v>
      </c>
      <c r="F181" s="1" t="s">
        <v>79</v>
      </c>
      <c r="G181" s="1" t="s">
        <v>27</v>
      </c>
      <c r="H181" s="1" t="s">
        <v>39</v>
      </c>
      <c r="I181" s="1" t="s">
        <v>293</v>
      </c>
      <c r="J181" s="1">
        <v>3.28</v>
      </c>
      <c r="K181" s="1">
        <v>1</v>
      </c>
      <c r="L181" s="1">
        <v>0</v>
      </c>
      <c r="M181" s="2">
        <v>1.4104000000000001</v>
      </c>
      <c r="N181" s="1" t="str">
        <f>VLOOKUP(G181,Code!$C$3:$D$5,2,0)</f>
        <v>O-102</v>
      </c>
    </row>
    <row r="182" spans="1:14" x14ac:dyDescent="0.25">
      <c r="A182" s="1">
        <v>181</v>
      </c>
      <c r="B182" s="1" t="s">
        <v>13</v>
      </c>
      <c r="C182" s="1" t="s">
        <v>23</v>
      </c>
      <c r="D182" s="1" t="s">
        <v>163</v>
      </c>
      <c r="E182" s="1" t="s">
        <v>104</v>
      </c>
      <c r="F182" s="1" t="s">
        <v>60</v>
      </c>
      <c r="G182" s="1" t="s">
        <v>27</v>
      </c>
      <c r="H182" s="1" t="s">
        <v>35</v>
      </c>
      <c r="I182" s="1" t="s">
        <v>294</v>
      </c>
      <c r="J182" s="1">
        <v>24.816000000000003</v>
      </c>
      <c r="K182" s="1">
        <v>2</v>
      </c>
      <c r="L182" s="1">
        <v>0.2</v>
      </c>
      <c r="M182" s="2">
        <v>1.8612000000000002</v>
      </c>
      <c r="N182" s="1" t="str">
        <f>VLOOKUP(G182,Code!$C$3:$D$5,2,0)</f>
        <v>O-102</v>
      </c>
    </row>
    <row r="183" spans="1:14" x14ac:dyDescent="0.25">
      <c r="A183" s="1">
        <v>182</v>
      </c>
      <c r="B183" s="1" t="s">
        <v>13</v>
      </c>
      <c r="C183" s="1" t="s">
        <v>23</v>
      </c>
      <c r="D183" s="1" t="s">
        <v>163</v>
      </c>
      <c r="E183" s="1" t="s">
        <v>104</v>
      </c>
      <c r="F183" s="1" t="s">
        <v>60</v>
      </c>
      <c r="G183" s="1" t="s">
        <v>41</v>
      </c>
      <c r="H183" s="1" t="s">
        <v>83</v>
      </c>
      <c r="I183" s="1" t="s">
        <v>295</v>
      </c>
      <c r="J183" s="1">
        <v>408.74399999999997</v>
      </c>
      <c r="K183" s="1">
        <v>7</v>
      </c>
      <c r="L183" s="1">
        <v>0.2</v>
      </c>
      <c r="M183" s="2">
        <v>76.639499999999984</v>
      </c>
      <c r="N183" s="1" t="str">
        <f>VLOOKUP(G183,Code!$C$3:$D$5,2,0)</f>
        <v>T-103</v>
      </c>
    </row>
    <row r="184" spans="1:14" x14ac:dyDescent="0.25">
      <c r="A184" s="1">
        <v>183</v>
      </c>
      <c r="B184" s="1" t="s">
        <v>13</v>
      </c>
      <c r="C184" s="1" t="s">
        <v>57</v>
      </c>
      <c r="D184" s="1" t="s">
        <v>296</v>
      </c>
      <c r="E184" s="1" t="s">
        <v>297</v>
      </c>
      <c r="F184" s="1" t="s">
        <v>17</v>
      </c>
      <c r="G184" s="1" t="s">
        <v>41</v>
      </c>
      <c r="H184" s="1" t="s">
        <v>42</v>
      </c>
      <c r="I184" s="1" t="s">
        <v>298</v>
      </c>
      <c r="J184" s="1">
        <v>503.96</v>
      </c>
      <c r="K184" s="1">
        <v>4</v>
      </c>
      <c r="L184" s="1">
        <v>0</v>
      </c>
      <c r="M184" s="2">
        <v>131.02960000000002</v>
      </c>
      <c r="N184" s="1" t="str">
        <f>VLOOKUP(G184,Code!$C$3:$D$5,2,0)</f>
        <v>T-103</v>
      </c>
    </row>
    <row r="185" spans="1:14" x14ac:dyDescent="0.25">
      <c r="A185" s="1">
        <v>184</v>
      </c>
      <c r="B185" s="1" t="s">
        <v>13</v>
      </c>
      <c r="C185" s="1" t="s">
        <v>57</v>
      </c>
      <c r="D185" s="1" t="s">
        <v>296</v>
      </c>
      <c r="E185" s="1" t="s">
        <v>297</v>
      </c>
      <c r="F185" s="1" t="s">
        <v>17</v>
      </c>
      <c r="G185" s="1" t="s">
        <v>41</v>
      </c>
      <c r="H185" s="1" t="s">
        <v>42</v>
      </c>
      <c r="I185" s="1" t="s">
        <v>299</v>
      </c>
      <c r="J185" s="1">
        <v>149.94999999999999</v>
      </c>
      <c r="K185" s="1">
        <v>5</v>
      </c>
      <c r="L185" s="1">
        <v>0</v>
      </c>
      <c r="M185" s="2">
        <v>41.986000000000004</v>
      </c>
      <c r="N185" s="1" t="str">
        <f>VLOOKUP(G185,Code!$C$3:$D$5,2,0)</f>
        <v>T-103</v>
      </c>
    </row>
    <row r="186" spans="1:14" x14ac:dyDescent="0.25">
      <c r="A186" s="1">
        <v>185</v>
      </c>
      <c r="B186" s="1" t="s">
        <v>13</v>
      </c>
      <c r="C186" s="1" t="s">
        <v>57</v>
      </c>
      <c r="D186" s="1" t="s">
        <v>296</v>
      </c>
      <c r="E186" s="1" t="s">
        <v>297</v>
      </c>
      <c r="F186" s="1" t="s">
        <v>17</v>
      </c>
      <c r="G186" s="1" t="s">
        <v>41</v>
      </c>
      <c r="H186" s="1" t="s">
        <v>83</v>
      </c>
      <c r="I186" s="1" t="s">
        <v>300</v>
      </c>
      <c r="J186" s="1">
        <v>29</v>
      </c>
      <c r="K186" s="1">
        <v>2</v>
      </c>
      <c r="L186" s="1">
        <v>0</v>
      </c>
      <c r="M186" s="2">
        <v>7.25</v>
      </c>
      <c r="N186" s="1" t="str">
        <f>VLOOKUP(G186,Code!$C$3:$D$5,2,0)</f>
        <v>T-103</v>
      </c>
    </row>
    <row r="187" spans="1:14" x14ac:dyDescent="0.25">
      <c r="A187" s="1">
        <v>186</v>
      </c>
      <c r="B187" s="1" t="s">
        <v>13</v>
      </c>
      <c r="C187" s="1" t="s">
        <v>14</v>
      </c>
      <c r="D187" s="1" t="s">
        <v>301</v>
      </c>
      <c r="E187" s="1" t="s">
        <v>302</v>
      </c>
      <c r="F187" s="1" t="s">
        <v>79</v>
      </c>
      <c r="G187" s="1" t="s">
        <v>27</v>
      </c>
      <c r="H187" s="1" t="s">
        <v>44</v>
      </c>
      <c r="I187" s="1" t="s">
        <v>303</v>
      </c>
      <c r="J187" s="1">
        <v>7.16</v>
      </c>
      <c r="K187" s="1">
        <v>2</v>
      </c>
      <c r="L187" s="1">
        <v>0</v>
      </c>
      <c r="M187" s="2">
        <v>3.4367999999999999</v>
      </c>
      <c r="N187" s="1" t="str">
        <f>VLOOKUP(G187,Code!$C$3:$D$5,2,0)</f>
        <v>O-102</v>
      </c>
    </row>
    <row r="188" spans="1:14" x14ac:dyDescent="0.25">
      <c r="A188" s="1">
        <v>187</v>
      </c>
      <c r="B188" s="1" t="s">
        <v>13</v>
      </c>
      <c r="C188" s="1" t="s">
        <v>57</v>
      </c>
      <c r="D188" s="1" t="s">
        <v>24</v>
      </c>
      <c r="E188" s="1" t="s">
        <v>25</v>
      </c>
      <c r="F188" s="1" t="s">
        <v>26</v>
      </c>
      <c r="G188" s="1" t="s">
        <v>41</v>
      </c>
      <c r="H188" s="1" t="s">
        <v>83</v>
      </c>
      <c r="I188" s="1" t="s">
        <v>304</v>
      </c>
      <c r="J188" s="1">
        <v>176.8</v>
      </c>
      <c r="K188" s="1">
        <v>8</v>
      </c>
      <c r="L188" s="1">
        <v>0</v>
      </c>
      <c r="M188" s="2">
        <v>22.984000000000009</v>
      </c>
      <c r="N188" s="1" t="str">
        <f>VLOOKUP(G188,Code!$C$3:$D$5,2,0)</f>
        <v>T-103</v>
      </c>
    </row>
    <row r="189" spans="1:14" x14ac:dyDescent="0.25">
      <c r="A189" s="1">
        <v>188</v>
      </c>
      <c r="B189" s="1" t="s">
        <v>13</v>
      </c>
      <c r="C189" s="1" t="s">
        <v>23</v>
      </c>
      <c r="D189" s="1" t="s">
        <v>305</v>
      </c>
      <c r="E189" s="1" t="s">
        <v>59</v>
      </c>
      <c r="F189" s="1" t="s">
        <v>60</v>
      </c>
      <c r="G189" s="1" t="s">
        <v>27</v>
      </c>
      <c r="H189" s="1" t="s">
        <v>35</v>
      </c>
      <c r="I189" s="1" t="s">
        <v>306</v>
      </c>
      <c r="J189" s="1">
        <v>37.224000000000004</v>
      </c>
      <c r="K189" s="1">
        <v>3</v>
      </c>
      <c r="L189" s="1">
        <v>0.2</v>
      </c>
      <c r="M189" s="2">
        <v>3.7224000000000004</v>
      </c>
      <c r="N189" s="1" t="str">
        <f>VLOOKUP(G189,Code!$C$3:$D$5,2,0)</f>
        <v>O-102</v>
      </c>
    </row>
    <row r="190" spans="1:14" x14ac:dyDescent="0.25">
      <c r="A190" s="1">
        <v>189</v>
      </c>
      <c r="B190" s="1" t="s">
        <v>13</v>
      </c>
      <c r="C190" s="1" t="s">
        <v>23</v>
      </c>
      <c r="D190" s="1" t="s">
        <v>305</v>
      </c>
      <c r="E190" s="1" t="s">
        <v>59</v>
      </c>
      <c r="F190" s="1" t="s">
        <v>60</v>
      </c>
      <c r="G190" s="1" t="s">
        <v>27</v>
      </c>
      <c r="H190" s="1" t="s">
        <v>52</v>
      </c>
      <c r="I190" s="1" t="s">
        <v>262</v>
      </c>
      <c r="J190" s="1">
        <v>20.016000000000002</v>
      </c>
      <c r="K190" s="1">
        <v>3</v>
      </c>
      <c r="L190" s="1">
        <v>0.2</v>
      </c>
      <c r="M190" s="2">
        <v>6.2549999999999963</v>
      </c>
      <c r="N190" s="1" t="str">
        <f>VLOOKUP(G190,Code!$C$3:$D$5,2,0)</f>
        <v>O-102</v>
      </c>
    </row>
    <row r="191" spans="1:14" x14ac:dyDescent="0.25">
      <c r="A191" s="1">
        <v>190</v>
      </c>
      <c r="B191" s="1" t="s">
        <v>13</v>
      </c>
      <c r="C191" s="1" t="s">
        <v>57</v>
      </c>
      <c r="D191" s="1" t="s">
        <v>126</v>
      </c>
      <c r="E191" s="1" t="s">
        <v>127</v>
      </c>
      <c r="F191" s="1" t="s">
        <v>79</v>
      </c>
      <c r="G191" s="1" t="s">
        <v>18</v>
      </c>
      <c r="H191" s="1" t="s">
        <v>19</v>
      </c>
      <c r="I191" s="1" t="s">
        <v>307</v>
      </c>
      <c r="J191" s="1">
        <v>899.13600000000008</v>
      </c>
      <c r="K191" s="1">
        <v>4</v>
      </c>
      <c r="L191" s="1">
        <v>0.2</v>
      </c>
      <c r="M191" s="2">
        <v>112.39199999999991</v>
      </c>
      <c r="N191" s="1" t="str">
        <f>VLOOKUP(G191,Code!$C$3:$D$5,2,0)</f>
        <v>F-101</v>
      </c>
    </row>
    <row r="192" spans="1:14" x14ac:dyDescent="0.25">
      <c r="A192" s="1">
        <v>191</v>
      </c>
      <c r="B192" s="1" t="s">
        <v>13</v>
      </c>
      <c r="C192" s="1" t="s">
        <v>57</v>
      </c>
      <c r="D192" s="1" t="s">
        <v>126</v>
      </c>
      <c r="E192" s="1" t="s">
        <v>127</v>
      </c>
      <c r="F192" s="1" t="s">
        <v>79</v>
      </c>
      <c r="G192" s="1" t="s">
        <v>41</v>
      </c>
      <c r="H192" s="1" t="s">
        <v>42</v>
      </c>
      <c r="I192" s="1" t="s">
        <v>308</v>
      </c>
      <c r="J192" s="1">
        <v>71.760000000000005</v>
      </c>
      <c r="K192" s="1">
        <v>6</v>
      </c>
      <c r="L192" s="1">
        <v>0</v>
      </c>
      <c r="M192" s="2">
        <v>20.092800000000004</v>
      </c>
      <c r="N192" s="1" t="str">
        <f>VLOOKUP(G192,Code!$C$3:$D$5,2,0)</f>
        <v>T-103</v>
      </c>
    </row>
    <row r="193" spans="1:14" x14ac:dyDescent="0.25">
      <c r="A193" s="1">
        <v>192</v>
      </c>
      <c r="B193" s="1" t="s">
        <v>13</v>
      </c>
      <c r="C193" s="1" t="s">
        <v>57</v>
      </c>
      <c r="D193" s="1" t="s">
        <v>126</v>
      </c>
      <c r="E193" s="1" t="s">
        <v>127</v>
      </c>
      <c r="F193" s="1" t="s">
        <v>79</v>
      </c>
      <c r="G193" s="1" t="s">
        <v>27</v>
      </c>
      <c r="H193" s="1" t="s">
        <v>52</v>
      </c>
      <c r="I193" s="1" t="s">
        <v>309</v>
      </c>
      <c r="J193" s="1">
        <v>51.84</v>
      </c>
      <c r="K193" s="1">
        <v>8</v>
      </c>
      <c r="L193" s="1">
        <v>0</v>
      </c>
      <c r="M193" s="2">
        <v>24.883200000000002</v>
      </c>
      <c r="N193" s="1" t="str">
        <f>VLOOKUP(G193,Code!$C$3:$D$5,2,0)</f>
        <v>O-102</v>
      </c>
    </row>
    <row r="194" spans="1:14" x14ac:dyDescent="0.25">
      <c r="A194" s="1">
        <v>193</v>
      </c>
      <c r="B194" s="1" t="s">
        <v>13</v>
      </c>
      <c r="C194" s="1" t="s">
        <v>57</v>
      </c>
      <c r="D194" s="1" t="s">
        <v>126</v>
      </c>
      <c r="E194" s="1" t="s">
        <v>127</v>
      </c>
      <c r="F194" s="1" t="s">
        <v>79</v>
      </c>
      <c r="G194" s="1" t="s">
        <v>18</v>
      </c>
      <c r="H194" s="1" t="s">
        <v>19</v>
      </c>
      <c r="I194" s="1" t="s">
        <v>100</v>
      </c>
      <c r="J194" s="1">
        <v>626.35200000000009</v>
      </c>
      <c r="K194" s="1">
        <v>3</v>
      </c>
      <c r="L194" s="1">
        <v>0.2</v>
      </c>
      <c r="M194" s="2">
        <v>46.976400000000012</v>
      </c>
      <c r="N194" s="1" t="str">
        <f>VLOOKUP(G194,Code!$C$3:$D$5,2,0)</f>
        <v>F-101</v>
      </c>
    </row>
    <row r="195" spans="1:14" x14ac:dyDescent="0.25">
      <c r="A195" s="1">
        <v>194</v>
      </c>
      <c r="B195" s="1" t="s">
        <v>13</v>
      </c>
      <c r="C195" s="1" t="s">
        <v>57</v>
      </c>
      <c r="D195" s="1" t="s">
        <v>126</v>
      </c>
      <c r="E195" s="1" t="s">
        <v>127</v>
      </c>
      <c r="F195" s="1" t="s">
        <v>79</v>
      </c>
      <c r="G195" s="1" t="s">
        <v>27</v>
      </c>
      <c r="H195" s="1" t="s">
        <v>39</v>
      </c>
      <c r="I195" s="1" t="s">
        <v>310</v>
      </c>
      <c r="J195" s="1">
        <v>19.899999999999999</v>
      </c>
      <c r="K195" s="1">
        <v>5</v>
      </c>
      <c r="L195" s="1">
        <v>0</v>
      </c>
      <c r="M195" s="2">
        <v>6.5669999999999984</v>
      </c>
      <c r="N195" s="1" t="str">
        <f>VLOOKUP(G195,Code!$C$3:$D$5,2,0)</f>
        <v>O-102</v>
      </c>
    </row>
    <row r="196" spans="1:14" x14ac:dyDescent="0.25">
      <c r="A196" s="1">
        <v>195</v>
      </c>
      <c r="B196" s="1" t="s">
        <v>13</v>
      </c>
      <c r="C196" s="1" t="s">
        <v>23</v>
      </c>
      <c r="D196" s="1" t="s">
        <v>311</v>
      </c>
      <c r="E196" s="1" t="s">
        <v>25</v>
      </c>
      <c r="F196" s="1" t="s">
        <v>26</v>
      </c>
      <c r="G196" s="1" t="s">
        <v>27</v>
      </c>
      <c r="H196" s="1" t="s">
        <v>88</v>
      </c>
      <c r="I196" s="1" t="s">
        <v>89</v>
      </c>
      <c r="J196" s="1">
        <v>14.280000000000001</v>
      </c>
      <c r="K196" s="1">
        <v>7</v>
      </c>
      <c r="L196" s="1">
        <v>0</v>
      </c>
      <c r="M196" s="2">
        <v>6.7115999999999989</v>
      </c>
      <c r="N196" s="1" t="str">
        <f>VLOOKUP(G196,Code!$C$3:$D$5,2,0)</f>
        <v>O-102</v>
      </c>
    </row>
    <row r="197" spans="1:14" x14ac:dyDescent="0.25">
      <c r="A197" s="1">
        <v>196</v>
      </c>
      <c r="B197" s="1" t="s">
        <v>13</v>
      </c>
      <c r="C197" s="1" t="s">
        <v>14</v>
      </c>
      <c r="D197" s="1" t="s">
        <v>312</v>
      </c>
      <c r="E197" s="1" t="s">
        <v>213</v>
      </c>
      <c r="F197" s="1" t="s">
        <v>79</v>
      </c>
      <c r="G197" s="1" t="s">
        <v>27</v>
      </c>
      <c r="H197" s="1" t="s">
        <v>39</v>
      </c>
      <c r="I197" s="1" t="s">
        <v>313</v>
      </c>
      <c r="J197" s="1">
        <v>7.4080000000000004</v>
      </c>
      <c r="K197" s="1">
        <v>2</v>
      </c>
      <c r="L197" s="1">
        <v>0.2</v>
      </c>
      <c r="M197" s="2">
        <v>1.2037999999999995</v>
      </c>
      <c r="N197" s="1" t="str">
        <f>VLOOKUP(G197,Code!$C$3:$D$5,2,0)</f>
        <v>O-102</v>
      </c>
    </row>
    <row r="198" spans="1:14" x14ac:dyDescent="0.25">
      <c r="A198" s="1">
        <v>197</v>
      </c>
      <c r="B198" s="1" t="s">
        <v>13</v>
      </c>
      <c r="C198" s="1" t="s">
        <v>14</v>
      </c>
      <c r="D198" s="1" t="s">
        <v>312</v>
      </c>
      <c r="E198" s="1" t="s">
        <v>213</v>
      </c>
      <c r="F198" s="1" t="s">
        <v>79</v>
      </c>
      <c r="G198" s="1" t="s">
        <v>27</v>
      </c>
      <c r="H198" s="1" t="s">
        <v>39</v>
      </c>
      <c r="I198" s="1" t="s">
        <v>314</v>
      </c>
      <c r="J198" s="1">
        <v>6.048</v>
      </c>
      <c r="K198" s="1">
        <v>3</v>
      </c>
      <c r="L198" s="1">
        <v>0.2</v>
      </c>
      <c r="M198" s="2">
        <v>1.5876000000000006</v>
      </c>
      <c r="N198" s="1" t="str">
        <f>VLOOKUP(G198,Code!$C$3:$D$5,2,0)</f>
        <v>O-102</v>
      </c>
    </row>
    <row r="199" spans="1:14" x14ac:dyDescent="0.25">
      <c r="A199" s="1">
        <v>198</v>
      </c>
      <c r="B199" s="1" t="s">
        <v>13</v>
      </c>
      <c r="C199" s="1" t="s">
        <v>57</v>
      </c>
      <c r="D199" s="1" t="s">
        <v>315</v>
      </c>
      <c r="E199" s="1" t="s">
        <v>316</v>
      </c>
      <c r="F199" s="1" t="s">
        <v>79</v>
      </c>
      <c r="G199" s="1" t="s">
        <v>27</v>
      </c>
      <c r="H199" s="1" t="s">
        <v>35</v>
      </c>
      <c r="I199" s="1" t="s">
        <v>317</v>
      </c>
      <c r="J199" s="1">
        <v>46.26</v>
      </c>
      <c r="K199" s="1">
        <v>3</v>
      </c>
      <c r="L199" s="1">
        <v>0</v>
      </c>
      <c r="M199" s="2">
        <v>12.0276</v>
      </c>
      <c r="N199" s="1" t="str">
        <f>VLOOKUP(G199,Code!$C$3:$D$5,2,0)</f>
        <v>O-102</v>
      </c>
    </row>
    <row r="200" spans="1:14" x14ac:dyDescent="0.25">
      <c r="A200" s="1">
        <v>199</v>
      </c>
      <c r="B200" s="1" t="s">
        <v>13</v>
      </c>
      <c r="C200" s="1" t="s">
        <v>23</v>
      </c>
      <c r="D200" s="1" t="s">
        <v>77</v>
      </c>
      <c r="E200" s="1" t="s">
        <v>78</v>
      </c>
      <c r="F200" s="1" t="s">
        <v>79</v>
      </c>
      <c r="G200" s="1" t="s">
        <v>27</v>
      </c>
      <c r="H200" s="1" t="s">
        <v>44</v>
      </c>
      <c r="I200" s="1" t="s">
        <v>318</v>
      </c>
      <c r="J200" s="1">
        <v>2.9460000000000006</v>
      </c>
      <c r="K200" s="1">
        <v>2</v>
      </c>
      <c r="L200" s="1">
        <v>0.7</v>
      </c>
      <c r="M200" s="2">
        <v>-2.2585999999999995</v>
      </c>
      <c r="N200" s="1" t="str">
        <f>VLOOKUP(G200,Code!$C$3:$D$5,2,0)</f>
        <v>O-102</v>
      </c>
    </row>
    <row r="201" spans="1:14" x14ac:dyDescent="0.25">
      <c r="A201" s="1">
        <v>200</v>
      </c>
      <c r="B201" s="1" t="s">
        <v>13</v>
      </c>
      <c r="C201" s="1" t="s">
        <v>23</v>
      </c>
      <c r="D201" s="1" t="s">
        <v>77</v>
      </c>
      <c r="E201" s="1" t="s">
        <v>78</v>
      </c>
      <c r="F201" s="1" t="s">
        <v>79</v>
      </c>
      <c r="G201" s="1" t="s">
        <v>27</v>
      </c>
      <c r="H201" s="1" t="s">
        <v>52</v>
      </c>
      <c r="I201" s="1" t="s">
        <v>319</v>
      </c>
      <c r="J201" s="1">
        <v>16.056000000000001</v>
      </c>
      <c r="K201" s="1">
        <v>3</v>
      </c>
      <c r="L201" s="1">
        <v>0.2</v>
      </c>
      <c r="M201" s="2">
        <v>5.8203000000000005</v>
      </c>
      <c r="N201" s="1" t="str">
        <f>VLOOKUP(G201,Code!$C$3:$D$5,2,0)</f>
        <v>O-102</v>
      </c>
    </row>
    <row r="202" spans="1:14" x14ac:dyDescent="0.25">
      <c r="A202" s="1">
        <v>201</v>
      </c>
      <c r="B202" s="1" t="s">
        <v>13</v>
      </c>
      <c r="C202" s="1" t="s">
        <v>14</v>
      </c>
      <c r="D202" s="1" t="s">
        <v>320</v>
      </c>
      <c r="E202" s="1" t="s">
        <v>213</v>
      </c>
      <c r="F202" s="1" t="s">
        <v>79</v>
      </c>
      <c r="G202" s="1" t="s">
        <v>27</v>
      </c>
      <c r="H202" s="1" t="s">
        <v>52</v>
      </c>
      <c r="I202" s="1" t="s">
        <v>321</v>
      </c>
      <c r="J202" s="1">
        <v>21.744000000000003</v>
      </c>
      <c r="K202" s="1">
        <v>3</v>
      </c>
      <c r="L202" s="1">
        <v>0.2</v>
      </c>
      <c r="M202" s="2">
        <v>6.794999999999999</v>
      </c>
      <c r="N202" s="1" t="str">
        <f>VLOOKUP(G202,Code!$C$3:$D$5,2,0)</f>
        <v>O-102</v>
      </c>
    </row>
    <row r="203" spans="1:14" x14ac:dyDescent="0.25">
      <c r="A203" s="1">
        <v>202</v>
      </c>
      <c r="B203" s="1" t="s">
        <v>13</v>
      </c>
      <c r="C203" s="1" t="s">
        <v>14</v>
      </c>
      <c r="D203" s="1" t="s">
        <v>322</v>
      </c>
      <c r="E203" s="1" t="s">
        <v>197</v>
      </c>
      <c r="F203" s="1" t="s">
        <v>26</v>
      </c>
      <c r="G203" s="1" t="s">
        <v>18</v>
      </c>
      <c r="H203" s="1" t="s">
        <v>33</v>
      </c>
      <c r="I203" s="1" t="s">
        <v>323</v>
      </c>
      <c r="J203" s="1">
        <v>218.75</v>
      </c>
      <c r="K203" s="1">
        <v>2</v>
      </c>
      <c r="L203" s="1">
        <v>0.5</v>
      </c>
      <c r="M203" s="2">
        <v>-161.875</v>
      </c>
      <c r="N203" s="1" t="str">
        <f>VLOOKUP(G203,Code!$C$3:$D$5,2,0)</f>
        <v>F-101</v>
      </c>
    </row>
    <row r="204" spans="1:14" x14ac:dyDescent="0.25">
      <c r="A204" s="1">
        <v>203</v>
      </c>
      <c r="B204" s="1" t="s">
        <v>13</v>
      </c>
      <c r="C204" s="1" t="s">
        <v>14</v>
      </c>
      <c r="D204" s="1" t="s">
        <v>322</v>
      </c>
      <c r="E204" s="1" t="s">
        <v>197</v>
      </c>
      <c r="F204" s="1" t="s">
        <v>26</v>
      </c>
      <c r="G204" s="1" t="s">
        <v>27</v>
      </c>
      <c r="H204" s="1" t="s">
        <v>46</v>
      </c>
      <c r="I204" s="1" t="s">
        <v>324</v>
      </c>
      <c r="J204" s="1">
        <v>2.6</v>
      </c>
      <c r="K204" s="1">
        <v>1</v>
      </c>
      <c r="L204" s="1">
        <v>0.2</v>
      </c>
      <c r="M204" s="2">
        <v>0.29249999999999987</v>
      </c>
      <c r="N204" s="1" t="str">
        <f>VLOOKUP(G204,Code!$C$3:$D$5,2,0)</f>
        <v>O-102</v>
      </c>
    </row>
    <row r="205" spans="1:14" x14ac:dyDescent="0.25">
      <c r="A205" s="1">
        <v>204</v>
      </c>
      <c r="B205" s="1" t="s">
        <v>13</v>
      </c>
      <c r="C205" s="1" t="s">
        <v>14</v>
      </c>
      <c r="D205" s="1" t="s">
        <v>325</v>
      </c>
      <c r="E205" s="1" t="s">
        <v>59</v>
      </c>
      <c r="F205" s="1" t="s">
        <v>60</v>
      </c>
      <c r="G205" s="1" t="s">
        <v>27</v>
      </c>
      <c r="H205" s="1" t="s">
        <v>46</v>
      </c>
      <c r="I205" s="1" t="s">
        <v>326</v>
      </c>
      <c r="J205" s="1">
        <v>66.283999999999992</v>
      </c>
      <c r="K205" s="1">
        <v>2</v>
      </c>
      <c r="L205" s="1">
        <v>0.8</v>
      </c>
      <c r="M205" s="2">
        <v>-178.96680000000001</v>
      </c>
      <c r="N205" s="1" t="str">
        <f>VLOOKUP(G205,Code!$C$3:$D$5,2,0)</f>
        <v>O-102</v>
      </c>
    </row>
    <row r="206" spans="1:14" x14ac:dyDescent="0.25">
      <c r="A206" s="1">
        <v>205</v>
      </c>
      <c r="B206" s="1" t="s">
        <v>13</v>
      </c>
      <c r="C206" s="1" t="s">
        <v>23</v>
      </c>
      <c r="D206" s="1" t="s">
        <v>254</v>
      </c>
      <c r="E206" s="1" t="s">
        <v>155</v>
      </c>
      <c r="F206" s="1" t="s">
        <v>17</v>
      </c>
      <c r="G206" s="1" t="s">
        <v>18</v>
      </c>
      <c r="H206" s="1" t="s">
        <v>37</v>
      </c>
      <c r="I206" s="1" t="s">
        <v>327</v>
      </c>
      <c r="J206" s="1">
        <v>35.168000000000006</v>
      </c>
      <c r="K206" s="1">
        <v>7</v>
      </c>
      <c r="L206" s="1">
        <v>0.2</v>
      </c>
      <c r="M206" s="2">
        <v>9.6712000000000025</v>
      </c>
      <c r="N206" s="1" t="str">
        <f>VLOOKUP(G206,Code!$C$3:$D$5,2,0)</f>
        <v>F-101</v>
      </c>
    </row>
    <row r="207" spans="1:14" x14ac:dyDescent="0.25">
      <c r="A207" s="1">
        <v>206</v>
      </c>
      <c r="B207" s="1" t="s">
        <v>13</v>
      </c>
      <c r="C207" s="1" t="s">
        <v>14</v>
      </c>
      <c r="D207" s="1" t="s">
        <v>328</v>
      </c>
      <c r="E207" s="1" t="s">
        <v>25</v>
      </c>
      <c r="F207" s="1" t="s">
        <v>26</v>
      </c>
      <c r="G207" s="1" t="s">
        <v>41</v>
      </c>
      <c r="H207" s="1" t="s">
        <v>42</v>
      </c>
      <c r="I207" s="1" t="s">
        <v>329</v>
      </c>
      <c r="J207" s="1">
        <v>444.76800000000003</v>
      </c>
      <c r="K207" s="1">
        <v>4</v>
      </c>
      <c r="L207" s="1">
        <v>0.2</v>
      </c>
      <c r="M207" s="2">
        <v>44.476800000000026</v>
      </c>
      <c r="N207" s="1" t="str">
        <f>VLOOKUP(G207,Code!$C$3:$D$5,2,0)</f>
        <v>T-103</v>
      </c>
    </row>
    <row r="208" spans="1:14" x14ac:dyDescent="0.25">
      <c r="A208" s="1">
        <v>207</v>
      </c>
      <c r="B208" s="1" t="s">
        <v>13</v>
      </c>
      <c r="C208" s="1" t="s">
        <v>14</v>
      </c>
      <c r="D208" s="1" t="s">
        <v>330</v>
      </c>
      <c r="E208" s="1" t="s">
        <v>114</v>
      </c>
      <c r="F208" s="1" t="s">
        <v>60</v>
      </c>
      <c r="G208" s="1" t="s">
        <v>27</v>
      </c>
      <c r="H208" s="1" t="s">
        <v>35</v>
      </c>
      <c r="I208" s="1" t="s">
        <v>331</v>
      </c>
      <c r="J208" s="1">
        <v>83.92</v>
      </c>
      <c r="K208" s="1">
        <v>4</v>
      </c>
      <c r="L208" s="1">
        <v>0</v>
      </c>
      <c r="M208" s="2">
        <v>5.8743999999999943</v>
      </c>
      <c r="N208" s="1" t="str">
        <f>VLOOKUP(G208,Code!$C$3:$D$5,2,0)</f>
        <v>O-102</v>
      </c>
    </row>
    <row r="209" spans="1:14" x14ac:dyDescent="0.25">
      <c r="A209" s="1">
        <v>208</v>
      </c>
      <c r="B209" s="1" t="s">
        <v>13</v>
      </c>
      <c r="C209" s="1" t="s">
        <v>14</v>
      </c>
      <c r="D209" s="1" t="s">
        <v>330</v>
      </c>
      <c r="E209" s="1" t="s">
        <v>114</v>
      </c>
      <c r="F209" s="1" t="s">
        <v>60</v>
      </c>
      <c r="G209" s="1" t="s">
        <v>41</v>
      </c>
      <c r="H209" s="1" t="s">
        <v>42</v>
      </c>
      <c r="I209" s="1" t="s">
        <v>332</v>
      </c>
      <c r="J209" s="1">
        <v>131.97999999999999</v>
      </c>
      <c r="K209" s="1">
        <v>2</v>
      </c>
      <c r="L209" s="1">
        <v>0</v>
      </c>
      <c r="M209" s="2">
        <v>35.634600000000006</v>
      </c>
      <c r="N209" s="1" t="str">
        <f>VLOOKUP(G209,Code!$C$3:$D$5,2,0)</f>
        <v>T-103</v>
      </c>
    </row>
    <row r="210" spans="1:14" x14ac:dyDescent="0.25">
      <c r="A210" s="1">
        <v>209</v>
      </c>
      <c r="B210" s="1" t="s">
        <v>13</v>
      </c>
      <c r="C210" s="1" t="s">
        <v>14</v>
      </c>
      <c r="D210" s="1" t="s">
        <v>330</v>
      </c>
      <c r="E210" s="1" t="s">
        <v>114</v>
      </c>
      <c r="F210" s="1" t="s">
        <v>60</v>
      </c>
      <c r="G210" s="1" t="s">
        <v>27</v>
      </c>
      <c r="H210" s="1" t="s">
        <v>44</v>
      </c>
      <c r="I210" s="1" t="s">
        <v>230</v>
      </c>
      <c r="J210" s="1">
        <v>15.92</v>
      </c>
      <c r="K210" s="1">
        <v>4</v>
      </c>
      <c r="L210" s="1">
        <v>0</v>
      </c>
      <c r="M210" s="2">
        <v>7.4824000000000002</v>
      </c>
      <c r="N210" s="1" t="str">
        <f>VLOOKUP(G210,Code!$C$3:$D$5,2,0)</f>
        <v>O-102</v>
      </c>
    </row>
    <row r="211" spans="1:14" x14ac:dyDescent="0.25">
      <c r="A211" s="1">
        <v>210</v>
      </c>
      <c r="B211" s="1" t="s">
        <v>13</v>
      </c>
      <c r="C211" s="1" t="s">
        <v>14</v>
      </c>
      <c r="D211" s="1" t="s">
        <v>330</v>
      </c>
      <c r="E211" s="1" t="s">
        <v>114</v>
      </c>
      <c r="F211" s="1" t="s">
        <v>60</v>
      </c>
      <c r="G211" s="1" t="s">
        <v>27</v>
      </c>
      <c r="H211" s="1" t="s">
        <v>128</v>
      </c>
      <c r="I211" s="1" t="s">
        <v>333</v>
      </c>
      <c r="J211" s="1">
        <v>52.29</v>
      </c>
      <c r="K211" s="1">
        <v>9</v>
      </c>
      <c r="L211" s="1">
        <v>0</v>
      </c>
      <c r="M211" s="2">
        <v>16.209899999999998</v>
      </c>
      <c r="N211" s="1" t="str">
        <f>VLOOKUP(G211,Code!$C$3:$D$5,2,0)</f>
        <v>O-102</v>
      </c>
    </row>
    <row r="212" spans="1:14" x14ac:dyDescent="0.25">
      <c r="A212" s="1">
        <v>211</v>
      </c>
      <c r="B212" s="1" t="s">
        <v>13</v>
      </c>
      <c r="C212" s="1" t="s">
        <v>14</v>
      </c>
      <c r="D212" s="1" t="s">
        <v>330</v>
      </c>
      <c r="E212" s="1" t="s">
        <v>114</v>
      </c>
      <c r="F212" s="1" t="s">
        <v>60</v>
      </c>
      <c r="G212" s="1" t="s">
        <v>27</v>
      </c>
      <c r="H212" s="1" t="s">
        <v>35</v>
      </c>
      <c r="I212" s="1" t="s">
        <v>334</v>
      </c>
      <c r="J212" s="1">
        <v>91.99</v>
      </c>
      <c r="K212" s="1">
        <v>1</v>
      </c>
      <c r="L212" s="1">
        <v>0</v>
      </c>
      <c r="M212" s="2">
        <v>3.6795999999999935</v>
      </c>
      <c r="N212" s="1" t="str">
        <f>VLOOKUP(G212,Code!$C$3:$D$5,2,0)</f>
        <v>O-102</v>
      </c>
    </row>
    <row r="213" spans="1:14" x14ac:dyDescent="0.25">
      <c r="A213" s="1">
        <v>212</v>
      </c>
      <c r="B213" s="1" t="s">
        <v>13</v>
      </c>
      <c r="C213" s="1" t="s">
        <v>23</v>
      </c>
      <c r="D213" s="1" t="s">
        <v>325</v>
      </c>
      <c r="E213" s="1" t="s">
        <v>59</v>
      </c>
      <c r="F213" s="1" t="s">
        <v>60</v>
      </c>
      <c r="G213" s="1" t="s">
        <v>41</v>
      </c>
      <c r="H213" s="1" t="s">
        <v>83</v>
      </c>
      <c r="I213" s="1" t="s">
        <v>335</v>
      </c>
      <c r="J213" s="1">
        <v>20.8</v>
      </c>
      <c r="K213" s="1">
        <v>2</v>
      </c>
      <c r="L213" s="1">
        <v>0.2</v>
      </c>
      <c r="M213" s="2">
        <v>6.4999999999999991</v>
      </c>
      <c r="N213" s="1" t="str">
        <f>VLOOKUP(G213,Code!$C$3:$D$5,2,0)</f>
        <v>T-103</v>
      </c>
    </row>
    <row r="214" spans="1:14" x14ac:dyDescent="0.25">
      <c r="A214" s="1">
        <v>213</v>
      </c>
      <c r="B214" s="1" t="s">
        <v>13</v>
      </c>
      <c r="C214" s="1" t="s">
        <v>23</v>
      </c>
      <c r="D214" s="1" t="s">
        <v>336</v>
      </c>
      <c r="E214" s="1" t="s">
        <v>213</v>
      </c>
      <c r="F214" s="1" t="s">
        <v>79</v>
      </c>
      <c r="G214" s="1" t="s">
        <v>27</v>
      </c>
      <c r="H214" s="1" t="s">
        <v>28</v>
      </c>
      <c r="I214" s="1" t="s">
        <v>337</v>
      </c>
      <c r="J214" s="1">
        <v>23.680000000000003</v>
      </c>
      <c r="K214" s="1">
        <v>2</v>
      </c>
      <c r="L214" s="1">
        <v>0.2</v>
      </c>
      <c r="M214" s="2">
        <v>8.879999999999999</v>
      </c>
      <c r="N214" s="1" t="str">
        <f>VLOOKUP(G214,Code!$C$3:$D$5,2,0)</f>
        <v>O-102</v>
      </c>
    </row>
    <row r="215" spans="1:14" x14ac:dyDescent="0.25">
      <c r="A215" s="1">
        <v>214</v>
      </c>
      <c r="B215" s="1" t="s">
        <v>13</v>
      </c>
      <c r="C215" s="1" t="s">
        <v>23</v>
      </c>
      <c r="D215" s="1" t="s">
        <v>336</v>
      </c>
      <c r="E215" s="1" t="s">
        <v>213</v>
      </c>
      <c r="F215" s="1" t="s">
        <v>79</v>
      </c>
      <c r="G215" s="1" t="s">
        <v>18</v>
      </c>
      <c r="H215" s="1" t="s">
        <v>19</v>
      </c>
      <c r="I215" s="1" t="s">
        <v>338</v>
      </c>
      <c r="J215" s="1">
        <v>452.45</v>
      </c>
      <c r="K215" s="1">
        <v>5</v>
      </c>
      <c r="L215" s="1">
        <v>0.5</v>
      </c>
      <c r="M215" s="2">
        <v>-244.32300000000006</v>
      </c>
      <c r="N215" s="1" t="str">
        <f>VLOOKUP(G215,Code!$C$3:$D$5,2,0)</f>
        <v>F-101</v>
      </c>
    </row>
    <row r="216" spans="1:14" x14ac:dyDescent="0.25">
      <c r="A216" s="1">
        <v>215</v>
      </c>
      <c r="B216" s="1" t="s">
        <v>13</v>
      </c>
      <c r="C216" s="1" t="s">
        <v>23</v>
      </c>
      <c r="D216" s="1" t="s">
        <v>336</v>
      </c>
      <c r="E216" s="1" t="s">
        <v>213</v>
      </c>
      <c r="F216" s="1" t="s">
        <v>79</v>
      </c>
      <c r="G216" s="1" t="s">
        <v>41</v>
      </c>
      <c r="H216" s="1" t="s">
        <v>42</v>
      </c>
      <c r="I216" s="1" t="s">
        <v>203</v>
      </c>
      <c r="J216" s="1">
        <v>62.981999999999999</v>
      </c>
      <c r="K216" s="1">
        <v>3</v>
      </c>
      <c r="L216" s="1">
        <v>0.4</v>
      </c>
      <c r="M216" s="2">
        <v>-14.695800000000006</v>
      </c>
      <c r="N216" s="1" t="str">
        <f>VLOOKUP(G216,Code!$C$3:$D$5,2,0)</f>
        <v>T-103</v>
      </c>
    </row>
    <row r="217" spans="1:14" x14ac:dyDescent="0.25">
      <c r="A217" s="1">
        <v>216</v>
      </c>
      <c r="B217" s="1" t="s">
        <v>13</v>
      </c>
      <c r="C217" s="1" t="s">
        <v>23</v>
      </c>
      <c r="D217" s="1" t="s">
        <v>336</v>
      </c>
      <c r="E217" s="1" t="s">
        <v>213</v>
      </c>
      <c r="F217" s="1" t="s">
        <v>79</v>
      </c>
      <c r="G217" s="1" t="s">
        <v>41</v>
      </c>
      <c r="H217" s="1" t="s">
        <v>278</v>
      </c>
      <c r="I217" s="1" t="s">
        <v>339</v>
      </c>
      <c r="J217" s="1">
        <v>1188.0000000000002</v>
      </c>
      <c r="K217" s="1">
        <v>9</v>
      </c>
      <c r="L217" s="1">
        <v>0.7</v>
      </c>
      <c r="M217" s="2">
        <v>-950.40000000000009</v>
      </c>
      <c r="N217" s="1" t="str">
        <f>VLOOKUP(G217,Code!$C$3:$D$5,2,0)</f>
        <v>T-103</v>
      </c>
    </row>
    <row r="218" spans="1:14" x14ac:dyDescent="0.25">
      <c r="A218" s="1">
        <v>217</v>
      </c>
      <c r="B218" s="1" t="s">
        <v>13</v>
      </c>
      <c r="C218" s="1" t="s">
        <v>23</v>
      </c>
      <c r="D218" s="1" t="s">
        <v>336</v>
      </c>
      <c r="E218" s="1" t="s">
        <v>213</v>
      </c>
      <c r="F218" s="1" t="s">
        <v>79</v>
      </c>
      <c r="G218" s="1" t="s">
        <v>41</v>
      </c>
      <c r="H218" s="1" t="s">
        <v>83</v>
      </c>
      <c r="I218" s="1" t="s">
        <v>340</v>
      </c>
      <c r="J218" s="1">
        <v>89.584000000000003</v>
      </c>
      <c r="K218" s="1">
        <v>2</v>
      </c>
      <c r="L218" s="1">
        <v>0.2</v>
      </c>
      <c r="M218" s="2">
        <v>4.4792000000000058</v>
      </c>
      <c r="N218" s="1" t="str">
        <f>VLOOKUP(G218,Code!$C$3:$D$5,2,0)</f>
        <v>T-103</v>
      </c>
    </row>
    <row r="219" spans="1:14" x14ac:dyDescent="0.25">
      <c r="A219" s="1">
        <v>218</v>
      </c>
      <c r="B219" s="1" t="s">
        <v>13</v>
      </c>
      <c r="C219" s="1" t="s">
        <v>14</v>
      </c>
      <c r="D219" s="1" t="s">
        <v>24</v>
      </c>
      <c r="E219" s="1" t="s">
        <v>25</v>
      </c>
      <c r="F219" s="1" t="s">
        <v>26</v>
      </c>
      <c r="G219" s="1" t="s">
        <v>27</v>
      </c>
      <c r="H219" s="1" t="s">
        <v>35</v>
      </c>
      <c r="I219" s="1" t="s">
        <v>306</v>
      </c>
      <c r="J219" s="1">
        <v>93.06</v>
      </c>
      <c r="K219" s="1">
        <v>6</v>
      </c>
      <c r="L219" s="1">
        <v>0</v>
      </c>
      <c r="M219" s="2">
        <v>26.056800000000003</v>
      </c>
      <c r="N219" s="1" t="str">
        <f>VLOOKUP(G219,Code!$C$3:$D$5,2,0)</f>
        <v>O-102</v>
      </c>
    </row>
    <row r="220" spans="1:14" x14ac:dyDescent="0.25">
      <c r="A220" s="1">
        <v>219</v>
      </c>
      <c r="B220" s="1" t="s">
        <v>13</v>
      </c>
      <c r="C220" s="1" t="s">
        <v>14</v>
      </c>
      <c r="D220" s="1" t="s">
        <v>24</v>
      </c>
      <c r="E220" s="1" t="s">
        <v>25</v>
      </c>
      <c r="F220" s="1" t="s">
        <v>26</v>
      </c>
      <c r="G220" s="1" t="s">
        <v>41</v>
      </c>
      <c r="H220" s="1" t="s">
        <v>42</v>
      </c>
      <c r="I220" s="1" t="s">
        <v>341</v>
      </c>
      <c r="J220" s="1">
        <v>302.37599999999998</v>
      </c>
      <c r="K220" s="1">
        <v>3</v>
      </c>
      <c r="L220" s="1">
        <v>0.2</v>
      </c>
      <c r="M220" s="2">
        <v>22.678200000000018</v>
      </c>
      <c r="N220" s="1" t="str">
        <f>VLOOKUP(G220,Code!$C$3:$D$5,2,0)</f>
        <v>T-103</v>
      </c>
    </row>
    <row r="221" spans="1:14" x14ac:dyDescent="0.25">
      <c r="A221" s="1">
        <v>220</v>
      </c>
      <c r="B221" s="1" t="s">
        <v>13</v>
      </c>
      <c r="C221" s="1" t="s">
        <v>14</v>
      </c>
      <c r="D221" s="1" t="s">
        <v>342</v>
      </c>
      <c r="E221" s="1" t="s">
        <v>213</v>
      </c>
      <c r="F221" s="1" t="s">
        <v>79</v>
      </c>
      <c r="G221" s="1" t="s">
        <v>27</v>
      </c>
      <c r="H221" s="1" t="s">
        <v>128</v>
      </c>
      <c r="I221" s="1" t="s">
        <v>343</v>
      </c>
      <c r="J221" s="1">
        <v>5.5840000000000005</v>
      </c>
      <c r="K221" s="1">
        <v>2</v>
      </c>
      <c r="L221" s="1">
        <v>0.2</v>
      </c>
      <c r="M221" s="2">
        <v>1.8147999999999997</v>
      </c>
      <c r="N221" s="1" t="str">
        <f>VLOOKUP(G221,Code!$C$3:$D$5,2,0)</f>
        <v>O-102</v>
      </c>
    </row>
    <row r="222" spans="1:14" x14ac:dyDescent="0.25">
      <c r="A222" s="1">
        <v>221</v>
      </c>
      <c r="B222" s="1" t="s">
        <v>13</v>
      </c>
      <c r="C222" s="1" t="s">
        <v>14</v>
      </c>
      <c r="D222" s="1" t="s">
        <v>342</v>
      </c>
      <c r="E222" s="1" t="s">
        <v>213</v>
      </c>
      <c r="F222" s="1" t="s">
        <v>79</v>
      </c>
      <c r="G222" s="1" t="s">
        <v>27</v>
      </c>
      <c r="H222" s="1" t="s">
        <v>52</v>
      </c>
      <c r="I222" s="1" t="s">
        <v>344</v>
      </c>
      <c r="J222" s="1">
        <v>22.704000000000004</v>
      </c>
      <c r="K222" s="1">
        <v>6</v>
      </c>
      <c r="L222" s="1">
        <v>0.2</v>
      </c>
      <c r="M222" s="2">
        <v>8.2302</v>
      </c>
      <c r="N222" s="1" t="str">
        <f>VLOOKUP(G222,Code!$C$3:$D$5,2,0)</f>
        <v>O-102</v>
      </c>
    </row>
    <row r="223" spans="1:14" x14ac:dyDescent="0.25">
      <c r="A223" s="1">
        <v>222</v>
      </c>
      <c r="B223" s="1" t="s">
        <v>13</v>
      </c>
      <c r="C223" s="1" t="s">
        <v>14</v>
      </c>
      <c r="D223" s="1" t="s">
        <v>342</v>
      </c>
      <c r="E223" s="1" t="s">
        <v>213</v>
      </c>
      <c r="F223" s="1" t="s">
        <v>79</v>
      </c>
      <c r="G223" s="1" t="s">
        <v>27</v>
      </c>
      <c r="H223" s="1" t="s">
        <v>44</v>
      </c>
      <c r="I223" s="1" t="s">
        <v>184</v>
      </c>
      <c r="J223" s="1">
        <v>19.776000000000003</v>
      </c>
      <c r="K223" s="1">
        <v>4</v>
      </c>
      <c r="L223" s="1">
        <v>0.7</v>
      </c>
      <c r="M223" s="2">
        <v>-13.843199999999996</v>
      </c>
      <c r="N223" s="1" t="str">
        <f>VLOOKUP(G223,Code!$C$3:$D$5,2,0)</f>
        <v>O-102</v>
      </c>
    </row>
    <row r="224" spans="1:14" x14ac:dyDescent="0.25">
      <c r="A224" s="1">
        <v>223</v>
      </c>
      <c r="B224" s="1" t="s">
        <v>13</v>
      </c>
      <c r="C224" s="1" t="s">
        <v>14</v>
      </c>
      <c r="D224" s="1" t="s">
        <v>342</v>
      </c>
      <c r="E224" s="1" t="s">
        <v>213</v>
      </c>
      <c r="F224" s="1" t="s">
        <v>79</v>
      </c>
      <c r="G224" s="1" t="s">
        <v>18</v>
      </c>
      <c r="H224" s="1" t="s">
        <v>37</v>
      </c>
      <c r="I224" s="1" t="s">
        <v>345</v>
      </c>
      <c r="J224" s="1">
        <v>72.703999999999994</v>
      </c>
      <c r="K224" s="1">
        <v>4</v>
      </c>
      <c r="L224" s="1">
        <v>0.2</v>
      </c>
      <c r="M224" s="2">
        <v>19.084800000000005</v>
      </c>
      <c r="N224" s="1" t="str">
        <f>VLOOKUP(G224,Code!$C$3:$D$5,2,0)</f>
        <v>F-101</v>
      </c>
    </row>
    <row r="225" spans="1:14" x14ac:dyDescent="0.25">
      <c r="A225" s="1">
        <v>224</v>
      </c>
      <c r="B225" s="1" t="s">
        <v>13</v>
      </c>
      <c r="C225" s="1" t="s">
        <v>14</v>
      </c>
      <c r="D225" s="1" t="s">
        <v>342</v>
      </c>
      <c r="E225" s="1" t="s">
        <v>213</v>
      </c>
      <c r="F225" s="1" t="s">
        <v>79</v>
      </c>
      <c r="G225" s="1" t="s">
        <v>41</v>
      </c>
      <c r="H225" s="1" t="s">
        <v>278</v>
      </c>
      <c r="I225" s="1" t="s">
        <v>346</v>
      </c>
      <c r="J225" s="1">
        <v>479.98800000000006</v>
      </c>
      <c r="K225" s="1">
        <v>4</v>
      </c>
      <c r="L225" s="1">
        <v>0.7</v>
      </c>
      <c r="M225" s="2">
        <v>-383.99040000000002</v>
      </c>
      <c r="N225" s="1" t="str">
        <f>VLOOKUP(G225,Code!$C$3:$D$5,2,0)</f>
        <v>T-103</v>
      </c>
    </row>
    <row r="226" spans="1:14" x14ac:dyDescent="0.25">
      <c r="A226" s="1">
        <v>225</v>
      </c>
      <c r="B226" s="1" t="s">
        <v>13</v>
      </c>
      <c r="C226" s="1" t="s">
        <v>14</v>
      </c>
      <c r="D226" s="1" t="s">
        <v>342</v>
      </c>
      <c r="E226" s="1" t="s">
        <v>213</v>
      </c>
      <c r="F226" s="1" t="s">
        <v>79</v>
      </c>
      <c r="G226" s="1" t="s">
        <v>27</v>
      </c>
      <c r="H226" s="1" t="s">
        <v>39</v>
      </c>
      <c r="I226" s="1" t="s">
        <v>347</v>
      </c>
      <c r="J226" s="1">
        <v>27.168000000000003</v>
      </c>
      <c r="K226" s="1">
        <v>2</v>
      </c>
      <c r="L226" s="1">
        <v>0.2</v>
      </c>
      <c r="M226" s="2">
        <v>2.7168000000000001</v>
      </c>
      <c r="N226" s="1" t="str">
        <f>VLOOKUP(G226,Code!$C$3:$D$5,2,0)</f>
        <v>O-102</v>
      </c>
    </row>
    <row r="227" spans="1:14" x14ac:dyDescent="0.25">
      <c r="A227" s="1">
        <v>226</v>
      </c>
      <c r="B227" s="1" t="s">
        <v>13</v>
      </c>
      <c r="C227" s="1" t="s">
        <v>23</v>
      </c>
      <c r="D227" s="1" t="s">
        <v>348</v>
      </c>
      <c r="E227" s="1" t="s">
        <v>114</v>
      </c>
      <c r="F227" s="1" t="s">
        <v>60</v>
      </c>
      <c r="G227" s="1" t="s">
        <v>27</v>
      </c>
      <c r="H227" s="1" t="s">
        <v>39</v>
      </c>
      <c r="I227" s="1" t="s">
        <v>349</v>
      </c>
      <c r="J227" s="1">
        <v>2.2000000000000002</v>
      </c>
      <c r="K227" s="1">
        <v>1</v>
      </c>
      <c r="L227" s="1">
        <v>0</v>
      </c>
      <c r="M227" s="2">
        <v>0.96800000000000019</v>
      </c>
      <c r="N227" s="1" t="str">
        <f>VLOOKUP(G227,Code!$C$3:$D$5,2,0)</f>
        <v>O-102</v>
      </c>
    </row>
    <row r="228" spans="1:14" x14ac:dyDescent="0.25">
      <c r="A228" s="1">
        <v>227</v>
      </c>
      <c r="B228" s="1" t="s">
        <v>13</v>
      </c>
      <c r="C228" s="1" t="s">
        <v>23</v>
      </c>
      <c r="D228" s="1" t="s">
        <v>348</v>
      </c>
      <c r="E228" s="1" t="s">
        <v>114</v>
      </c>
      <c r="F228" s="1" t="s">
        <v>60</v>
      </c>
      <c r="G228" s="1" t="s">
        <v>18</v>
      </c>
      <c r="H228" s="1" t="s">
        <v>33</v>
      </c>
      <c r="I228" s="1" t="s">
        <v>350</v>
      </c>
      <c r="J228" s="1">
        <v>622.44999999999993</v>
      </c>
      <c r="K228" s="1">
        <v>5</v>
      </c>
      <c r="L228" s="1">
        <v>0</v>
      </c>
      <c r="M228" s="2">
        <v>136.93899999999999</v>
      </c>
      <c r="N228" s="1" t="str">
        <f>VLOOKUP(G228,Code!$C$3:$D$5,2,0)</f>
        <v>F-101</v>
      </c>
    </row>
    <row r="229" spans="1:14" x14ac:dyDescent="0.25">
      <c r="A229" s="1">
        <v>228</v>
      </c>
      <c r="B229" s="1" t="s">
        <v>13</v>
      </c>
      <c r="C229" s="1" t="s">
        <v>23</v>
      </c>
      <c r="D229" s="1" t="s">
        <v>348</v>
      </c>
      <c r="E229" s="1" t="s">
        <v>114</v>
      </c>
      <c r="F229" s="1" t="s">
        <v>60</v>
      </c>
      <c r="G229" s="1" t="s">
        <v>27</v>
      </c>
      <c r="H229" s="1" t="s">
        <v>35</v>
      </c>
      <c r="I229" s="1" t="s">
        <v>351</v>
      </c>
      <c r="J229" s="1">
        <v>21.98</v>
      </c>
      <c r="K229" s="1">
        <v>1</v>
      </c>
      <c r="L229" s="1">
        <v>0</v>
      </c>
      <c r="M229" s="2">
        <v>0.21979999999999933</v>
      </c>
      <c r="N229" s="1" t="str">
        <f>VLOOKUP(G229,Code!$C$3:$D$5,2,0)</f>
        <v>O-102</v>
      </c>
    </row>
    <row r="230" spans="1:14" x14ac:dyDescent="0.25">
      <c r="A230" s="1">
        <v>229</v>
      </c>
      <c r="B230" s="1" t="s">
        <v>13</v>
      </c>
      <c r="C230" s="1" t="s">
        <v>14</v>
      </c>
      <c r="D230" s="1" t="s">
        <v>172</v>
      </c>
      <c r="E230" s="1" t="s">
        <v>155</v>
      </c>
      <c r="F230" s="1" t="s">
        <v>17</v>
      </c>
      <c r="G230" s="1" t="s">
        <v>18</v>
      </c>
      <c r="H230" s="1" t="s">
        <v>21</v>
      </c>
      <c r="I230" s="1" t="s">
        <v>352</v>
      </c>
      <c r="J230" s="1">
        <v>161.56800000000001</v>
      </c>
      <c r="K230" s="1">
        <v>2</v>
      </c>
      <c r="L230" s="1">
        <v>0.2</v>
      </c>
      <c r="M230" s="2">
        <v>-28.274400000000021</v>
      </c>
      <c r="N230" s="1" t="str">
        <f>VLOOKUP(G230,Code!$C$3:$D$5,2,0)</f>
        <v>F-101</v>
      </c>
    </row>
    <row r="231" spans="1:14" x14ac:dyDescent="0.25">
      <c r="A231" s="1">
        <v>230</v>
      </c>
      <c r="B231" s="1" t="s">
        <v>13</v>
      </c>
      <c r="C231" s="1" t="s">
        <v>14</v>
      </c>
      <c r="D231" s="1" t="s">
        <v>172</v>
      </c>
      <c r="E231" s="1" t="s">
        <v>155</v>
      </c>
      <c r="F231" s="1" t="s">
        <v>17</v>
      </c>
      <c r="G231" s="1" t="s">
        <v>18</v>
      </c>
      <c r="H231" s="1" t="s">
        <v>21</v>
      </c>
      <c r="I231" s="1" t="s">
        <v>353</v>
      </c>
      <c r="J231" s="1">
        <v>389.69600000000003</v>
      </c>
      <c r="K231" s="1">
        <v>8</v>
      </c>
      <c r="L231" s="1">
        <v>0.2</v>
      </c>
      <c r="M231" s="2">
        <v>43.840799999999973</v>
      </c>
      <c r="N231" s="1" t="str">
        <f>VLOOKUP(G231,Code!$C$3:$D$5,2,0)</f>
        <v>F-101</v>
      </c>
    </row>
    <row r="232" spans="1:14" x14ac:dyDescent="0.25">
      <c r="A232" s="1">
        <v>231</v>
      </c>
      <c r="B232" s="1" t="s">
        <v>13</v>
      </c>
      <c r="C232" s="1" t="s">
        <v>23</v>
      </c>
      <c r="D232" s="1" t="s">
        <v>201</v>
      </c>
      <c r="E232" s="1" t="s">
        <v>51</v>
      </c>
      <c r="F232" s="1" t="s">
        <v>17</v>
      </c>
      <c r="G232" s="1" t="s">
        <v>27</v>
      </c>
      <c r="H232" s="1" t="s">
        <v>44</v>
      </c>
      <c r="I232" s="1" t="s">
        <v>354</v>
      </c>
      <c r="J232" s="1">
        <v>18.648000000000003</v>
      </c>
      <c r="K232" s="1">
        <v>7</v>
      </c>
      <c r="L232" s="1">
        <v>0.7</v>
      </c>
      <c r="M232" s="2">
        <v>-12.431999999999999</v>
      </c>
      <c r="N232" s="1" t="str">
        <f>VLOOKUP(G232,Code!$C$3:$D$5,2,0)</f>
        <v>O-102</v>
      </c>
    </row>
    <row r="233" spans="1:14" x14ac:dyDescent="0.25">
      <c r="A233" s="1">
        <v>232</v>
      </c>
      <c r="B233" s="1" t="s">
        <v>13</v>
      </c>
      <c r="C233" s="1" t="s">
        <v>57</v>
      </c>
      <c r="D233" s="1" t="s">
        <v>355</v>
      </c>
      <c r="E233" s="1" t="s">
        <v>32</v>
      </c>
      <c r="F233" s="1" t="s">
        <v>17</v>
      </c>
      <c r="G233" s="1" t="s">
        <v>18</v>
      </c>
      <c r="H233" s="1" t="s">
        <v>33</v>
      </c>
      <c r="I233" s="1" t="s">
        <v>356</v>
      </c>
      <c r="J233" s="1">
        <v>233.86</v>
      </c>
      <c r="K233" s="1">
        <v>2</v>
      </c>
      <c r="L233" s="1">
        <v>0.45</v>
      </c>
      <c r="M233" s="2">
        <v>-102.04800000000003</v>
      </c>
      <c r="N233" s="1" t="str">
        <f>VLOOKUP(G233,Code!$C$3:$D$5,2,0)</f>
        <v>F-101</v>
      </c>
    </row>
    <row r="234" spans="1:14" x14ac:dyDescent="0.25">
      <c r="A234" s="1">
        <v>233</v>
      </c>
      <c r="B234" s="1" t="s">
        <v>13</v>
      </c>
      <c r="C234" s="1" t="s">
        <v>57</v>
      </c>
      <c r="D234" s="1" t="s">
        <v>355</v>
      </c>
      <c r="E234" s="1" t="s">
        <v>32</v>
      </c>
      <c r="F234" s="1" t="s">
        <v>17</v>
      </c>
      <c r="G234" s="1" t="s">
        <v>18</v>
      </c>
      <c r="H234" s="1" t="s">
        <v>33</v>
      </c>
      <c r="I234" s="1" t="s">
        <v>357</v>
      </c>
      <c r="J234" s="1">
        <v>620.61450000000013</v>
      </c>
      <c r="K234" s="1">
        <v>3</v>
      </c>
      <c r="L234" s="1">
        <v>0.45</v>
      </c>
      <c r="M234" s="2">
        <v>-248.24579999999992</v>
      </c>
      <c r="N234" s="1" t="str">
        <f>VLOOKUP(G234,Code!$C$3:$D$5,2,0)</f>
        <v>F-101</v>
      </c>
    </row>
    <row r="235" spans="1:14" x14ac:dyDescent="0.25">
      <c r="A235" s="1">
        <v>234</v>
      </c>
      <c r="B235" s="1" t="s">
        <v>13</v>
      </c>
      <c r="C235" s="1" t="s">
        <v>57</v>
      </c>
      <c r="D235" s="1" t="s">
        <v>355</v>
      </c>
      <c r="E235" s="1" t="s">
        <v>32</v>
      </c>
      <c r="F235" s="1" t="s">
        <v>17</v>
      </c>
      <c r="G235" s="1" t="s">
        <v>27</v>
      </c>
      <c r="H235" s="1" t="s">
        <v>44</v>
      </c>
      <c r="I235" s="1" t="s">
        <v>354</v>
      </c>
      <c r="J235" s="1">
        <v>5.3280000000000012</v>
      </c>
      <c r="K235" s="1">
        <v>2</v>
      </c>
      <c r="L235" s="1">
        <v>0.7</v>
      </c>
      <c r="M235" s="2">
        <v>-3.5519999999999996</v>
      </c>
      <c r="N235" s="1" t="str">
        <f>VLOOKUP(G235,Code!$C$3:$D$5,2,0)</f>
        <v>O-102</v>
      </c>
    </row>
    <row r="236" spans="1:14" x14ac:dyDescent="0.25">
      <c r="A236" s="1">
        <v>235</v>
      </c>
      <c r="B236" s="1" t="s">
        <v>13</v>
      </c>
      <c r="C236" s="1" t="s">
        <v>57</v>
      </c>
      <c r="D236" s="1" t="s">
        <v>355</v>
      </c>
      <c r="E236" s="1" t="s">
        <v>32</v>
      </c>
      <c r="F236" s="1" t="s">
        <v>17</v>
      </c>
      <c r="G236" s="1" t="s">
        <v>18</v>
      </c>
      <c r="H236" s="1" t="s">
        <v>37</v>
      </c>
      <c r="I236" s="1" t="s">
        <v>358</v>
      </c>
      <c r="J236" s="1">
        <v>258.072</v>
      </c>
      <c r="K236" s="1">
        <v>3</v>
      </c>
      <c r="L236" s="1">
        <v>0.2</v>
      </c>
      <c r="M236" s="2">
        <v>0</v>
      </c>
      <c r="N236" s="1" t="str">
        <f>VLOOKUP(G236,Code!$C$3:$D$5,2,0)</f>
        <v>F-101</v>
      </c>
    </row>
    <row r="237" spans="1:14" x14ac:dyDescent="0.25">
      <c r="A237" s="1">
        <v>236</v>
      </c>
      <c r="B237" s="1" t="s">
        <v>13</v>
      </c>
      <c r="C237" s="1" t="s">
        <v>57</v>
      </c>
      <c r="D237" s="1" t="s">
        <v>355</v>
      </c>
      <c r="E237" s="1" t="s">
        <v>32</v>
      </c>
      <c r="F237" s="1" t="s">
        <v>17</v>
      </c>
      <c r="G237" s="1" t="s">
        <v>41</v>
      </c>
      <c r="H237" s="1" t="s">
        <v>83</v>
      </c>
      <c r="I237" s="1" t="s">
        <v>359</v>
      </c>
      <c r="J237" s="1">
        <v>617.97600000000011</v>
      </c>
      <c r="K237" s="1">
        <v>3</v>
      </c>
      <c r="L237" s="1">
        <v>0.2</v>
      </c>
      <c r="M237" s="2">
        <v>-7.724700000000098</v>
      </c>
      <c r="N237" s="1" t="str">
        <f>VLOOKUP(G237,Code!$C$3:$D$5,2,0)</f>
        <v>T-103</v>
      </c>
    </row>
    <row r="238" spans="1:14" x14ac:dyDescent="0.25">
      <c r="A238" s="1">
        <v>237</v>
      </c>
      <c r="B238" s="1" t="s">
        <v>13</v>
      </c>
      <c r="C238" s="1" t="s">
        <v>23</v>
      </c>
      <c r="D238" s="1" t="s">
        <v>360</v>
      </c>
      <c r="E238" s="1" t="s">
        <v>25</v>
      </c>
      <c r="F238" s="1" t="s">
        <v>26</v>
      </c>
      <c r="G238" s="1" t="s">
        <v>27</v>
      </c>
      <c r="H238" s="1" t="s">
        <v>52</v>
      </c>
      <c r="I238" s="1" t="s">
        <v>361</v>
      </c>
      <c r="J238" s="1">
        <v>10.56</v>
      </c>
      <c r="K238" s="1">
        <v>2</v>
      </c>
      <c r="L238" s="1">
        <v>0</v>
      </c>
      <c r="M238" s="2">
        <v>4.7519999999999998</v>
      </c>
      <c r="N238" s="1" t="str">
        <f>VLOOKUP(G238,Code!$C$3:$D$5,2,0)</f>
        <v>O-102</v>
      </c>
    </row>
    <row r="239" spans="1:14" x14ac:dyDescent="0.25">
      <c r="A239" s="1">
        <v>238</v>
      </c>
      <c r="B239" s="1" t="s">
        <v>13</v>
      </c>
      <c r="C239" s="1" t="s">
        <v>14</v>
      </c>
      <c r="D239" s="1" t="s">
        <v>142</v>
      </c>
      <c r="E239" s="1" t="s">
        <v>104</v>
      </c>
      <c r="F239" s="1" t="s">
        <v>60</v>
      </c>
      <c r="G239" s="1" t="s">
        <v>27</v>
      </c>
      <c r="H239" s="1" t="s">
        <v>52</v>
      </c>
      <c r="I239" s="1" t="s">
        <v>362</v>
      </c>
      <c r="J239" s="1">
        <v>25.920000000000005</v>
      </c>
      <c r="K239" s="1">
        <v>5</v>
      </c>
      <c r="L239" s="1">
        <v>0.2</v>
      </c>
      <c r="M239" s="2">
        <v>9.3960000000000008</v>
      </c>
      <c r="N239" s="1" t="str">
        <f>VLOOKUP(G239,Code!$C$3:$D$5,2,0)</f>
        <v>O-102</v>
      </c>
    </row>
    <row r="240" spans="1:14" x14ac:dyDescent="0.25">
      <c r="A240" s="1">
        <v>239</v>
      </c>
      <c r="B240" s="1" t="s">
        <v>13</v>
      </c>
      <c r="C240" s="1" t="s">
        <v>14</v>
      </c>
      <c r="D240" s="1" t="s">
        <v>142</v>
      </c>
      <c r="E240" s="1" t="s">
        <v>104</v>
      </c>
      <c r="F240" s="1" t="s">
        <v>60</v>
      </c>
      <c r="G240" s="1" t="s">
        <v>18</v>
      </c>
      <c r="H240" s="1" t="s">
        <v>37</v>
      </c>
      <c r="I240" s="1" t="s">
        <v>363</v>
      </c>
      <c r="J240" s="1">
        <v>419.68000000000006</v>
      </c>
      <c r="K240" s="1">
        <v>5</v>
      </c>
      <c r="L240" s="1">
        <v>0.6</v>
      </c>
      <c r="M240" s="2">
        <v>-356.72799999999995</v>
      </c>
      <c r="N240" s="1" t="str">
        <f>VLOOKUP(G240,Code!$C$3:$D$5,2,0)</f>
        <v>F-101</v>
      </c>
    </row>
    <row r="241" spans="1:14" x14ac:dyDescent="0.25">
      <c r="A241" s="1">
        <v>240</v>
      </c>
      <c r="B241" s="1" t="s">
        <v>13</v>
      </c>
      <c r="C241" s="1" t="s">
        <v>14</v>
      </c>
      <c r="D241" s="1" t="s">
        <v>142</v>
      </c>
      <c r="E241" s="1" t="s">
        <v>104</v>
      </c>
      <c r="F241" s="1" t="s">
        <v>60</v>
      </c>
      <c r="G241" s="1" t="s">
        <v>18</v>
      </c>
      <c r="H241" s="1" t="s">
        <v>37</v>
      </c>
      <c r="I241" s="1" t="s">
        <v>364</v>
      </c>
      <c r="J241" s="1">
        <v>11.688000000000001</v>
      </c>
      <c r="K241" s="1">
        <v>3</v>
      </c>
      <c r="L241" s="1">
        <v>0.6</v>
      </c>
      <c r="M241" s="2">
        <v>-4.6751999999999985</v>
      </c>
      <c r="N241" s="1" t="str">
        <f>VLOOKUP(G241,Code!$C$3:$D$5,2,0)</f>
        <v>F-101</v>
      </c>
    </row>
    <row r="242" spans="1:14" x14ac:dyDescent="0.25">
      <c r="A242" s="1">
        <v>241</v>
      </c>
      <c r="B242" s="1" t="s">
        <v>13</v>
      </c>
      <c r="C242" s="1" t="s">
        <v>14</v>
      </c>
      <c r="D242" s="1" t="s">
        <v>142</v>
      </c>
      <c r="E242" s="1" t="s">
        <v>104</v>
      </c>
      <c r="F242" s="1" t="s">
        <v>60</v>
      </c>
      <c r="G242" s="1" t="s">
        <v>41</v>
      </c>
      <c r="H242" s="1" t="s">
        <v>42</v>
      </c>
      <c r="I242" s="1" t="s">
        <v>365</v>
      </c>
      <c r="J242" s="1">
        <v>31.983999999999998</v>
      </c>
      <c r="K242" s="1">
        <v>2</v>
      </c>
      <c r="L242" s="1">
        <v>0.2</v>
      </c>
      <c r="M242" s="2">
        <v>11.194399999999998</v>
      </c>
      <c r="N242" s="1" t="str">
        <f>VLOOKUP(G242,Code!$C$3:$D$5,2,0)</f>
        <v>T-103</v>
      </c>
    </row>
    <row r="243" spans="1:14" x14ac:dyDescent="0.25">
      <c r="A243" s="1">
        <v>242</v>
      </c>
      <c r="B243" s="1" t="s">
        <v>13</v>
      </c>
      <c r="C243" s="1" t="s">
        <v>14</v>
      </c>
      <c r="D243" s="1" t="s">
        <v>142</v>
      </c>
      <c r="E243" s="1" t="s">
        <v>104</v>
      </c>
      <c r="F243" s="1" t="s">
        <v>60</v>
      </c>
      <c r="G243" s="1" t="s">
        <v>18</v>
      </c>
      <c r="H243" s="1" t="s">
        <v>33</v>
      </c>
      <c r="I243" s="1" t="s">
        <v>366</v>
      </c>
      <c r="J243" s="1">
        <v>177.22499999999999</v>
      </c>
      <c r="K243" s="1">
        <v>5</v>
      </c>
      <c r="L243" s="1">
        <v>0.5</v>
      </c>
      <c r="M243" s="2">
        <v>-120.51299999999998</v>
      </c>
      <c r="N243" s="1" t="str">
        <f>VLOOKUP(G243,Code!$C$3:$D$5,2,0)</f>
        <v>F-101</v>
      </c>
    </row>
    <row r="244" spans="1:14" x14ac:dyDescent="0.25">
      <c r="A244" s="1">
        <v>243</v>
      </c>
      <c r="B244" s="1" t="s">
        <v>13</v>
      </c>
      <c r="C244" s="1" t="s">
        <v>14</v>
      </c>
      <c r="D244" s="1" t="s">
        <v>142</v>
      </c>
      <c r="E244" s="1" t="s">
        <v>104</v>
      </c>
      <c r="F244" s="1" t="s">
        <v>60</v>
      </c>
      <c r="G244" s="1" t="s">
        <v>18</v>
      </c>
      <c r="H244" s="1" t="s">
        <v>37</v>
      </c>
      <c r="I244" s="1" t="s">
        <v>367</v>
      </c>
      <c r="J244" s="1">
        <v>4.0440000000000005</v>
      </c>
      <c r="K244" s="1">
        <v>3</v>
      </c>
      <c r="L244" s="1">
        <v>0.6</v>
      </c>
      <c r="M244" s="2">
        <v>-2.8307999999999995</v>
      </c>
      <c r="N244" s="1" t="str">
        <f>VLOOKUP(G244,Code!$C$3:$D$5,2,0)</f>
        <v>F-101</v>
      </c>
    </row>
    <row r="245" spans="1:14" x14ac:dyDescent="0.25">
      <c r="A245" s="1">
        <v>244</v>
      </c>
      <c r="B245" s="1" t="s">
        <v>13</v>
      </c>
      <c r="C245" s="1" t="s">
        <v>14</v>
      </c>
      <c r="D245" s="1" t="s">
        <v>142</v>
      </c>
      <c r="E245" s="1" t="s">
        <v>104</v>
      </c>
      <c r="F245" s="1" t="s">
        <v>60</v>
      </c>
      <c r="G245" s="1" t="s">
        <v>27</v>
      </c>
      <c r="H245" s="1" t="s">
        <v>39</v>
      </c>
      <c r="I245" s="1" t="s">
        <v>313</v>
      </c>
      <c r="J245" s="1">
        <v>7.4080000000000004</v>
      </c>
      <c r="K245" s="1">
        <v>2</v>
      </c>
      <c r="L245" s="1">
        <v>0.2</v>
      </c>
      <c r="M245" s="2">
        <v>1.2037999999999995</v>
      </c>
      <c r="N245" s="1" t="str">
        <f>VLOOKUP(G245,Code!$C$3:$D$5,2,0)</f>
        <v>O-102</v>
      </c>
    </row>
    <row r="246" spans="1:14" x14ac:dyDescent="0.25">
      <c r="A246" s="1">
        <v>245</v>
      </c>
      <c r="B246" s="1" t="s">
        <v>13</v>
      </c>
      <c r="C246" s="1" t="s">
        <v>57</v>
      </c>
      <c r="D246" s="1" t="s">
        <v>368</v>
      </c>
      <c r="E246" s="1" t="s">
        <v>110</v>
      </c>
      <c r="F246" s="1" t="s">
        <v>60</v>
      </c>
      <c r="G246" s="1" t="s">
        <v>18</v>
      </c>
      <c r="H246" s="1" t="s">
        <v>21</v>
      </c>
      <c r="I246" s="1" t="s">
        <v>226</v>
      </c>
      <c r="J246" s="1">
        <v>2001.8600000000001</v>
      </c>
      <c r="K246" s="1">
        <v>7</v>
      </c>
      <c r="L246" s="1">
        <v>0</v>
      </c>
      <c r="M246" s="2">
        <v>580.53939999999989</v>
      </c>
      <c r="N246" s="1" t="str">
        <f>VLOOKUP(G246,Code!$C$3:$D$5,2,0)</f>
        <v>F-101</v>
      </c>
    </row>
    <row r="247" spans="1:14" x14ac:dyDescent="0.25">
      <c r="A247" s="1">
        <v>246</v>
      </c>
      <c r="B247" s="1" t="s">
        <v>13</v>
      </c>
      <c r="C247" s="1" t="s">
        <v>57</v>
      </c>
      <c r="D247" s="1" t="s">
        <v>368</v>
      </c>
      <c r="E247" s="1" t="s">
        <v>110</v>
      </c>
      <c r="F247" s="1" t="s">
        <v>60</v>
      </c>
      <c r="G247" s="1" t="s">
        <v>27</v>
      </c>
      <c r="H247" s="1" t="s">
        <v>35</v>
      </c>
      <c r="I247" s="1" t="s">
        <v>369</v>
      </c>
      <c r="J247" s="1">
        <v>166.72</v>
      </c>
      <c r="K247" s="1">
        <v>2</v>
      </c>
      <c r="L247" s="1">
        <v>0</v>
      </c>
      <c r="M247" s="2">
        <v>41.680000000000007</v>
      </c>
      <c r="N247" s="1" t="str">
        <f>VLOOKUP(G247,Code!$C$3:$D$5,2,0)</f>
        <v>O-102</v>
      </c>
    </row>
    <row r="248" spans="1:14" x14ac:dyDescent="0.25">
      <c r="A248" s="1">
        <v>247</v>
      </c>
      <c r="B248" s="1" t="s">
        <v>13</v>
      </c>
      <c r="C248" s="1" t="s">
        <v>57</v>
      </c>
      <c r="D248" s="1" t="s">
        <v>368</v>
      </c>
      <c r="E248" s="1" t="s">
        <v>110</v>
      </c>
      <c r="F248" s="1" t="s">
        <v>60</v>
      </c>
      <c r="G248" s="1" t="s">
        <v>27</v>
      </c>
      <c r="H248" s="1" t="s">
        <v>52</v>
      </c>
      <c r="I248" s="1" t="s">
        <v>370</v>
      </c>
      <c r="J248" s="1">
        <v>47.88</v>
      </c>
      <c r="K248" s="1">
        <v>6</v>
      </c>
      <c r="L248" s="1">
        <v>0</v>
      </c>
      <c r="M248" s="2">
        <v>23.94</v>
      </c>
      <c r="N248" s="1" t="str">
        <f>VLOOKUP(G248,Code!$C$3:$D$5,2,0)</f>
        <v>O-102</v>
      </c>
    </row>
    <row r="249" spans="1:14" x14ac:dyDescent="0.25">
      <c r="A249" s="1">
        <v>248</v>
      </c>
      <c r="B249" s="1" t="s">
        <v>13</v>
      </c>
      <c r="C249" s="1" t="s">
        <v>57</v>
      </c>
      <c r="D249" s="1" t="s">
        <v>368</v>
      </c>
      <c r="E249" s="1" t="s">
        <v>110</v>
      </c>
      <c r="F249" s="1" t="s">
        <v>60</v>
      </c>
      <c r="G249" s="1" t="s">
        <v>27</v>
      </c>
      <c r="H249" s="1" t="s">
        <v>46</v>
      </c>
      <c r="I249" s="1" t="s">
        <v>371</v>
      </c>
      <c r="J249" s="1">
        <v>1503.25</v>
      </c>
      <c r="K249" s="1">
        <v>5</v>
      </c>
      <c r="L249" s="1">
        <v>0</v>
      </c>
      <c r="M249" s="2">
        <v>496.07249999999993</v>
      </c>
      <c r="N249" s="1" t="str">
        <f>VLOOKUP(G249,Code!$C$3:$D$5,2,0)</f>
        <v>O-102</v>
      </c>
    </row>
    <row r="250" spans="1:14" x14ac:dyDescent="0.25">
      <c r="A250" s="1">
        <v>249</v>
      </c>
      <c r="B250" s="1" t="s">
        <v>13</v>
      </c>
      <c r="C250" s="1" t="s">
        <v>57</v>
      </c>
      <c r="D250" s="1" t="s">
        <v>368</v>
      </c>
      <c r="E250" s="1" t="s">
        <v>110</v>
      </c>
      <c r="F250" s="1" t="s">
        <v>60</v>
      </c>
      <c r="G250" s="1" t="s">
        <v>27</v>
      </c>
      <c r="H250" s="1" t="s">
        <v>52</v>
      </c>
      <c r="I250" s="1" t="s">
        <v>309</v>
      </c>
      <c r="J250" s="1">
        <v>25.92</v>
      </c>
      <c r="K250" s="1">
        <v>4</v>
      </c>
      <c r="L250" s="1">
        <v>0</v>
      </c>
      <c r="M250" s="2">
        <v>12.441600000000001</v>
      </c>
      <c r="N250" s="1" t="str">
        <f>VLOOKUP(G250,Code!$C$3:$D$5,2,0)</f>
        <v>O-102</v>
      </c>
    </row>
    <row r="251" spans="1:14" x14ac:dyDescent="0.25">
      <c r="A251" s="1">
        <v>250</v>
      </c>
      <c r="B251" s="1" t="s">
        <v>13</v>
      </c>
      <c r="C251" s="1" t="s">
        <v>14</v>
      </c>
      <c r="D251" s="1" t="s">
        <v>69</v>
      </c>
      <c r="E251" s="1" t="s">
        <v>25</v>
      </c>
      <c r="F251" s="1" t="s">
        <v>26</v>
      </c>
      <c r="G251" s="1" t="s">
        <v>18</v>
      </c>
      <c r="H251" s="1" t="s">
        <v>21</v>
      </c>
      <c r="I251" s="1" t="s">
        <v>372</v>
      </c>
      <c r="J251" s="1">
        <v>321.56799999999998</v>
      </c>
      <c r="K251" s="1">
        <v>2</v>
      </c>
      <c r="L251" s="1">
        <v>0.2</v>
      </c>
      <c r="M251" s="2">
        <v>28.137200000000007</v>
      </c>
      <c r="N251" s="1" t="str">
        <f>VLOOKUP(G251,Code!$C$3:$D$5,2,0)</f>
        <v>F-101</v>
      </c>
    </row>
    <row r="252" spans="1:14" x14ac:dyDescent="0.25">
      <c r="A252" s="1">
        <v>251</v>
      </c>
      <c r="B252" s="1" t="s">
        <v>13</v>
      </c>
      <c r="C252" s="1" t="s">
        <v>14</v>
      </c>
      <c r="D252" s="1" t="s">
        <v>373</v>
      </c>
      <c r="E252" s="1" t="s">
        <v>25</v>
      </c>
      <c r="F252" s="1" t="s">
        <v>26</v>
      </c>
      <c r="G252" s="1" t="s">
        <v>27</v>
      </c>
      <c r="H252" s="1" t="s">
        <v>52</v>
      </c>
      <c r="I252" s="1" t="s">
        <v>374</v>
      </c>
      <c r="J252" s="1">
        <v>7.61</v>
      </c>
      <c r="K252" s="1">
        <v>1</v>
      </c>
      <c r="L252" s="1">
        <v>0</v>
      </c>
      <c r="M252" s="2">
        <v>3.5766999999999998</v>
      </c>
      <c r="N252" s="1" t="str">
        <f>VLOOKUP(G252,Code!$C$3:$D$5,2,0)</f>
        <v>O-102</v>
      </c>
    </row>
    <row r="253" spans="1:14" x14ac:dyDescent="0.25">
      <c r="A253" s="1">
        <v>252</v>
      </c>
      <c r="B253" s="1" t="s">
        <v>13</v>
      </c>
      <c r="C253" s="1" t="s">
        <v>14</v>
      </c>
      <c r="D253" s="1" t="s">
        <v>373</v>
      </c>
      <c r="E253" s="1" t="s">
        <v>25</v>
      </c>
      <c r="F253" s="1" t="s">
        <v>26</v>
      </c>
      <c r="G253" s="1" t="s">
        <v>41</v>
      </c>
      <c r="H253" s="1" t="s">
        <v>83</v>
      </c>
      <c r="I253" s="1" t="s">
        <v>359</v>
      </c>
      <c r="J253" s="1">
        <v>3347.37</v>
      </c>
      <c r="K253" s="1">
        <v>13</v>
      </c>
      <c r="L253" s="1">
        <v>0</v>
      </c>
      <c r="M253" s="2">
        <v>636.0002999999997</v>
      </c>
      <c r="N253" s="1" t="str">
        <f>VLOOKUP(G253,Code!$C$3:$D$5,2,0)</f>
        <v>T-103</v>
      </c>
    </row>
    <row r="254" spans="1:14" x14ac:dyDescent="0.25">
      <c r="A254" s="1">
        <v>253</v>
      </c>
      <c r="B254" s="1" t="s">
        <v>13</v>
      </c>
      <c r="C254" s="1" t="s">
        <v>14</v>
      </c>
      <c r="D254" s="1" t="s">
        <v>126</v>
      </c>
      <c r="E254" s="1" t="s">
        <v>127</v>
      </c>
      <c r="F254" s="1" t="s">
        <v>79</v>
      </c>
      <c r="G254" s="1" t="s">
        <v>27</v>
      </c>
      <c r="H254" s="1" t="s">
        <v>35</v>
      </c>
      <c r="I254" s="1" t="s">
        <v>375</v>
      </c>
      <c r="J254" s="1">
        <v>80.58</v>
      </c>
      <c r="K254" s="1">
        <v>6</v>
      </c>
      <c r="L254" s="1">
        <v>0</v>
      </c>
      <c r="M254" s="2">
        <v>22.562400000000004</v>
      </c>
      <c r="N254" s="1" t="str">
        <f>VLOOKUP(G254,Code!$C$3:$D$5,2,0)</f>
        <v>O-102</v>
      </c>
    </row>
    <row r="255" spans="1:14" x14ac:dyDescent="0.25">
      <c r="A255" s="1">
        <v>254</v>
      </c>
      <c r="B255" s="1" t="s">
        <v>13</v>
      </c>
      <c r="C255" s="1" t="s">
        <v>14</v>
      </c>
      <c r="D255" s="1" t="s">
        <v>126</v>
      </c>
      <c r="E255" s="1" t="s">
        <v>127</v>
      </c>
      <c r="F255" s="1" t="s">
        <v>79</v>
      </c>
      <c r="G255" s="1" t="s">
        <v>27</v>
      </c>
      <c r="H255" s="1" t="s">
        <v>88</v>
      </c>
      <c r="I255" s="1" t="s">
        <v>376</v>
      </c>
      <c r="J255" s="1">
        <v>361.92</v>
      </c>
      <c r="K255" s="1">
        <v>4</v>
      </c>
      <c r="L255" s="1">
        <v>0</v>
      </c>
      <c r="M255" s="2">
        <v>162.864</v>
      </c>
      <c r="N255" s="1" t="str">
        <f>VLOOKUP(G255,Code!$C$3:$D$5,2,0)</f>
        <v>O-102</v>
      </c>
    </row>
    <row r="256" spans="1:14" x14ac:dyDescent="0.25">
      <c r="A256" s="1">
        <v>255</v>
      </c>
      <c r="B256" s="1" t="s">
        <v>13</v>
      </c>
      <c r="C256" s="1" t="s">
        <v>23</v>
      </c>
      <c r="D256" s="1" t="s">
        <v>142</v>
      </c>
      <c r="E256" s="1" t="s">
        <v>104</v>
      </c>
      <c r="F256" s="1" t="s">
        <v>60</v>
      </c>
      <c r="G256" s="1" t="s">
        <v>18</v>
      </c>
      <c r="H256" s="1" t="s">
        <v>37</v>
      </c>
      <c r="I256" s="1" t="s">
        <v>367</v>
      </c>
      <c r="J256" s="1">
        <v>12.132000000000001</v>
      </c>
      <c r="K256" s="1">
        <v>9</v>
      </c>
      <c r="L256" s="1">
        <v>0.6</v>
      </c>
      <c r="M256" s="2">
        <v>-8.4923999999999982</v>
      </c>
      <c r="N256" s="1" t="str">
        <f>VLOOKUP(G256,Code!$C$3:$D$5,2,0)</f>
        <v>F-101</v>
      </c>
    </row>
    <row r="257" spans="1:14" x14ac:dyDescent="0.25">
      <c r="A257" s="1">
        <v>256</v>
      </c>
      <c r="B257" s="1" t="s">
        <v>13</v>
      </c>
      <c r="C257" s="1" t="s">
        <v>23</v>
      </c>
      <c r="D257" s="1" t="s">
        <v>142</v>
      </c>
      <c r="E257" s="1" t="s">
        <v>104</v>
      </c>
      <c r="F257" s="1" t="s">
        <v>60</v>
      </c>
      <c r="G257" s="1" t="s">
        <v>27</v>
      </c>
      <c r="H257" s="1" t="s">
        <v>35</v>
      </c>
      <c r="I257" s="1" t="s">
        <v>377</v>
      </c>
      <c r="J257" s="1">
        <v>82.367999999999995</v>
      </c>
      <c r="K257" s="1">
        <v>2</v>
      </c>
      <c r="L257" s="1">
        <v>0.2</v>
      </c>
      <c r="M257" s="2">
        <v>-19.562399999999997</v>
      </c>
      <c r="N257" s="1" t="str">
        <f>VLOOKUP(G257,Code!$C$3:$D$5,2,0)</f>
        <v>O-102</v>
      </c>
    </row>
    <row r="258" spans="1:14" x14ac:dyDescent="0.25">
      <c r="A258" s="1">
        <v>257</v>
      </c>
      <c r="B258" s="1" t="s">
        <v>13</v>
      </c>
      <c r="C258" s="1" t="s">
        <v>23</v>
      </c>
      <c r="D258" s="1" t="s">
        <v>142</v>
      </c>
      <c r="E258" s="1" t="s">
        <v>104</v>
      </c>
      <c r="F258" s="1" t="s">
        <v>60</v>
      </c>
      <c r="G258" s="1" t="s">
        <v>27</v>
      </c>
      <c r="H258" s="1" t="s">
        <v>35</v>
      </c>
      <c r="I258" s="1" t="s">
        <v>264</v>
      </c>
      <c r="J258" s="1">
        <v>53.92</v>
      </c>
      <c r="K258" s="1">
        <v>5</v>
      </c>
      <c r="L258" s="1">
        <v>0.2</v>
      </c>
      <c r="M258" s="2">
        <v>4.0439999999999969</v>
      </c>
      <c r="N258" s="1" t="str">
        <f>VLOOKUP(G258,Code!$C$3:$D$5,2,0)</f>
        <v>O-102</v>
      </c>
    </row>
    <row r="259" spans="1:14" x14ac:dyDescent="0.25">
      <c r="A259" s="1">
        <v>258</v>
      </c>
      <c r="B259" s="1" t="s">
        <v>13</v>
      </c>
      <c r="C259" s="1" t="s">
        <v>23</v>
      </c>
      <c r="D259" s="1" t="s">
        <v>142</v>
      </c>
      <c r="E259" s="1" t="s">
        <v>104</v>
      </c>
      <c r="F259" s="1" t="s">
        <v>60</v>
      </c>
      <c r="G259" s="1" t="s">
        <v>41</v>
      </c>
      <c r="H259" s="1" t="s">
        <v>42</v>
      </c>
      <c r="I259" s="1" t="s">
        <v>378</v>
      </c>
      <c r="J259" s="1">
        <v>647.904</v>
      </c>
      <c r="K259" s="1">
        <v>6</v>
      </c>
      <c r="L259" s="1">
        <v>0.2</v>
      </c>
      <c r="M259" s="2">
        <v>56.691599999999966</v>
      </c>
      <c r="N259" s="1" t="str">
        <f>VLOOKUP(G259,Code!$C$3:$D$5,2,0)</f>
        <v>T-103</v>
      </c>
    </row>
    <row r="260" spans="1:14" x14ac:dyDescent="0.25">
      <c r="A260" s="1">
        <v>259</v>
      </c>
      <c r="B260" s="1" t="s">
        <v>13</v>
      </c>
      <c r="C260" s="1" t="s">
        <v>14</v>
      </c>
      <c r="D260" s="1" t="s">
        <v>126</v>
      </c>
      <c r="E260" s="1" t="s">
        <v>127</v>
      </c>
      <c r="F260" s="1" t="s">
        <v>79</v>
      </c>
      <c r="G260" s="1" t="s">
        <v>41</v>
      </c>
      <c r="H260" s="1" t="s">
        <v>83</v>
      </c>
      <c r="I260" s="1" t="s">
        <v>379</v>
      </c>
      <c r="J260" s="1">
        <v>20.37</v>
      </c>
      <c r="K260" s="1">
        <v>3</v>
      </c>
      <c r="L260" s="1">
        <v>0</v>
      </c>
      <c r="M260" s="2">
        <v>6.9258000000000006</v>
      </c>
      <c r="N260" s="1" t="str">
        <f>VLOOKUP(G260,Code!$C$3:$D$5,2,0)</f>
        <v>T-103</v>
      </c>
    </row>
    <row r="261" spans="1:14" x14ac:dyDescent="0.25">
      <c r="A261" s="1">
        <v>260</v>
      </c>
      <c r="B261" s="1" t="s">
        <v>13</v>
      </c>
      <c r="C261" s="1" t="s">
        <v>14</v>
      </c>
      <c r="D261" s="1" t="s">
        <v>126</v>
      </c>
      <c r="E261" s="1" t="s">
        <v>127</v>
      </c>
      <c r="F261" s="1" t="s">
        <v>79</v>
      </c>
      <c r="G261" s="1" t="s">
        <v>27</v>
      </c>
      <c r="H261" s="1" t="s">
        <v>35</v>
      </c>
      <c r="I261" s="1" t="s">
        <v>380</v>
      </c>
      <c r="J261" s="1">
        <v>221.54999999999998</v>
      </c>
      <c r="K261" s="1">
        <v>3</v>
      </c>
      <c r="L261" s="1">
        <v>0</v>
      </c>
      <c r="M261" s="2">
        <v>6.6465000000000174</v>
      </c>
      <c r="N261" s="1" t="str">
        <f>VLOOKUP(G261,Code!$C$3:$D$5,2,0)</f>
        <v>O-102</v>
      </c>
    </row>
    <row r="262" spans="1:14" x14ac:dyDescent="0.25">
      <c r="A262" s="1">
        <v>261</v>
      </c>
      <c r="B262" s="1" t="s">
        <v>13</v>
      </c>
      <c r="C262" s="1" t="s">
        <v>14</v>
      </c>
      <c r="D262" s="1" t="s">
        <v>126</v>
      </c>
      <c r="E262" s="1" t="s">
        <v>127</v>
      </c>
      <c r="F262" s="1" t="s">
        <v>79</v>
      </c>
      <c r="G262" s="1" t="s">
        <v>27</v>
      </c>
      <c r="H262" s="1" t="s">
        <v>44</v>
      </c>
      <c r="I262" s="1" t="s">
        <v>381</v>
      </c>
      <c r="J262" s="1">
        <v>17.52</v>
      </c>
      <c r="K262" s="1">
        <v>5</v>
      </c>
      <c r="L262" s="1">
        <v>0.2</v>
      </c>
      <c r="M262" s="2">
        <v>6.1319999999999988</v>
      </c>
      <c r="N262" s="1" t="str">
        <f>VLOOKUP(G262,Code!$C$3:$D$5,2,0)</f>
        <v>O-102</v>
      </c>
    </row>
    <row r="263" spans="1:14" x14ac:dyDescent="0.25">
      <c r="A263" s="1">
        <v>262</v>
      </c>
      <c r="B263" s="1" t="s">
        <v>13</v>
      </c>
      <c r="C263" s="1" t="s">
        <v>23</v>
      </c>
      <c r="D263" s="1" t="s">
        <v>251</v>
      </c>
      <c r="E263" s="1" t="s">
        <v>59</v>
      </c>
      <c r="F263" s="1" t="s">
        <v>60</v>
      </c>
      <c r="G263" s="1" t="s">
        <v>27</v>
      </c>
      <c r="H263" s="1" t="s">
        <v>46</v>
      </c>
      <c r="I263" s="1" t="s">
        <v>382</v>
      </c>
      <c r="J263" s="1">
        <v>1.6239999999999994</v>
      </c>
      <c r="K263" s="1">
        <v>2</v>
      </c>
      <c r="L263" s="1">
        <v>0.8</v>
      </c>
      <c r="M263" s="2">
        <v>-4.4660000000000002</v>
      </c>
      <c r="N263" s="1" t="str">
        <f>VLOOKUP(G263,Code!$C$3:$D$5,2,0)</f>
        <v>O-102</v>
      </c>
    </row>
    <row r="264" spans="1:14" x14ac:dyDescent="0.25">
      <c r="A264" s="1">
        <v>263</v>
      </c>
      <c r="B264" s="1" t="s">
        <v>13</v>
      </c>
      <c r="C264" s="1" t="s">
        <v>23</v>
      </c>
      <c r="D264" s="1" t="s">
        <v>93</v>
      </c>
      <c r="E264" s="1" t="s">
        <v>59</v>
      </c>
      <c r="F264" s="1" t="s">
        <v>60</v>
      </c>
      <c r="G264" s="1" t="s">
        <v>41</v>
      </c>
      <c r="H264" s="1" t="s">
        <v>278</v>
      </c>
      <c r="I264" s="1" t="s">
        <v>279</v>
      </c>
      <c r="J264" s="1">
        <v>3059.982</v>
      </c>
      <c r="K264" s="1">
        <v>3</v>
      </c>
      <c r="L264" s="1">
        <v>0.4</v>
      </c>
      <c r="M264" s="2">
        <v>-509.99700000000075</v>
      </c>
      <c r="N264" s="1" t="str">
        <f>VLOOKUP(G264,Code!$C$3:$D$5,2,0)</f>
        <v>T-103</v>
      </c>
    </row>
    <row r="265" spans="1:14" x14ac:dyDescent="0.25">
      <c r="A265" s="1">
        <v>264</v>
      </c>
      <c r="B265" s="1" t="s">
        <v>13</v>
      </c>
      <c r="C265" s="1" t="s">
        <v>23</v>
      </c>
      <c r="D265" s="1" t="s">
        <v>93</v>
      </c>
      <c r="E265" s="1" t="s">
        <v>59</v>
      </c>
      <c r="F265" s="1" t="s">
        <v>60</v>
      </c>
      <c r="G265" s="1" t="s">
        <v>41</v>
      </c>
      <c r="H265" s="1" t="s">
        <v>278</v>
      </c>
      <c r="I265" s="1" t="s">
        <v>383</v>
      </c>
      <c r="J265" s="1">
        <v>2519.9579999999996</v>
      </c>
      <c r="K265" s="1">
        <v>7</v>
      </c>
      <c r="L265" s="1">
        <v>0.4</v>
      </c>
      <c r="M265" s="2">
        <v>-251.99579999999992</v>
      </c>
      <c r="N265" s="1" t="str">
        <f>VLOOKUP(G265,Code!$C$3:$D$5,2,0)</f>
        <v>T-103</v>
      </c>
    </row>
    <row r="266" spans="1:14" x14ac:dyDescent="0.25">
      <c r="A266" s="1">
        <v>265</v>
      </c>
      <c r="B266" s="1" t="s">
        <v>13</v>
      </c>
      <c r="C266" s="1" t="s">
        <v>14</v>
      </c>
      <c r="D266" s="1" t="s">
        <v>142</v>
      </c>
      <c r="E266" s="1" t="s">
        <v>104</v>
      </c>
      <c r="F266" s="1" t="s">
        <v>60</v>
      </c>
      <c r="G266" s="1" t="s">
        <v>41</v>
      </c>
      <c r="H266" s="1" t="s">
        <v>42</v>
      </c>
      <c r="I266" s="1" t="s">
        <v>384</v>
      </c>
      <c r="J266" s="1">
        <v>328.22399999999999</v>
      </c>
      <c r="K266" s="1">
        <v>4</v>
      </c>
      <c r="L266" s="1">
        <v>0.2</v>
      </c>
      <c r="M266" s="2">
        <v>28.7196</v>
      </c>
      <c r="N266" s="1" t="str">
        <f>VLOOKUP(G266,Code!$C$3:$D$5,2,0)</f>
        <v>T-103</v>
      </c>
    </row>
    <row r="267" spans="1:14" x14ac:dyDescent="0.25">
      <c r="A267" s="1">
        <v>266</v>
      </c>
      <c r="B267" s="1" t="s">
        <v>13</v>
      </c>
      <c r="C267" s="1" t="s">
        <v>14</v>
      </c>
      <c r="D267" s="1" t="s">
        <v>385</v>
      </c>
      <c r="E267" s="1" t="s">
        <v>25</v>
      </c>
      <c r="F267" s="1" t="s">
        <v>26</v>
      </c>
      <c r="G267" s="1" t="s">
        <v>41</v>
      </c>
      <c r="H267" s="1" t="s">
        <v>83</v>
      </c>
      <c r="I267" s="1" t="s">
        <v>386</v>
      </c>
      <c r="J267" s="1">
        <v>79.900000000000006</v>
      </c>
      <c r="K267" s="1">
        <v>2</v>
      </c>
      <c r="L267" s="1">
        <v>0</v>
      </c>
      <c r="M267" s="2">
        <v>35.156000000000006</v>
      </c>
      <c r="N267" s="1" t="str">
        <f>VLOOKUP(G267,Code!$C$3:$D$5,2,0)</f>
        <v>T-103</v>
      </c>
    </row>
    <row r="268" spans="1:14" x14ac:dyDescent="0.25">
      <c r="A268" s="1">
        <v>267</v>
      </c>
      <c r="B268" s="1" t="s">
        <v>13</v>
      </c>
      <c r="C268" s="1" t="s">
        <v>23</v>
      </c>
      <c r="D268" s="1" t="s">
        <v>387</v>
      </c>
      <c r="E268" s="1" t="s">
        <v>51</v>
      </c>
      <c r="F268" s="1" t="s">
        <v>17</v>
      </c>
      <c r="G268" s="1" t="s">
        <v>27</v>
      </c>
      <c r="H268" s="1" t="s">
        <v>39</v>
      </c>
      <c r="I268" s="1" t="s">
        <v>388</v>
      </c>
      <c r="J268" s="1">
        <v>14.015999999999998</v>
      </c>
      <c r="K268" s="1">
        <v>3</v>
      </c>
      <c r="L268" s="1">
        <v>0.2</v>
      </c>
      <c r="M268" s="2">
        <v>4.7303999999999995</v>
      </c>
      <c r="N268" s="1" t="str">
        <f>VLOOKUP(G268,Code!$C$3:$D$5,2,0)</f>
        <v>O-102</v>
      </c>
    </row>
    <row r="269" spans="1:14" x14ac:dyDescent="0.25">
      <c r="A269" s="1">
        <v>268</v>
      </c>
      <c r="B269" s="1" t="s">
        <v>13</v>
      </c>
      <c r="C269" s="1" t="s">
        <v>14</v>
      </c>
      <c r="D269" s="1" t="s">
        <v>389</v>
      </c>
      <c r="E269" s="1" t="s">
        <v>316</v>
      </c>
      <c r="F269" s="1" t="s">
        <v>79</v>
      </c>
      <c r="G269" s="1" t="s">
        <v>27</v>
      </c>
      <c r="H269" s="1" t="s">
        <v>128</v>
      </c>
      <c r="I269" s="1" t="s">
        <v>390</v>
      </c>
      <c r="J269" s="1">
        <v>7.5600000000000005</v>
      </c>
      <c r="K269" s="1">
        <v>6</v>
      </c>
      <c r="L269" s="1">
        <v>0</v>
      </c>
      <c r="M269" s="2">
        <v>0.3024</v>
      </c>
      <c r="N269" s="1" t="str">
        <f>VLOOKUP(G269,Code!$C$3:$D$5,2,0)</f>
        <v>O-102</v>
      </c>
    </row>
    <row r="270" spans="1:14" x14ac:dyDescent="0.25">
      <c r="A270" s="1">
        <v>269</v>
      </c>
      <c r="B270" s="1" t="s">
        <v>13</v>
      </c>
      <c r="C270" s="1" t="s">
        <v>23</v>
      </c>
      <c r="D270" s="1" t="s">
        <v>391</v>
      </c>
      <c r="E270" s="1" t="s">
        <v>213</v>
      </c>
      <c r="F270" s="1" t="s">
        <v>79</v>
      </c>
      <c r="G270" s="1" t="s">
        <v>27</v>
      </c>
      <c r="H270" s="1" t="s">
        <v>35</v>
      </c>
      <c r="I270" s="1" t="s">
        <v>392</v>
      </c>
      <c r="J270" s="1">
        <v>37.207999999999998</v>
      </c>
      <c r="K270" s="1">
        <v>1</v>
      </c>
      <c r="L270" s="1">
        <v>0.2</v>
      </c>
      <c r="M270" s="2">
        <v>-7.4416000000000011</v>
      </c>
      <c r="N270" s="1" t="str">
        <f>VLOOKUP(G270,Code!$C$3:$D$5,2,0)</f>
        <v>O-102</v>
      </c>
    </row>
    <row r="271" spans="1:14" x14ac:dyDescent="0.25">
      <c r="A271" s="1">
        <v>270</v>
      </c>
      <c r="B271" s="1" t="s">
        <v>13</v>
      </c>
      <c r="C271" s="1" t="s">
        <v>23</v>
      </c>
      <c r="D271" s="1" t="s">
        <v>391</v>
      </c>
      <c r="E271" s="1" t="s">
        <v>213</v>
      </c>
      <c r="F271" s="1" t="s">
        <v>79</v>
      </c>
      <c r="G271" s="1" t="s">
        <v>27</v>
      </c>
      <c r="H271" s="1" t="s">
        <v>88</v>
      </c>
      <c r="I271" s="1" t="s">
        <v>393</v>
      </c>
      <c r="J271" s="1">
        <v>57.576000000000001</v>
      </c>
      <c r="K271" s="1">
        <v>3</v>
      </c>
      <c r="L271" s="1">
        <v>0.2</v>
      </c>
      <c r="M271" s="2">
        <v>21.591000000000001</v>
      </c>
      <c r="N271" s="1" t="str">
        <f>VLOOKUP(G271,Code!$C$3:$D$5,2,0)</f>
        <v>O-102</v>
      </c>
    </row>
    <row r="272" spans="1:14" x14ac:dyDescent="0.25">
      <c r="A272" s="1">
        <v>271</v>
      </c>
      <c r="B272" s="1" t="s">
        <v>13</v>
      </c>
      <c r="C272" s="1" t="s">
        <v>23</v>
      </c>
      <c r="D272" s="1" t="s">
        <v>69</v>
      </c>
      <c r="E272" s="1" t="s">
        <v>25</v>
      </c>
      <c r="F272" s="1" t="s">
        <v>26</v>
      </c>
      <c r="G272" s="1" t="s">
        <v>27</v>
      </c>
      <c r="H272" s="1" t="s">
        <v>35</v>
      </c>
      <c r="I272" s="1" t="s">
        <v>394</v>
      </c>
      <c r="J272" s="1">
        <v>725.84</v>
      </c>
      <c r="K272" s="1">
        <v>4</v>
      </c>
      <c r="L272" s="1">
        <v>0</v>
      </c>
      <c r="M272" s="2">
        <v>210.4935999999999</v>
      </c>
      <c r="N272" s="1" t="str">
        <f>VLOOKUP(G272,Code!$C$3:$D$5,2,0)</f>
        <v>O-102</v>
      </c>
    </row>
    <row r="273" spans="1:14" x14ac:dyDescent="0.25">
      <c r="A273" s="1">
        <v>272</v>
      </c>
      <c r="B273" s="1" t="s">
        <v>13</v>
      </c>
      <c r="C273" s="1" t="s">
        <v>14</v>
      </c>
      <c r="D273" s="1" t="s">
        <v>69</v>
      </c>
      <c r="E273" s="1" t="s">
        <v>25</v>
      </c>
      <c r="F273" s="1" t="s">
        <v>26</v>
      </c>
      <c r="G273" s="1" t="s">
        <v>41</v>
      </c>
      <c r="H273" s="1" t="s">
        <v>83</v>
      </c>
      <c r="I273" s="1" t="s">
        <v>395</v>
      </c>
      <c r="J273" s="1">
        <v>209.92999999999998</v>
      </c>
      <c r="K273" s="1">
        <v>7</v>
      </c>
      <c r="L273" s="1">
        <v>0</v>
      </c>
      <c r="M273" s="2">
        <v>92.369200000000021</v>
      </c>
      <c r="N273" s="1" t="str">
        <f>VLOOKUP(G273,Code!$C$3:$D$5,2,0)</f>
        <v>T-103</v>
      </c>
    </row>
    <row r="274" spans="1:14" x14ac:dyDescent="0.25">
      <c r="A274" s="1">
        <v>273</v>
      </c>
      <c r="B274" s="1" t="s">
        <v>13</v>
      </c>
      <c r="C274" s="1" t="s">
        <v>14</v>
      </c>
      <c r="D274" s="1" t="s">
        <v>69</v>
      </c>
      <c r="E274" s="1" t="s">
        <v>25</v>
      </c>
      <c r="F274" s="1" t="s">
        <v>26</v>
      </c>
      <c r="G274" s="1" t="s">
        <v>18</v>
      </c>
      <c r="H274" s="1" t="s">
        <v>37</v>
      </c>
      <c r="I274" s="1" t="s">
        <v>396</v>
      </c>
      <c r="J274" s="1">
        <v>5.28</v>
      </c>
      <c r="K274" s="1">
        <v>3</v>
      </c>
      <c r="L274" s="1">
        <v>0</v>
      </c>
      <c r="M274" s="2">
        <v>2.3232000000000004</v>
      </c>
      <c r="N274" s="1" t="str">
        <f>VLOOKUP(G274,Code!$C$3:$D$5,2,0)</f>
        <v>F-101</v>
      </c>
    </row>
    <row r="275" spans="1:14" x14ac:dyDescent="0.25">
      <c r="A275" s="1">
        <v>274</v>
      </c>
      <c r="B275" s="1" t="s">
        <v>13</v>
      </c>
      <c r="C275" s="1" t="s">
        <v>14</v>
      </c>
      <c r="D275" s="1" t="s">
        <v>69</v>
      </c>
      <c r="E275" s="1" t="s">
        <v>25</v>
      </c>
      <c r="F275" s="1" t="s">
        <v>26</v>
      </c>
      <c r="G275" s="1" t="s">
        <v>27</v>
      </c>
      <c r="H275" s="1" t="s">
        <v>44</v>
      </c>
      <c r="I275" s="1" t="s">
        <v>397</v>
      </c>
      <c r="J275" s="1">
        <v>10.92</v>
      </c>
      <c r="K275" s="1">
        <v>3</v>
      </c>
      <c r="L275" s="1">
        <v>0.2</v>
      </c>
      <c r="M275" s="2">
        <v>4.0949999999999989</v>
      </c>
      <c r="N275" s="1" t="str">
        <f>VLOOKUP(G275,Code!$C$3:$D$5,2,0)</f>
        <v>O-102</v>
      </c>
    </row>
    <row r="276" spans="1:14" x14ac:dyDescent="0.25">
      <c r="A276" s="1">
        <v>275</v>
      </c>
      <c r="B276" s="1" t="s">
        <v>13</v>
      </c>
      <c r="C276" s="1" t="s">
        <v>23</v>
      </c>
      <c r="D276" s="1" t="s">
        <v>398</v>
      </c>
      <c r="E276" s="1" t="s">
        <v>25</v>
      </c>
      <c r="F276" s="1" t="s">
        <v>26</v>
      </c>
      <c r="G276" s="1" t="s">
        <v>27</v>
      </c>
      <c r="H276" s="1" t="s">
        <v>52</v>
      </c>
      <c r="I276" s="1" t="s">
        <v>399</v>
      </c>
      <c r="J276" s="1">
        <v>8.82</v>
      </c>
      <c r="K276" s="1">
        <v>2</v>
      </c>
      <c r="L276" s="1">
        <v>0</v>
      </c>
      <c r="M276" s="2">
        <v>4.0571999999999999</v>
      </c>
      <c r="N276" s="1" t="str">
        <f>VLOOKUP(G276,Code!$C$3:$D$5,2,0)</f>
        <v>O-102</v>
      </c>
    </row>
    <row r="277" spans="1:14" x14ac:dyDescent="0.25">
      <c r="A277" s="1">
        <v>276</v>
      </c>
      <c r="B277" s="1" t="s">
        <v>13</v>
      </c>
      <c r="C277" s="1" t="s">
        <v>23</v>
      </c>
      <c r="D277" s="1" t="s">
        <v>398</v>
      </c>
      <c r="E277" s="1" t="s">
        <v>25</v>
      </c>
      <c r="F277" s="1" t="s">
        <v>26</v>
      </c>
      <c r="G277" s="1" t="s">
        <v>27</v>
      </c>
      <c r="H277" s="1" t="s">
        <v>39</v>
      </c>
      <c r="I277" s="1" t="s">
        <v>400</v>
      </c>
      <c r="J277" s="1">
        <v>5.98</v>
      </c>
      <c r="K277" s="1">
        <v>1</v>
      </c>
      <c r="L277" s="1">
        <v>0</v>
      </c>
      <c r="M277" s="2">
        <v>1.5548000000000002</v>
      </c>
      <c r="N277" s="1" t="str">
        <f>VLOOKUP(G277,Code!$C$3:$D$5,2,0)</f>
        <v>O-102</v>
      </c>
    </row>
    <row r="278" spans="1:14" x14ac:dyDescent="0.25">
      <c r="A278" s="1">
        <v>277</v>
      </c>
      <c r="B278" s="1" t="s">
        <v>13</v>
      </c>
      <c r="C278" s="1" t="s">
        <v>23</v>
      </c>
      <c r="D278" s="1" t="s">
        <v>77</v>
      </c>
      <c r="E278" s="1" t="s">
        <v>78</v>
      </c>
      <c r="F278" s="1" t="s">
        <v>79</v>
      </c>
      <c r="G278" s="1" t="s">
        <v>27</v>
      </c>
      <c r="H278" s="1" t="s">
        <v>52</v>
      </c>
      <c r="I278" s="1" t="s">
        <v>401</v>
      </c>
      <c r="J278" s="1">
        <v>11.648000000000001</v>
      </c>
      <c r="K278" s="1">
        <v>2</v>
      </c>
      <c r="L278" s="1">
        <v>0.2</v>
      </c>
      <c r="M278" s="2">
        <v>4.0768000000000004</v>
      </c>
      <c r="N278" s="1" t="str">
        <f>VLOOKUP(G278,Code!$C$3:$D$5,2,0)</f>
        <v>O-102</v>
      </c>
    </row>
    <row r="279" spans="1:14" x14ac:dyDescent="0.25">
      <c r="A279" s="1">
        <v>278</v>
      </c>
      <c r="B279" s="1" t="s">
        <v>13</v>
      </c>
      <c r="C279" s="1" t="s">
        <v>23</v>
      </c>
      <c r="D279" s="1" t="s">
        <v>77</v>
      </c>
      <c r="E279" s="1" t="s">
        <v>78</v>
      </c>
      <c r="F279" s="1" t="s">
        <v>79</v>
      </c>
      <c r="G279" s="1" t="s">
        <v>27</v>
      </c>
      <c r="H279" s="1" t="s">
        <v>52</v>
      </c>
      <c r="I279" s="1" t="s">
        <v>402</v>
      </c>
      <c r="J279" s="1">
        <v>18.175999999999998</v>
      </c>
      <c r="K279" s="1">
        <v>4</v>
      </c>
      <c r="L279" s="1">
        <v>0.2</v>
      </c>
      <c r="M279" s="2">
        <v>5.9071999999999987</v>
      </c>
      <c r="N279" s="1" t="str">
        <f>VLOOKUP(G279,Code!$C$3:$D$5,2,0)</f>
        <v>O-102</v>
      </c>
    </row>
    <row r="280" spans="1:14" x14ac:dyDescent="0.25">
      <c r="A280" s="1">
        <v>279</v>
      </c>
      <c r="B280" s="1" t="s">
        <v>13</v>
      </c>
      <c r="C280" s="1" t="s">
        <v>23</v>
      </c>
      <c r="D280" s="1" t="s">
        <v>77</v>
      </c>
      <c r="E280" s="1" t="s">
        <v>78</v>
      </c>
      <c r="F280" s="1" t="s">
        <v>79</v>
      </c>
      <c r="G280" s="1" t="s">
        <v>27</v>
      </c>
      <c r="H280" s="1" t="s">
        <v>35</v>
      </c>
      <c r="I280" s="1" t="s">
        <v>403</v>
      </c>
      <c r="J280" s="1">
        <v>59.712000000000003</v>
      </c>
      <c r="K280" s="1">
        <v>6</v>
      </c>
      <c r="L280" s="1">
        <v>0.2</v>
      </c>
      <c r="M280" s="2">
        <v>5.9711999999999996</v>
      </c>
      <c r="N280" s="1" t="str">
        <f>VLOOKUP(G280,Code!$C$3:$D$5,2,0)</f>
        <v>O-102</v>
      </c>
    </row>
    <row r="281" spans="1:14" x14ac:dyDescent="0.25">
      <c r="A281" s="1">
        <v>280</v>
      </c>
      <c r="B281" s="1" t="s">
        <v>13</v>
      </c>
      <c r="C281" s="1" t="s">
        <v>23</v>
      </c>
      <c r="D281" s="1" t="s">
        <v>77</v>
      </c>
      <c r="E281" s="1" t="s">
        <v>78</v>
      </c>
      <c r="F281" s="1" t="s">
        <v>79</v>
      </c>
      <c r="G281" s="1" t="s">
        <v>27</v>
      </c>
      <c r="H281" s="1" t="s">
        <v>28</v>
      </c>
      <c r="I281" s="1" t="s">
        <v>404</v>
      </c>
      <c r="J281" s="1">
        <v>24.839999999999996</v>
      </c>
      <c r="K281" s="1">
        <v>3</v>
      </c>
      <c r="L281" s="1">
        <v>0.2</v>
      </c>
      <c r="M281" s="2">
        <v>8.6940000000000008</v>
      </c>
      <c r="N281" s="1" t="str">
        <f>VLOOKUP(G281,Code!$C$3:$D$5,2,0)</f>
        <v>O-102</v>
      </c>
    </row>
    <row r="282" spans="1:14" x14ac:dyDescent="0.25">
      <c r="A282" s="1">
        <v>281</v>
      </c>
      <c r="B282" s="1" t="s">
        <v>13</v>
      </c>
      <c r="C282" s="1" t="s">
        <v>14</v>
      </c>
      <c r="D282" s="1" t="s">
        <v>93</v>
      </c>
      <c r="E282" s="1" t="s">
        <v>59</v>
      </c>
      <c r="F282" s="1" t="s">
        <v>60</v>
      </c>
      <c r="G282" s="1" t="s">
        <v>27</v>
      </c>
      <c r="H282" s="1" t="s">
        <v>44</v>
      </c>
      <c r="I282" s="1" t="s">
        <v>405</v>
      </c>
      <c r="J282" s="1">
        <v>2.0799999999999996</v>
      </c>
      <c r="K282" s="1">
        <v>5</v>
      </c>
      <c r="L282" s="1">
        <v>0.8</v>
      </c>
      <c r="M282" s="2">
        <v>-3.4320000000000004</v>
      </c>
      <c r="N282" s="1" t="str">
        <f>VLOOKUP(G282,Code!$C$3:$D$5,2,0)</f>
        <v>O-102</v>
      </c>
    </row>
    <row r="283" spans="1:14" x14ac:dyDescent="0.25">
      <c r="A283" s="1">
        <v>282</v>
      </c>
      <c r="B283" s="1" t="s">
        <v>13</v>
      </c>
      <c r="C283" s="1" t="s">
        <v>14</v>
      </c>
      <c r="D283" s="1" t="s">
        <v>93</v>
      </c>
      <c r="E283" s="1" t="s">
        <v>59</v>
      </c>
      <c r="F283" s="1" t="s">
        <v>60</v>
      </c>
      <c r="G283" s="1" t="s">
        <v>41</v>
      </c>
      <c r="H283" s="1" t="s">
        <v>42</v>
      </c>
      <c r="I283" s="1" t="s">
        <v>406</v>
      </c>
      <c r="J283" s="1">
        <v>1114.4000000000001</v>
      </c>
      <c r="K283" s="1">
        <v>7</v>
      </c>
      <c r="L283" s="1">
        <v>0.2</v>
      </c>
      <c r="M283" s="2">
        <v>376.11</v>
      </c>
      <c r="N283" s="1" t="str">
        <f>VLOOKUP(G283,Code!$C$3:$D$5,2,0)</f>
        <v>T-103</v>
      </c>
    </row>
    <row r="284" spans="1:14" x14ac:dyDescent="0.25">
      <c r="A284" s="1">
        <v>283</v>
      </c>
      <c r="B284" s="1" t="s">
        <v>13</v>
      </c>
      <c r="C284" s="1" t="s">
        <v>14</v>
      </c>
      <c r="D284" s="1" t="s">
        <v>24</v>
      </c>
      <c r="E284" s="1" t="s">
        <v>25</v>
      </c>
      <c r="F284" s="1" t="s">
        <v>26</v>
      </c>
      <c r="G284" s="1" t="s">
        <v>18</v>
      </c>
      <c r="H284" s="1" t="s">
        <v>33</v>
      </c>
      <c r="I284" s="1" t="s">
        <v>407</v>
      </c>
      <c r="J284" s="1">
        <v>1038.8399999999999</v>
      </c>
      <c r="K284" s="1">
        <v>5</v>
      </c>
      <c r="L284" s="1">
        <v>0.2</v>
      </c>
      <c r="M284" s="2">
        <v>51.942000000000007</v>
      </c>
      <c r="N284" s="1" t="str">
        <f>VLOOKUP(G284,Code!$C$3:$D$5,2,0)</f>
        <v>F-101</v>
      </c>
    </row>
    <row r="285" spans="1:14" x14ac:dyDescent="0.25">
      <c r="A285" s="1">
        <v>284</v>
      </c>
      <c r="B285" s="1" t="s">
        <v>13</v>
      </c>
      <c r="C285" s="1" t="s">
        <v>14</v>
      </c>
      <c r="D285" s="1" t="s">
        <v>185</v>
      </c>
      <c r="E285" s="1" t="s">
        <v>186</v>
      </c>
      <c r="F285" s="1" t="s">
        <v>26</v>
      </c>
      <c r="G285" s="1" t="s">
        <v>27</v>
      </c>
      <c r="H285" s="1" t="s">
        <v>52</v>
      </c>
      <c r="I285" s="1" t="s">
        <v>94</v>
      </c>
      <c r="J285" s="1">
        <v>141.76</v>
      </c>
      <c r="K285" s="1">
        <v>5</v>
      </c>
      <c r="L285" s="1">
        <v>0.2</v>
      </c>
      <c r="M285" s="2">
        <v>47.843999999999994</v>
      </c>
      <c r="N285" s="1" t="str">
        <f>VLOOKUP(G285,Code!$C$3:$D$5,2,0)</f>
        <v>O-102</v>
      </c>
    </row>
    <row r="286" spans="1:14" x14ac:dyDescent="0.25">
      <c r="A286" s="1">
        <v>285</v>
      </c>
      <c r="B286" s="1" t="s">
        <v>13</v>
      </c>
      <c r="C286" s="1" t="s">
        <v>14</v>
      </c>
      <c r="D286" s="1" t="s">
        <v>185</v>
      </c>
      <c r="E286" s="1" t="s">
        <v>186</v>
      </c>
      <c r="F286" s="1" t="s">
        <v>26</v>
      </c>
      <c r="G286" s="1" t="s">
        <v>41</v>
      </c>
      <c r="H286" s="1" t="s">
        <v>83</v>
      </c>
      <c r="I286" s="1" t="s">
        <v>408</v>
      </c>
      <c r="J286" s="1">
        <v>239.80000000000004</v>
      </c>
      <c r="K286" s="1">
        <v>5</v>
      </c>
      <c r="L286" s="1">
        <v>0.2</v>
      </c>
      <c r="M286" s="2">
        <v>47.959999999999987</v>
      </c>
      <c r="N286" s="1" t="str">
        <f>VLOOKUP(G286,Code!$C$3:$D$5,2,0)</f>
        <v>T-103</v>
      </c>
    </row>
    <row r="287" spans="1:14" x14ac:dyDescent="0.25">
      <c r="A287" s="1">
        <v>286</v>
      </c>
      <c r="B287" s="1" t="s">
        <v>13</v>
      </c>
      <c r="C287" s="1" t="s">
        <v>14</v>
      </c>
      <c r="D287" s="1" t="s">
        <v>185</v>
      </c>
      <c r="E287" s="1" t="s">
        <v>186</v>
      </c>
      <c r="F287" s="1" t="s">
        <v>26</v>
      </c>
      <c r="G287" s="1" t="s">
        <v>27</v>
      </c>
      <c r="H287" s="1" t="s">
        <v>52</v>
      </c>
      <c r="I287" s="1" t="s">
        <v>409</v>
      </c>
      <c r="J287" s="1">
        <v>31.104000000000006</v>
      </c>
      <c r="K287" s="1">
        <v>6</v>
      </c>
      <c r="L287" s="1">
        <v>0.2</v>
      </c>
      <c r="M287" s="2">
        <v>10.8864</v>
      </c>
      <c r="N287" s="1" t="str">
        <f>VLOOKUP(G287,Code!$C$3:$D$5,2,0)</f>
        <v>O-102</v>
      </c>
    </row>
    <row r="288" spans="1:14" x14ac:dyDescent="0.25">
      <c r="A288" s="1">
        <v>287</v>
      </c>
      <c r="B288" s="1" t="s">
        <v>13</v>
      </c>
      <c r="C288" s="1" t="s">
        <v>23</v>
      </c>
      <c r="D288" s="1" t="s">
        <v>410</v>
      </c>
      <c r="E288" s="1" t="s">
        <v>32</v>
      </c>
      <c r="F288" s="1" t="s">
        <v>17</v>
      </c>
      <c r="G288" s="1" t="s">
        <v>27</v>
      </c>
      <c r="H288" s="1" t="s">
        <v>44</v>
      </c>
      <c r="I288" s="1" t="s">
        <v>411</v>
      </c>
      <c r="J288" s="1">
        <v>254.05800000000002</v>
      </c>
      <c r="K288" s="1">
        <v>7</v>
      </c>
      <c r="L288" s="1">
        <v>0.7</v>
      </c>
      <c r="M288" s="2">
        <v>-169.3719999999999</v>
      </c>
      <c r="N288" s="1" t="str">
        <f>VLOOKUP(G288,Code!$C$3:$D$5,2,0)</f>
        <v>O-102</v>
      </c>
    </row>
    <row r="289" spans="1:14" x14ac:dyDescent="0.25">
      <c r="A289" s="1">
        <v>288</v>
      </c>
      <c r="B289" s="1" t="s">
        <v>13</v>
      </c>
      <c r="C289" s="1" t="s">
        <v>23</v>
      </c>
      <c r="D289" s="1" t="s">
        <v>410</v>
      </c>
      <c r="E289" s="1" t="s">
        <v>32</v>
      </c>
      <c r="F289" s="1" t="s">
        <v>17</v>
      </c>
      <c r="G289" s="1" t="s">
        <v>27</v>
      </c>
      <c r="H289" s="1" t="s">
        <v>46</v>
      </c>
      <c r="I289" s="1" t="s">
        <v>290</v>
      </c>
      <c r="J289" s="1">
        <v>194.52800000000002</v>
      </c>
      <c r="K289" s="1">
        <v>2</v>
      </c>
      <c r="L289" s="1">
        <v>0.2</v>
      </c>
      <c r="M289" s="2">
        <v>24.315999999999974</v>
      </c>
      <c r="N289" s="1" t="str">
        <f>VLOOKUP(G289,Code!$C$3:$D$5,2,0)</f>
        <v>O-102</v>
      </c>
    </row>
    <row r="290" spans="1:14" x14ac:dyDescent="0.25">
      <c r="A290" s="1">
        <v>289</v>
      </c>
      <c r="B290" s="1" t="s">
        <v>13</v>
      </c>
      <c r="C290" s="1" t="s">
        <v>23</v>
      </c>
      <c r="D290" s="1" t="s">
        <v>410</v>
      </c>
      <c r="E290" s="1" t="s">
        <v>32</v>
      </c>
      <c r="F290" s="1" t="s">
        <v>17</v>
      </c>
      <c r="G290" s="1" t="s">
        <v>27</v>
      </c>
      <c r="H290" s="1" t="s">
        <v>243</v>
      </c>
      <c r="I290" s="1" t="s">
        <v>412</v>
      </c>
      <c r="J290" s="1">
        <v>961.48000000000013</v>
      </c>
      <c r="K290" s="1">
        <v>5</v>
      </c>
      <c r="L290" s="1">
        <v>0.2</v>
      </c>
      <c r="M290" s="2">
        <v>-204.31449999999995</v>
      </c>
      <c r="N290" s="1" t="str">
        <f>VLOOKUP(G290,Code!$C$3:$D$5,2,0)</f>
        <v>O-102</v>
      </c>
    </row>
    <row r="291" spans="1:14" x14ac:dyDescent="0.25">
      <c r="A291" s="1">
        <v>290</v>
      </c>
      <c r="B291" s="1" t="s">
        <v>13</v>
      </c>
      <c r="C291" s="1" t="s">
        <v>57</v>
      </c>
      <c r="D291" s="1" t="s">
        <v>212</v>
      </c>
      <c r="E291" s="1" t="s">
        <v>213</v>
      </c>
      <c r="F291" s="1" t="s">
        <v>79</v>
      </c>
      <c r="G291" s="1" t="s">
        <v>27</v>
      </c>
      <c r="H291" s="1" t="s">
        <v>128</v>
      </c>
      <c r="I291" s="1" t="s">
        <v>413</v>
      </c>
      <c r="J291" s="1">
        <v>19.096</v>
      </c>
      <c r="K291" s="1">
        <v>7</v>
      </c>
      <c r="L291" s="1">
        <v>0.2</v>
      </c>
      <c r="M291" s="2">
        <v>6.6835999999999993</v>
      </c>
      <c r="N291" s="1" t="str">
        <f>VLOOKUP(G291,Code!$C$3:$D$5,2,0)</f>
        <v>O-102</v>
      </c>
    </row>
    <row r="292" spans="1:14" x14ac:dyDescent="0.25">
      <c r="A292" s="1">
        <v>291</v>
      </c>
      <c r="B292" s="1" t="s">
        <v>13</v>
      </c>
      <c r="C292" s="1" t="s">
        <v>57</v>
      </c>
      <c r="D292" s="1" t="s">
        <v>212</v>
      </c>
      <c r="E292" s="1" t="s">
        <v>213</v>
      </c>
      <c r="F292" s="1" t="s">
        <v>79</v>
      </c>
      <c r="G292" s="1" t="s">
        <v>27</v>
      </c>
      <c r="H292" s="1" t="s">
        <v>28</v>
      </c>
      <c r="I292" s="1" t="s">
        <v>414</v>
      </c>
      <c r="J292" s="1">
        <v>18.496000000000002</v>
      </c>
      <c r="K292" s="1">
        <v>8</v>
      </c>
      <c r="L292" s="1">
        <v>0.2</v>
      </c>
      <c r="M292" s="2">
        <v>6.2423999999999999</v>
      </c>
      <c r="N292" s="1" t="str">
        <f>VLOOKUP(G292,Code!$C$3:$D$5,2,0)</f>
        <v>O-102</v>
      </c>
    </row>
    <row r="293" spans="1:14" x14ac:dyDescent="0.25">
      <c r="A293" s="1">
        <v>292</v>
      </c>
      <c r="B293" s="1" t="s">
        <v>13</v>
      </c>
      <c r="C293" s="1" t="s">
        <v>57</v>
      </c>
      <c r="D293" s="1" t="s">
        <v>212</v>
      </c>
      <c r="E293" s="1" t="s">
        <v>213</v>
      </c>
      <c r="F293" s="1" t="s">
        <v>79</v>
      </c>
      <c r="G293" s="1" t="s">
        <v>41</v>
      </c>
      <c r="H293" s="1" t="s">
        <v>83</v>
      </c>
      <c r="I293" s="1" t="s">
        <v>415</v>
      </c>
      <c r="J293" s="1">
        <v>255.98400000000004</v>
      </c>
      <c r="K293" s="1">
        <v>2</v>
      </c>
      <c r="L293" s="1">
        <v>0.2</v>
      </c>
      <c r="M293" s="2">
        <v>54.396600000000007</v>
      </c>
      <c r="N293" s="1" t="str">
        <f>VLOOKUP(G293,Code!$C$3:$D$5,2,0)</f>
        <v>T-103</v>
      </c>
    </row>
    <row r="294" spans="1:14" x14ac:dyDescent="0.25">
      <c r="A294" s="1">
        <v>293</v>
      </c>
      <c r="B294" s="1" t="s">
        <v>13</v>
      </c>
      <c r="C294" s="1" t="s">
        <v>57</v>
      </c>
      <c r="D294" s="1" t="s">
        <v>212</v>
      </c>
      <c r="E294" s="1" t="s">
        <v>213</v>
      </c>
      <c r="F294" s="1" t="s">
        <v>79</v>
      </c>
      <c r="G294" s="1" t="s">
        <v>18</v>
      </c>
      <c r="H294" s="1" t="s">
        <v>19</v>
      </c>
      <c r="I294" s="1" t="s">
        <v>416</v>
      </c>
      <c r="J294" s="1">
        <v>86.97</v>
      </c>
      <c r="K294" s="1">
        <v>3</v>
      </c>
      <c r="L294" s="1">
        <v>0.5</v>
      </c>
      <c r="M294" s="2">
        <v>-48.703199999999995</v>
      </c>
      <c r="N294" s="1" t="str">
        <f>VLOOKUP(G294,Code!$C$3:$D$5,2,0)</f>
        <v>F-101</v>
      </c>
    </row>
    <row r="295" spans="1:14" x14ac:dyDescent="0.25">
      <c r="A295" s="1">
        <v>294</v>
      </c>
      <c r="B295" s="1" t="s">
        <v>13</v>
      </c>
      <c r="C295" s="1" t="s">
        <v>23</v>
      </c>
      <c r="D295" s="1" t="s">
        <v>417</v>
      </c>
      <c r="E295" s="1" t="s">
        <v>197</v>
      </c>
      <c r="F295" s="1" t="s">
        <v>26</v>
      </c>
      <c r="G295" s="1" t="s">
        <v>18</v>
      </c>
      <c r="H295" s="1" t="s">
        <v>37</v>
      </c>
      <c r="I295" s="1" t="s">
        <v>418</v>
      </c>
      <c r="J295" s="1">
        <v>300.416</v>
      </c>
      <c r="K295" s="1">
        <v>8</v>
      </c>
      <c r="L295" s="1">
        <v>0.2</v>
      </c>
      <c r="M295" s="2">
        <v>78.859200000000001</v>
      </c>
      <c r="N295" s="1" t="str">
        <f>VLOOKUP(G295,Code!$C$3:$D$5,2,0)</f>
        <v>F-101</v>
      </c>
    </row>
    <row r="296" spans="1:14" x14ac:dyDescent="0.25">
      <c r="A296" s="1">
        <v>295</v>
      </c>
      <c r="B296" s="1" t="s">
        <v>13</v>
      </c>
      <c r="C296" s="1" t="s">
        <v>23</v>
      </c>
      <c r="D296" s="1" t="s">
        <v>417</v>
      </c>
      <c r="E296" s="1" t="s">
        <v>197</v>
      </c>
      <c r="F296" s="1" t="s">
        <v>26</v>
      </c>
      <c r="G296" s="1" t="s">
        <v>18</v>
      </c>
      <c r="H296" s="1" t="s">
        <v>21</v>
      </c>
      <c r="I296" s="1" t="s">
        <v>419</v>
      </c>
      <c r="J296" s="1">
        <v>230.35200000000003</v>
      </c>
      <c r="K296" s="1">
        <v>3</v>
      </c>
      <c r="L296" s="1">
        <v>0.2</v>
      </c>
      <c r="M296" s="2">
        <v>20.155800000000013</v>
      </c>
      <c r="N296" s="1" t="str">
        <f>VLOOKUP(G296,Code!$C$3:$D$5,2,0)</f>
        <v>F-101</v>
      </c>
    </row>
    <row r="297" spans="1:14" x14ac:dyDescent="0.25">
      <c r="A297" s="1">
        <v>296</v>
      </c>
      <c r="B297" s="1" t="s">
        <v>13</v>
      </c>
      <c r="C297" s="1" t="s">
        <v>23</v>
      </c>
      <c r="D297" s="1" t="s">
        <v>417</v>
      </c>
      <c r="E297" s="1" t="s">
        <v>197</v>
      </c>
      <c r="F297" s="1" t="s">
        <v>26</v>
      </c>
      <c r="G297" s="1" t="s">
        <v>18</v>
      </c>
      <c r="H297" s="1" t="s">
        <v>37</v>
      </c>
      <c r="I297" s="1" t="s">
        <v>420</v>
      </c>
      <c r="J297" s="1">
        <v>218.35200000000003</v>
      </c>
      <c r="K297" s="1">
        <v>3</v>
      </c>
      <c r="L297" s="1">
        <v>0.2</v>
      </c>
      <c r="M297" s="2">
        <v>-24.564599999999999</v>
      </c>
      <c r="N297" s="1" t="str">
        <f>VLOOKUP(G297,Code!$C$3:$D$5,2,0)</f>
        <v>F-101</v>
      </c>
    </row>
    <row r="298" spans="1:14" x14ac:dyDescent="0.25">
      <c r="A298" s="1">
        <v>297</v>
      </c>
      <c r="B298" s="1" t="s">
        <v>13</v>
      </c>
      <c r="C298" s="1" t="s">
        <v>23</v>
      </c>
      <c r="D298" s="1" t="s">
        <v>417</v>
      </c>
      <c r="E298" s="1" t="s">
        <v>197</v>
      </c>
      <c r="F298" s="1" t="s">
        <v>26</v>
      </c>
      <c r="G298" s="1" t="s">
        <v>27</v>
      </c>
      <c r="H298" s="1" t="s">
        <v>44</v>
      </c>
      <c r="I298" s="1" t="s">
        <v>421</v>
      </c>
      <c r="J298" s="1">
        <v>78.600000000000009</v>
      </c>
      <c r="K298" s="1">
        <v>5</v>
      </c>
      <c r="L298" s="1">
        <v>0.7</v>
      </c>
      <c r="M298" s="2">
        <v>-62.88000000000001</v>
      </c>
      <c r="N298" s="1" t="str">
        <f>VLOOKUP(G298,Code!$C$3:$D$5,2,0)</f>
        <v>O-102</v>
      </c>
    </row>
    <row r="299" spans="1:14" x14ac:dyDescent="0.25">
      <c r="A299" s="1">
        <v>298</v>
      </c>
      <c r="B299" s="1" t="s">
        <v>13</v>
      </c>
      <c r="C299" s="1" t="s">
        <v>23</v>
      </c>
      <c r="D299" s="1" t="s">
        <v>417</v>
      </c>
      <c r="E299" s="1" t="s">
        <v>197</v>
      </c>
      <c r="F299" s="1" t="s">
        <v>26</v>
      </c>
      <c r="G299" s="1" t="s">
        <v>27</v>
      </c>
      <c r="H299" s="1" t="s">
        <v>128</v>
      </c>
      <c r="I299" s="1" t="s">
        <v>422</v>
      </c>
      <c r="J299" s="1">
        <v>27.552000000000003</v>
      </c>
      <c r="K299" s="1">
        <v>3</v>
      </c>
      <c r="L299" s="1">
        <v>0.2</v>
      </c>
      <c r="M299" s="2">
        <v>9.2987999999999964</v>
      </c>
      <c r="N299" s="1" t="str">
        <f>VLOOKUP(G299,Code!$C$3:$D$5,2,0)</f>
        <v>O-102</v>
      </c>
    </row>
    <row r="300" spans="1:14" x14ac:dyDescent="0.25">
      <c r="A300" s="1">
        <v>299</v>
      </c>
      <c r="B300" s="1" t="s">
        <v>13</v>
      </c>
      <c r="C300" s="1" t="s">
        <v>23</v>
      </c>
      <c r="D300" s="1" t="s">
        <v>423</v>
      </c>
      <c r="E300" s="1" t="s">
        <v>316</v>
      </c>
      <c r="F300" s="1" t="s">
        <v>79</v>
      </c>
      <c r="G300" s="1" t="s">
        <v>27</v>
      </c>
      <c r="H300" s="1" t="s">
        <v>52</v>
      </c>
      <c r="I300" s="1" t="s">
        <v>424</v>
      </c>
      <c r="J300" s="1">
        <v>32.400000000000006</v>
      </c>
      <c r="K300" s="1">
        <v>5</v>
      </c>
      <c r="L300" s="1">
        <v>0</v>
      </c>
      <c r="M300" s="2">
        <v>15.552000000000001</v>
      </c>
      <c r="N300" s="1" t="str">
        <f>VLOOKUP(G300,Code!$C$3:$D$5,2,0)</f>
        <v>O-102</v>
      </c>
    </row>
    <row r="301" spans="1:14" x14ac:dyDescent="0.25">
      <c r="A301" s="1">
        <v>300</v>
      </c>
      <c r="B301" s="1" t="s">
        <v>13</v>
      </c>
      <c r="C301" s="1" t="s">
        <v>23</v>
      </c>
      <c r="D301" s="1" t="s">
        <v>423</v>
      </c>
      <c r="E301" s="1" t="s">
        <v>316</v>
      </c>
      <c r="F301" s="1" t="s">
        <v>79</v>
      </c>
      <c r="G301" s="1" t="s">
        <v>27</v>
      </c>
      <c r="H301" s="1" t="s">
        <v>35</v>
      </c>
      <c r="I301" s="1" t="s">
        <v>425</v>
      </c>
      <c r="J301" s="1">
        <v>1082.48</v>
      </c>
      <c r="K301" s="1">
        <v>8</v>
      </c>
      <c r="L301" s="1">
        <v>0</v>
      </c>
      <c r="M301" s="2">
        <v>10.824800000000096</v>
      </c>
      <c r="N301" s="1" t="str">
        <f>VLOOKUP(G301,Code!$C$3:$D$5,2,0)</f>
        <v>O-102</v>
      </c>
    </row>
    <row r="302" spans="1:14" x14ac:dyDescent="0.25">
      <c r="A302" s="1">
        <v>301</v>
      </c>
      <c r="B302" s="1" t="s">
        <v>13</v>
      </c>
      <c r="C302" s="1" t="s">
        <v>23</v>
      </c>
      <c r="D302" s="1" t="s">
        <v>423</v>
      </c>
      <c r="E302" s="1" t="s">
        <v>316</v>
      </c>
      <c r="F302" s="1" t="s">
        <v>79</v>
      </c>
      <c r="G302" s="1" t="s">
        <v>27</v>
      </c>
      <c r="H302" s="1" t="s">
        <v>52</v>
      </c>
      <c r="I302" s="1" t="s">
        <v>426</v>
      </c>
      <c r="J302" s="1">
        <v>56.91</v>
      </c>
      <c r="K302" s="1">
        <v>3</v>
      </c>
      <c r="L302" s="1">
        <v>0</v>
      </c>
      <c r="M302" s="2">
        <v>27.316799999999997</v>
      </c>
      <c r="N302" s="1" t="str">
        <f>VLOOKUP(G302,Code!$C$3:$D$5,2,0)</f>
        <v>O-102</v>
      </c>
    </row>
    <row r="303" spans="1:14" x14ac:dyDescent="0.25">
      <c r="A303" s="1">
        <v>302</v>
      </c>
      <c r="B303" s="1" t="s">
        <v>13</v>
      </c>
      <c r="C303" s="1" t="s">
        <v>23</v>
      </c>
      <c r="D303" s="1" t="s">
        <v>423</v>
      </c>
      <c r="E303" s="1" t="s">
        <v>316</v>
      </c>
      <c r="F303" s="1" t="s">
        <v>79</v>
      </c>
      <c r="G303" s="1" t="s">
        <v>18</v>
      </c>
      <c r="H303" s="1" t="s">
        <v>37</v>
      </c>
      <c r="I303" s="1" t="s">
        <v>427</v>
      </c>
      <c r="J303" s="1">
        <v>77.599999999999994</v>
      </c>
      <c r="K303" s="1">
        <v>4</v>
      </c>
      <c r="L303" s="1">
        <v>0</v>
      </c>
      <c r="M303" s="2">
        <v>38.023999999999994</v>
      </c>
      <c r="N303" s="1" t="str">
        <f>VLOOKUP(G303,Code!$C$3:$D$5,2,0)</f>
        <v>F-101</v>
      </c>
    </row>
    <row r="304" spans="1:14" x14ac:dyDescent="0.25">
      <c r="A304" s="1">
        <v>303</v>
      </c>
      <c r="B304" s="1" t="s">
        <v>13</v>
      </c>
      <c r="C304" s="1" t="s">
        <v>23</v>
      </c>
      <c r="D304" s="1" t="s">
        <v>423</v>
      </c>
      <c r="E304" s="1" t="s">
        <v>316</v>
      </c>
      <c r="F304" s="1" t="s">
        <v>79</v>
      </c>
      <c r="G304" s="1" t="s">
        <v>27</v>
      </c>
      <c r="H304" s="1" t="s">
        <v>44</v>
      </c>
      <c r="I304" s="1" t="s">
        <v>428</v>
      </c>
      <c r="J304" s="1">
        <v>14.28</v>
      </c>
      <c r="K304" s="1">
        <v>1</v>
      </c>
      <c r="L304" s="1">
        <v>0</v>
      </c>
      <c r="M304" s="2">
        <v>6.5687999999999995</v>
      </c>
      <c r="N304" s="1" t="str">
        <f>VLOOKUP(G304,Code!$C$3:$D$5,2,0)</f>
        <v>O-102</v>
      </c>
    </row>
    <row r="305" spans="1:14" x14ac:dyDescent="0.25">
      <c r="A305" s="1">
        <v>304</v>
      </c>
      <c r="B305" s="1" t="s">
        <v>13</v>
      </c>
      <c r="C305" s="1" t="s">
        <v>14</v>
      </c>
      <c r="D305" s="1" t="s">
        <v>142</v>
      </c>
      <c r="E305" s="1" t="s">
        <v>104</v>
      </c>
      <c r="F305" s="1" t="s">
        <v>60</v>
      </c>
      <c r="G305" s="1" t="s">
        <v>18</v>
      </c>
      <c r="H305" s="1" t="s">
        <v>33</v>
      </c>
      <c r="I305" s="1" t="s">
        <v>429</v>
      </c>
      <c r="J305" s="1">
        <v>219.07500000000002</v>
      </c>
      <c r="K305" s="1">
        <v>3</v>
      </c>
      <c r="L305" s="1">
        <v>0.5</v>
      </c>
      <c r="M305" s="2">
        <v>-131.44500000000005</v>
      </c>
      <c r="N305" s="1" t="str">
        <f>VLOOKUP(G305,Code!$C$3:$D$5,2,0)</f>
        <v>F-101</v>
      </c>
    </row>
    <row r="306" spans="1:14" x14ac:dyDescent="0.25">
      <c r="A306" s="1">
        <v>305</v>
      </c>
      <c r="B306" s="1" t="s">
        <v>13</v>
      </c>
      <c r="C306" s="1" t="s">
        <v>23</v>
      </c>
      <c r="D306" s="1" t="s">
        <v>126</v>
      </c>
      <c r="E306" s="1" t="s">
        <v>127</v>
      </c>
      <c r="F306" s="1" t="s">
        <v>79</v>
      </c>
      <c r="G306" s="1" t="s">
        <v>18</v>
      </c>
      <c r="H306" s="1" t="s">
        <v>37</v>
      </c>
      <c r="I306" s="1" t="s">
        <v>430</v>
      </c>
      <c r="J306" s="1">
        <v>26.8</v>
      </c>
      <c r="K306" s="1">
        <v>2</v>
      </c>
      <c r="L306" s="1">
        <v>0</v>
      </c>
      <c r="M306" s="2">
        <v>12.863999999999999</v>
      </c>
      <c r="N306" s="1" t="str">
        <f>VLOOKUP(G306,Code!$C$3:$D$5,2,0)</f>
        <v>F-101</v>
      </c>
    </row>
    <row r="307" spans="1:14" x14ac:dyDescent="0.25">
      <c r="A307" s="1">
        <v>306</v>
      </c>
      <c r="B307" s="1" t="s">
        <v>13</v>
      </c>
      <c r="C307" s="1" t="s">
        <v>23</v>
      </c>
      <c r="D307" s="1" t="s">
        <v>431</v>
      </c>
      <c r="E307" s="1" t="s">
        <v>114</v>
      </c>
      <c r="F307" s="1" t="s">
        <v>60</v>
      </c>
      <c r="G307" s="1" t="s">
        <v>27</v>
      </c>
      <c r="H307" s="1" t="s">
        <v>39</v>
      </c>
      <c r="I307" s="1" t="s">
        <v>432</v>
      </c>
      <c r="J307" s="1">
        <v>9.84</v>
      </c>
      <c r="K307" s="1">
        <v>3</v>
      </c>
      <c r="L307" s="1">
        <v>0</v>
      </c>
      <c r="M307" s="2">
        <v>2.8535999999999988</v>
      </c>
      <c r="N307" s="1" t="str">
        <f>VLOOKUP(G307,Code!$C$3:$D$5,2,0)</f>
        <v>O-102</v>
      </c>
    </row>
    <row r="308" spans="1:14" x14ac:dyDescent="0.25">
      <c r="A308" s="1">
        <v>307</v>
      </c>
      <c r="B308" s="1" t="s">
        <v>13</v>
      </c>
      <c r="C308" s="1" t="s">
        <v>57</v>
      </c>
      <c r="D308" s="1" t="s">
        <v>433</v>
      </c>
      <c r="E308" s="1" t="s">
        <v>316</v>
      </c>
      <c r="F308" s="1" t="s">
        <v>79</v>
      </c>
      <c r="G308" s="1" t="s">
        <v>27</v>
      </c>
      <c r="H308" s="1" t="s">
        <v>44</v>
      </c>
      <c r="I308" s="1" t="s">
        <v>434</v>
      </c>
      <c r="J308" s="1">
        <v>45.480000000000004</v>
      </c>
      <c r="K308" s="1">
        <v>3</v>
      </c>
      <c r="L308" s="1">
        <v>0</v>
      </c>
      <c r="M308" s="2">
        <v>20.9208</v>
      </c>
      <c r="N308" s="1" t="str">
        <f>VLOOKUP(G308,Code!$C$3:$D$5,2,0)</f>
        <v>O-102</v>
      </c>
    </row>
    <row r="309" spans="1:14" x14ac:dyDescent="0.25">
      <c r="A309" s="1">
        <v>308</v>
      </c>
      <c r="B309" s="1" t="s">
        <v>13</v>
      </c>
      <c r="C309" s="1" t="s">
        <v>57</v>
      </c>
      <c r="D309" s="1" t="s">
        <v>433</v>
      </c>
      <c r="E309" s="1" t="s">
        <v>316</v>
      </c>
      <c r="F309" s="1" t="s">
        <v>79</v>
      </c>
      <c r="G309" s="1" t="s">
        <v>27</v>
      </c>
      <c r="H309" s="1" t="s">
        <v>39</v>
      </c>
      <c r="I309" s="1" t="s">
        <v>435</v>
      </c>
      <c r="J309" s="1">
        <v>289.20000000000005</v>
      </c>
      <c r="K309" s="1">
        <v>6</v>
      </c>
      <c r="L309" s="1">
        <v>0</v>
      </c>
      <c r="M309" s="2">
        <v>83.867999999999967</v>
      </c>
      <c r="N309" s="1" t="str">
        <f>VLOOKUP(G309,Code!$C$3:$D$5,2,0)</f>
        <v>O-102</v>
      </c>
    </row>
    <row r="310" spans="1:14" x14ac:dyDescent="0.25">
      <c r="A310" s="1">
        <v>309</v>
      </c>
      <c r="B310" s="1" t="s">
        <v>13</v>
      </c>
      <c r="C310" s="1" t="s">
        <v>14</v>
      </c>
      <c r="D310" s="1" t="s">
        <v>436</v>
      </c>
      <c r="E310" s="1" t="s">
        <v>149</v>
      </c>
      <c r="F310" s="1" t="s">
        <v>17</v>
      </c>
      <c r="G310" s="1" t="s">
        <v>27</v>
      </c>
      <c r="H310" s="1" t="s">
        <v>39</v>
      </c>
      <c r="I310" s="1" t="s">
        <v>437</v>
      </c>
      <c r="J310" s="1">
        <v>4.8899999999999997</v>
      </c>
      <c r="K310" s="1">
        <v>1</v>
      </c>
      <c r="L310" s="1">
        <v>0</v>
      </c>
      <c r="M310" s="2">
        <v>2.0049000000000001</v>
      </c>
      <c r="N310" s="1" t="str">
        <f>VLOOKUP(G310,Code!$C$3:$D$5,2,0)</f>
        <v>O-102</v>
      </c>
    </row>
    <row r="311" spans="1:14" x14ac:dyDescent="0.25">
      <c r="A311" s="1">
        <v>310</v>
      </c>
      <c r="B311" s="1" t="s">
        <v>13</v>
      </c>
      <c r="C311" s="1" t="s">
        <v>23</v>
      </c>
      <c r="D311" s="1" t="s">
        <v>438</v>
      </c>
      <c r="E311" s="1" t="s">
        <v>197</v>
      </c>
      <c r="F311" s="1" t="s">
        <v>26</v>
      </c>
      <c r="G311" s="1" t="s">
        <v>18</v>
      </c>
      <c r="H311" s="1" t="s">
        <v>37</v>
      </c>
      <c r="I311" s="1" t="s">
        <v>439</v>
      </c>
      <c r="J311" s="1">
        <v>15.136000000000003</v>
      </c>
      <c r="K311" s="1">
        <v>4</v>
      </c>
      <c r="L311" s="1">
        <v>0.2</v>
      </c>
      <c r="M311" s="2">
        <v>3.5948000000000011</v>
      </c>
      <c r="N311" s="1" t="str">
        <f>VLOOKUP(G311,Code!$C$3:$D$5,2,0)</f>
        <v>F-101</v>
      </c>
    </row>
    <row r="312" spans="1:14" x14ac:dyDescent="0.25">
      <c r="A312" s="1">
        <v>311</v>
      </c>
      <c r="B312" s="1" t="s">
        <v>13</v>
      </c>
      <c r="C312" s="1" t="s">
        <v>23</v>
      </c>
      <c r="D312" s="1" t="s">
        <v>438</v>
      </c>
      <c r="E312" s="1" t="s">
        <v>197</v>
      </c>
      <c r="F312" s="1" t="s">
        <v>26</v>
      </c>
      <c r="G312" s="1" t="s">
        <v>18</v>
      </c>
      <c r="H312" s="1" t="s">
        <v>21</v>
      </c>
      <c r="I312" s="1" t="s">
        <v>440</v>
      </c>
      <c r="J312" s="1">
        <v>466.76800000000003</v>
      </c>
      <c r="K312" s="1">
        <v>2</v>
      </c>
      <c r="L312" s="1">
        <v>0.2</v>
      </c>
      <c r="M312" s="2">
        <v>52.511399999999981</v>
      </c>
      <c r="N312" s="1" t="str">
        <f>VLOOKUP(G312,Code!$C$3:$D$5,2,0)</f>
        <v>F-101</v>
      </c>
    </row>
    <row r="313" spans="1:14" x14ac:dyDescent="0.25">
      <c r="A313" s="1">
        <v>312</v>
      </c>
      <c r="B313" s="1" t="s">
        <v>13</v>
      </c>
      <c r="C313" s="1" t="s">
        <v>23</v>
      </c>
      <c r="D313" s="1" t="s">
        <v>438</v>
      </c>
      <c r="E313" s="1" t="s">
        <v>197</v>
      </c>
      <c r="F313" s="1" t="s">
        <v>26</v>
      </c>
      <c r="G313" s="1" t="s">
        <v>18</v>
      </c>
      <c r="H313" s="1" t="s">
        <v>37</v>
      </c>
      <c r="I313" s="1" t="s">
        <v>441</v>
      </c>
      <c r="J313" s="1">
        <v>15.231999999999999</v>
      </c>
      <c r="K313" s="1">
        <v>1</v>
      </c>
      <c r="L313" s="1">
        <v>0.2</v>
      </c>
      <c r="M313" s="2">
        <v>1.7135999999999978</v>
      </c>
      <c r="N313" s="1" t="str">
        <f>VLOOKUP(G313,Code!$C$3:$D$5,2,0)</f>
        <v>F-101</v>
      </c>
    </row>
    <row r="314" spans="1:14" x14ac:dyDescent="0.25">
      <c r="A314" s="1">
        <v>313</v>
      </c>
      <c r="B314" s="1" t="s">
        <v>13</v>
      </c>
      <c r="C314" s="1" t="s">
        <v>23</v>
      </c>
      <c r="D314" s="1" t="s">
        <v>438</v>
      </c>
      <c r="E314" s="1" t="s">
        <v>197</v>
      </c>
      <c r="F314" s="1" t="s">
        <v>26</v>
      </c>
      <c r="G314" s="1" t="s">
        <v>27</v>
      </c>
      <c r="H314" s="1" t="s">
        <v>28</v>
      </c>
      <c r="I314" s="1" t="s">
        <v>442</v>
      </c>
      <c r="J314" s="1">
        <v>6.2640000000000002</v>
      </c>
      <c r="K314" s="1">
        <v>3</v>
      </c>
      <c r="L314" s="1">
        <v>0.2</v>
      </c>
      <c r="M314" s="2">
        <v>2.0358000000000001</v>
      </c>
      <c r="N314" s="1" t="str">
        <f>VLOOKUP(G314,Code!$C$3:$D$5,2,0)</f>
        <v>O-102</v>
      </c>
    </row>
    <row r="315" spans="1:14" x14ac:dyDescent="0.25">
      <c r="A315" s="1">
        <v>314</v>
      </c>
      <c r="B315" s="1" t="s">
        <v>13</v>
      </c>
      <c r="C315" s="1" t="s">
        <v>23</v>
      </c>
      <c r="D315" s="1" t="s">
        <v>443</v>
      </c>
      <c r="E315" s="1" t="s">
        <v>316</v>
      </c>
      <c r="F315" s="1" t="s">
        <v>79</v>
      </c>
      <c r="G315" s="1" t="s">
        <v>18</v>
      </c>
      <c r="H315" s="1" t="s">
        <v>37</v>
      </c>
      <c r="I315" s="1" t="s">
        <v>444</v>
      </c>
      <c r="J315" s="1">
        <v>87.539999999999992</v>
      </c>
      <c r="K315" s="1">
        <v>3</v>
      </c>
      <c r="L315" s="1">
        <v>0</v>
      </c>
      <c r="M315" s="2">
        <v>37.642200000000003</v>
      </c>
      <c r="N315" s="1" t="str">
        <f>VLOOKUP(G315,Code!$C$3:$D$5,2,0)</f>
        <v>F-101</v>
      </c>
    </row>
    <row r="316" spans="1:14" x14ac:dyDescent="0.25">
      <c r="A316" s="1">
        <v>315</v>
      </c>
      <c r="B316" s="1" t="s">
        <v>13</v>
      </c>
      <c r="C316" s="1" t="s">
        <v>23</v>
      </c>
      <c r="D316" s="1" t="s">
        <v>445</v>
      </c>
      <c r="E316" s="1" t="s">
        <v>32</v>
      </c>
      <c r="F316" s="1" t="s">
        <v>17</v>
      </c>
      <c r="G316" s="1" t="s">
        <v>41</v>
      </c>
      <c r="H316" s="1" t="s">
        <v>42</v>
      </c>
      <c r="I316" s="1" t="s">
        <v>446</v>
      </c>
      <c r="J316" s="1">
        <v>178.38400000000001</v>
      </c>
      <c r="K316" s="1">
        <v>2</v>
      </c>
      <c r="L316" s="1">
        <v>0.2</v>
      </c>
      <c r="M316" s="2">
        <v>22.297999999999973</v>
      </c>
      <c r="N316" s="1" t="str">
        <f>VLOOKUP(G316,Code!$C$3:$D$5,2,0)</f>
        <v>T-103</v>
      </c>
    </row>
    <row r="317" spans="1:14" x14ac:dyDescent="0.25">
      <c r="A317" s="1">
        <v>316</v>
      </c>
      <c r="B317" s="1" t="s">
        <v>13</v>
      </c>
      <c r="C317" s="1" t="s">
        <v>23</v>
      </c>
      <c r="D317" s="1" t="s">
        <v>445</v>
      </c>
      <c r="E317" s="1" t="s">
        <v>32</v>
      </c>
      <c r="F317" s="1" t="s">
        <v>17</v>
      </c>
      <c r="G317" s="1" t="s">
        <v>27</v>
      </c>
      <c r="H317" s="1" t="s">
        <v>52</v>
      </c>
      <c r="I317" s="1" t="s">
        <v>447</v>
      </c>
      <c r="J317" s="1">
        <v>15.552000000000003</v>
      </c>
      <c r="K317" s="1">
        <v>3</v>
      </c>
      <c r="L317" s="1">
        <v>0.2</v>
      </c>
      <c r="M317" s="2">
        <v>5.4432</v>
      </c>
      <c r="N317" s="1" t="str">
        <f>VLOOKUP(G317,Code!$C$3:$D$5,2,0)</f>
        <v>O-102</v>
      </c>
    </row>
    <row r="318" spans="1:14" x14ac:dyDescent="0.25">
      <c r="A318" s="1">
        <v>317</v>
      </c>
      <c r="B318" s="1" t="s">
        <v>13</v>
      </c>
      <c r="C318" s="1" t="s">
        <v>23</v>
      </c>
      <c r="D318" s="1" t="s">
        <v>77</v>
      </c>
      <c r="E318" s="1" t="s">
        <v>78</v>
      </c>
      <c r="F318" s="1" t="s">
        <v>79</v>
      </c>
      <c r="G318" s="1" t="s">
        <v>27</v>
      </c>
      <c r="H318" s="1" t="s">
        <v>39</v>
      </c>
      <c r="I318" s="1" t="s">
        <v>448</v>
      </c>
      <c r="J318" s="1">
        <v>99.13600000000001</v>
      </c>
      <c r="K318" s="1">
        <v>4</v>
      </c>
      <c r="L318" s="1">
        <v>0.2</v>
      </c>
      <c r="M318" s="2">
        <v>8.674399999999995</v>
      </c>
      <c r="N318" s="1" t="str">
        <f>VLOOKUP(G318,Code!$C$3:$D$5,2,0)</f>
        <v>O-102</v>
      </c>
    </row>
    <row r="319" spans="1:14" x14ac:dyDescent="0.25">
      <c r="A319" s="1">
        <v>318</v>
      </c>
      <c r="B319" s="1" t="s">
        <v>13</v>
      </c>
      <c r="C319" s="1" t="s">
        <v>57</v>
      </c>
      <c r="D319" s="1" t="s">
        <v>126</v>
      </c>
      <c r="E319" s="1" t="s">
        <v>127</v>
      </c>
      <c r="F319" s="1" t="s">
        <v>79</v>
      </c>
      <c r="G319" s="1" t="s">
        <v>18</v>
      </c>
      <c r="H319" s="1" t="s">
        <v>21</v>
      </c>
      <c r="I319" s="1" t="s">
        <v>449</v>
      </c>
      <c r="J319" s="1">
        <v>135.88200000000001</v>
      </c>
      <c r="K319" s="1">
        <v>1</v>
      </c>
      <c r="L319" s="1">
        <v>0.1</v>
      </c>
      <c r="M319" s="2">
        <v>24.156800000000004</v>
      </c>
      <c r="N319" s="1" t="str">
        <f>VLOOKUP(G319,Code!$C$3:$D$5,2,0)</f>
        <v>F-101</v>
      </c>
    </row>
    <row r="320" spans="1:14" x14ac:dyDescent="0.25">
      <c r="A320" s="1">
        <v>319</v>
      </c>
      <c r="B320" s="1" t="s">
        <v>13</v>
      </c>
      <c r="C320" s="1" t="s">
        <v>57</v>
      </c>
      <c r="D320" s="1" t="s">
        <v>126</v>
      </c>
      <c r="E320" s="1" t="s">
        <v>127</v>
      </c>
      <c r="F320" s="1" t="s">
        <v>79</v>
      </c>
      <c r="G320" s="1" t="s">
        <v>41</v>
      </c>
      <c r="H320" s="1" t="s">
        <v>278</v>
      </c>
      <c r="I320" s="1" t="s">
        <v>450</v>
      </c>
      <c r="J320" s="1">
        <v>3991.98</v>
      </c>
      <c r="K320" s="1">
        <v>2</v>
      </c>
      <c r="L320" s="1">
        <v>0</v>
      </c>
      <c r="M320" s="2">
        <v>1995.99</v>
      </c>
      <c r="N320" s="1" t="str">
        <f>VLOOKUP(G320,Code!$C$3:$D$5,2,0)</f>
        <v>T-103</v>
      </c>
    </row>
    <row r="321" spans="1:14" x14ac:dyDescent="0.25">
      <c r="A321" s="1">
        <v>320</v>
      </c>
      <c r="B321" s="1" t="s">
        <v>13</v>
      </c>
      <c r="C321" s="1" t="s">
        <v>57</v>
      </c>
      <c r="D321" s="1" t="s">
        <v>126</v>
      </c>
      <c r="E321" s="1" t="s">
        <v>127</v>
      </c>
      <c r="F321" s="1" t="s">
        <v>79</v>
      </c>
      <c r="G321" s="1" t="s">
        <v>41</v>
      </c>
      <c r="H321" s="1" t="s">
        <v>42</v>
      </c>
      <c r="I321" s="1" t="s">
        <v>105</v>
      </c>
      <c r="J321" s="1">
        <v>275.94</v>
      </c>
      <c r="K321" s="1">
        <v>6</v>
      </c>
      <c r="L321" s="1">
        <v>0</v>
      </c>
      <c r="M321" s="2">
        <v>80.022599999999997</v>
      </c>
      <c r="N321" s="1" t="str">
        <f>VLOOKUP(G321,Code!$C$3:$D$5,2,0)</f>
        <v>T-103</v>
      </c>
    </row>
    <row r="322" spans="1:14" x14ac:dyDescent="0.25">
      <c r="A322" s="1">
        <v>321</v>
      </c>
      <c r="B322" s="1" t="s">
        <v>13</v>
      </c>
      <c r="C322" s="1" t="s">
        <v>57</v>
      </c>
      <c r="D322" s="1" t="s">
        <v>126</v>
      </c>
      <c r="E322" s="1" t="s">
        <v>127</v>
      </c>
      <c r="F322" s="1" t="s">
        <v>79</v>
      </c>
      <c r="G322" s="1" t="s">
        <v>41</v>
      </c>
      <c r="H322" s="1" t="s">
        <v>83</v>
      </c>
      <c r="I322" s="1" t="s">
        <v>451</v>
      </c>
      <c r="J322" s="1">
        <v>360</v>
      </c>
      <c r="K322" s="1">
        <v>4</v>
      </c>
      <c r="L322" s="1">
        <v>0</v>
      </c>
      <c r="M322" s="2">
        <v>129.6</v>
      </c>
      <c r="N322" s="1" t="str">
        <f>VLOOKUP(G322,Code!$C$3:$D$5,2,0)</f>
        <v>T-103</v>
      </c>
    </row>
    <row r="323" spans="1:14" x14ac:dyDescent="0.25">
      <c r="A323" s="1">
        <v>322</v>
      </c>
      <c r="B323" s="1" t="s">
        <v>13</v>
      </c>
      <c r="C323" s="1" t="s">
        <v>57</v>
      </c>
      <c r="D323" s="1" t="s">
        <v>126</v>
      </c>
      <c r="E323" s="1" t="s">
        <v>127</v>
      </c>
      <c r="F323" s="1" t="s">
        <v>79</v>
      </c>
      <c r="G323" s="1" t="s">
        <v>27</v>
      </c>
      <c r="H323" s="1" t="s">
        <v>35</v>
      </c>
      <c r="I323" s="1" t="s">
        <v>231</v>
      </c>
      <c r="J323" s="1">
        <v>43.57</v>
      </c>
      <c r="K323" s="1">
        <v>1</v>
      </c>
      <c r="L323" s="1">
        <v>0</v>
      </c>
      <c r="M323" s="2">
        <v>13.070999999999998</v>
      </c>
      <c r="N323" s="1" t="str">
        <f>VLOOKUP(G323,Code!$C$3:$D$5,2,0)</f>
        <v>O-102</v>
      </c>
    </row>
    <row r="324" spans="1:14" x14ac:dyDescent="0.25">
      <c r="A324" s="1">
        <v>323</v>
      </c>
      <c r="B324" s="1" t="s">
        <v>13</v>
      </c>
      <c r="C324" s="1" t="s">
        <v>23</v>
      </c>
      <c r="D324" s="1" t="s">
        <v>452</v>
      </c>
      <c r="E324" s="1" t="s">
        <v>25</v>
      </c>
      <c r="F324" s="1" t="s">
        <v>26</v>
      </c>
      <c r="G324" s="1" t="s">
        <v>27</v>
      </c>
      <c r="H324" s="1" t="s">
        <v>128</v>
      </c>
      <c r="I324" s="1" t="s">
        <v>453</v>
      </c>
      <c r="J324" s="1">
        <v>7.16</v>
      </c>
      <c r="K324" s="1">
        <v>2</v>
      </c>
      <c r="L324" s="1">
        <v>0</v>
      </c>
      <c r="M324" s="2">
        <v>3.58</v>
      </c>
      <c r="N324" s="1" t="str">
        <f>VLOOKUP(G324,Code!$C$3:$D$5,2,0)</f>
        <v>O-102</v>
      </c>
    </row>
    <row r="325" spans="1:14" x14ac:dyDescent="0.25">
      <c r="A325" s="1">
        <v>324</v>
      </c>
      <c r="B325" s="1" t="s">
        <v>13</v>
      </c>
      <c r="C325" s="1" t="s">
        <v>23</v>
      </c>
      <c r="D325" s="1" t="s">
        <v>454</v>
      </c>
      <c r="E325" s="1" t="s">
        <v>25</v>
      </c>
      <c r="F325" s="1" t="s">
        <v>26</v>
      </c>
      <c r="G325" s="1" t="s">
        <v>27</v>
      </c>
      <c r="H325" s="1" t="s">
        <v>44</v>
      </c>
      <c r="I325" s="1" t="s">
        <v>421</v>
      </c>
      <c r="J325" s="1">
        <v>251.52</v>
      </c>
      <c r="K325" s="1">
        <v>6</v>
      </c>
      <c r="L325" s="1">
        <v>0.2</v>
      </c>
      <c r="M325" s="2">
        <v>81.744</v>
      </c>
      <c r="N325" s="1" t="str">
        <f>VLOOKUP(G325,Code!$C$3:$D$5,2,0)</f>
        <v>O-102</v>
      </c>
    </row>
    <row r="326" spans="1:14" x14ac:dyDescent="0.25">
      <c r="A326" s="1">
        <v>325</v>
      </c>
      <c r="B326" s="1" t="s">
        <v>13</v>
      </c>
      <c r="C326" s="1" t="s">
        <v>23</v>
      </c>
      <c r="D326" s="1" t="s">
        <v>454</v>
      </c>
      <c r="E326" s="1" t="s">
        <v>25</v>
      </c>
      <c r="F326" s="1" t="s">
        <v>26</v>
      </c>
      <c r="G326" s="1" t="s">
        <v>41</v>
      </c>
      <c r="H326" s="1" t="s">
        <v>83</v>
      </c>
      <c r="I326" s="1" t="s">
        <v>455</v>
      </c>
      <c r="J326" s="1">
        <v>99.99</v>
      </c>
      <c r="K326" s="1">
        <v>1</v>
      </c>
      <c r="L326" s="1">
        <v>0</v>
      </c>
      <c r="M326" s="2">
        <v>34.996499999999997</v>
      </c>
      <c r="N326" s="1" t="str">
        <f>VLOOKUP(G326,Code!$C$3:$D$5,2,0)</f>
        <v>T-103</v>
      </c>
    </row>
    <row r="327" spans="1:14" x14ac:dyDescent="0.25">
      <c r="A327" s="1">
        <v>326</v>
      </c>
      <c r="B327" s="1" t="s">
        <v>13</v>
      </c>
      <c r="C327" s="1" t="s">
        <v>23</v>
      </c>
      <c r="D327" s="1" t="s">
        <v>456</v>
      </c>
      <c r="E327" s="1" t="s">
        <v>155</v>
      </c>
      <c r="F327" s="1" t="s">
        <v>17</v>
      </c>
      <c r="G327" s="1" t="s">
        <v>18</v>
      </c>
      <c r="H327" s="1" t="s">
        <v>37</v>
      </c>
      <c r="I327" s="1" t="s">
        <v>457</v>
      </c>
      <c r="J327" s="1">
        <v>15.991999999999999</v>
      </c>
      <c r="K327" s="1">
        <v>1</v>
      </c>
      <c r="L327" s="1">
        <v>0.2</v>
      </c>
      <c r="M327" s="2">
        <v>0.99949999999999894</v>
      </c>
      <c r="N327" s="1" t="str">
        <f>VLOOKUP(G327,Code!$C$3:$D$5,2,0)</f>
        <v>F-101</v>
      </c>
    </row>
    <row r="328" spans="1:14" x14ac:dyDescent="0.25">
      <c r="A328" s="1">
        <v>327</v>
      </c>
      <c r="B328" s="1" t="s">
        <v>13</v>
      </c>
      <c r="C328" s="1" t="s">
        <v>14</v>
      </c>
      <c r="D328" s="1" t="s">
        <v>77</v>
      </c>
      <c r="E328" s="1" t="s">
        <v>78</v>
      </c>
      <c r="F328" s="1" t="s">
        <v>79</v>
      </c>
      <c r="G328" s="1" t="s">
        <v>41</v>
      </c>
      <c r="H328" s="1" t="s">
        <v>42</v>
      </c>
      <c r="I328" s="1" t="s">
        <v>458</v>
      </c>
      <c r="J328" s="1">
        <v>290.89800000000002</v>
      </c>
      <c r="K328" s="1">
        <v>3</v>
      </c>
      <c r="L328" s="1">
        <v>0.4</v>
      </c>
      <c r="M328" s="2">
        <v>-67.876199999999997</v>
      </c>
      <c r="N328" s="1" t="str">
        <f>VLOOKUP(G328,Code!$C$3:$D$5,2,0)</f>
        <v>T-103</v>
      </c>
    </row>
    <row r="329" spans="1:14" x14ac:dyDescent="0.25">
      <c r="A329" s="1">
        <v>328</v>
      </c>
      <c r="B329" s="1" t="s">
        <v>13</v>
      </c>
      <c r="C329" s="1" t="s">
        <v>14</v>
      </c>
      <c r="D329" s="1" t="s">
        <v>77</v>
      </c>
      <c r="E329" s="1" t="s">
        <v>78</v>
      </c>
      <c r="F329" s="1" t="s">
        <v>79</v>
      </c>
      <c r="G329" s="1" t="s">
        <v>27</v>
      </c>
      <c r="H329" s="1" t="s">
        <v>35</v>
      </c>
      <c r="I329" s="1" t="s">
        <v>459</v>
      </c>
      <c r="J329" s="1">
        <v>54.224000000000004</v>
      </c>
      <c r="K329" s="1">
        <v>2</v>
      </c>
      <c r="L329" s="1">
        <v>0.2</v>
      </c>
      <c r="M329" s="2">
        <v>3.3889999999999993</v>
      </c>
      <c r="N329" s="1" t="str">
        <f>VLOOKUP(G329,Code!$C$3:$D$5,2,0)</f>
        <v>O-102</v>
      </c>
    </row>
    <row r="330" spans="1:14" x14ac:dyDescent="0.25">
      <c r="A330" s="1">
        <v>329</v>
      </c>
      <c r="B330" s="1" t="s">
        <v>13</v>
      </c>
      <c r="C330" s="1" t="s">
        <v>14</v>
      </c>
      <c r="D330" s="1" t="s">
        <v>77</v>
      </c>
      <c r="E330" s="1" t="s">
        <v>78</v>
      </c>
      <c r="F330" s="1" t="s">
        <v>79</v>
      </c>
      <c r="G330" s="1" t="s">
        <v>18</v>
      </c>
      <c r="H330" s="1" t="s">
        <v>21</v>
      </c>
      <c r="I330" s="1" t="s">
        <v>460</v>
      </c>
      <c r="J330" s="1">
        <v>786.74400000000003</v>
      </c>
      <c r="K330" s="1">
        <v>4</v>
      </c>
      <c r="L330" s="1">
        <v>0.3</v>
      </c>
      <c r="M330" s="2">
        <v>-258.50160000000011</v>
      </c>
      <c r="N330" s="1" t="str">
        <f>VLOOKUP(G330,Code!$C$3:$D$5,2,0)</f>
        <v>F-101</v>
      </c>
    </row>
    <row r="331" spans="1:14" x14ac:dyDescent="0.25">
      <c r="A331" s="1">
        <v>330</v>
      </c>
      <c r="B331" s="1" t="s">
        <v>13</v>
      </c>
      <c r="C331" s="1" t="s">
        <v>14</v>
      </c>
      <c r="D331" s="1" t="s">
        <v>77</v>
      </c>
      <c r="E331" s="1" t="s">
        <v>78</v>
      </c>
      <c r="F331" s="1" t="s">
        <v>79</v>
      </c>
      <c r="G331" s="1" t="s">
        <v>27</v>
      </c>
      <c r="H331" s="1" t="s">
        <v>28</v>
      </c>
      <c r="I331" s="1" t="s">
        <v>461</v>
      </c>
      <c r="J331" s="1">
        <v>100.24000000000001</v>
      </c>
      <c r="K331" s="1">
        <v>10</v>
      </c>
      <c r="L331" s="1">
        <v>0.2</v>
      </c>
      <c r="M331" s="2">
        <v>33.830999999999989</v>
      </c>
      <c r="N331" s="1" t="str">
        <f>VLOOKUP(G331,Code!$C$3:$D$5,2,0)</f>
        <v>O-102</v>
      </c>
    </row>
    <row r="332" spans="1:14" x14ac:dyDescent="0.25">
      <c r="A332" s="1">
        <v>331</v>
      </c>
      <c r="B332" s="1" t="s">
        <v>13</v>
      </c>
      <c r="C332" s="1" t="s">
        <v>14</v>
      </c>
      <c r="D332" s="1" t="s">
        <v>77</v>
      </c>
      <c r="E332" s="1" t="s">
        <v>78</v>
      </c>
      <c r="F332" s="1" t="s">
        <v>79</v>
      </c>
      <c r="G332" s="1" t="s">
        <v>27</v>
      </c>
      <c r="H332" s="1" t="s">
        <v>44</v>
      </c>
      <c r="I332" s="1" t="s">
        <v>462</v>
      </c>
      <c r="J332" s="1">
        <v>37.76400000000001</v>
      </c>
      <c r="K332" s="1">
        <v>6</v>
      </c>
      <c r="L332" s="1">
        <v>0.7</v>
      </c>
      <c r="M332" s="2">
        <v>-27.693600000000004</v>
      </c>
      <c r="N332" s="1" t="str">
        <f>VLOOKUP(G332,Code!$C$3:$D$5,2,0)</f>
        <v>O-102</v>
      </c>
    </row>
    <row r="333" spans="1:14" x14ac:dyDescent="0.25">
      <c r="A333" s="1">
        <v>332</v>
      </c>
      <c r="B333" s="1" t="s">
        <v>13</v>
      </c>
      <c r="C333" s="1" t="s">
        <v>14</v>
      </c>
      <c r="D333" s="1" t="s">
        <v>77</v>
      </c>
      <c r="E333" s="1" t="s">
        <v>78</v>
      </c>
      <c r="F333" s="1" t="s">
        <v>79</v>
      </c>
      <c r="G333" s="1" t="s">
        <v>41</v>
      </c>
      <c r="H333" s="1" t="s">
        <v>42</v>
      </c>
      <c r="I333" s="1" t="s">
        <v>463</v>
      </c>
      <c r="J333" s="1">
        <v>82.8</v>
      </c>
      <c r="K333" s="1">
        <v>2</v>
      </c>
      <c r="L333" s="1">
        <v>0.4</v>
      </c>
      <c r="M333" s="2">
        <v>-20.700000000000003</v>
      </c>
      <c r="N333" s="1" t="str">
        <f>VLOOKUP(G333,Code!$C$3:$D$5,2,0)</f>
        <v>T-103</v>
      </c>
    </row>
    <row r="334" spans="1:14" x14ac:dyDescent="0.25">
      <c r="A334" s="1">
        <v>333</v>
      </c>
      <c r="B334" s="1" t="s">
        <v>13</v>
      </c>
      <c r="C334" s="1" t="s">
        <v>14</v>
      </c>
      <c r="D334" s="1" t="s">
        <v>77</v>
      </c>
      <c r="E334" s="1" t="s">
        <v>78</v>
      </c>
      <c r="F334" s="1" t="s">
        <v>79</v>
      </c>
      <c r="G334" s="1" t="s">
        <v>27</v>
      </c>
      <c r="H334" s="1" t="s">
        <v>44</v>
      </c>
      <c r="I334" s="1" t="s">
        <v>464</v>
      </c>
      <c r="J334" s="1">
        <v>20.724000000000004</v>
      </c>
      <c r="K334" s="1">
        <v>2</v>
      </c>
      <c r="L334" s="1">
        <v>0.7</v>
      </c>
      <c r="M334" s="2">
        <v>-13.815999999999995</v>
      </c>
      <c r="N334" s="1" t="str">
        <f>VLOOKUP(G334,Code!$C$3:$D$5,2,0)</f>
        <v>O-102</v>
      </c>
    </row>
    <row r="335" spans="1:14" x14ac:dyDescent="0.25">
      <c r="A335" s="1">
        <v>334</v>
      </c>
      <c r="B335" s="1" t="s">
        <v>13</v>
      </c>
      <c r="C335" s="1" t="s">
        <v>14</v>
      </c>
      <c r="D335" s="1" t="s">
        <v>77</v>
      </c>
      <c r="E335" s="1" t="s">
        <v>78</v>
      </c>
      <c r="F335" s="1" t="s">
        <v>79</v>
      </c>
      <c r="G335" s="1" t="s">
        <v>27</v>
      </c>
      <c r="H335" s="1" t="s">
        <v>44</v>
      </c>
      <c r="I335" s="1" t="s">
        <v>465</v>
      </c>
      <c r="J335" s="1">
        <v>4.8960000000000008</v>
      </c>
      <c r="K335" s="1">
        <v>3</v>
      </c>
      <c r="L335" s="1">
        <v>0.7</v>
      </c>
      <c r="M335" s="2">
        <v>-3.4271999999999991</v>
      </c>
      <c r="N335" s="1" t="str">
        <f>VLOOKUP(G335,Code!$C$3:$D$5,2,0)</f>
        <v>O-102</v>
      </c>
    </row>
    <row r="336" spans="1:14" x14ac:dyDescent="0.25">
      <c r="A336" s="1">
        <v>335</v>
      </c>
      <c r="B336" s="1" t="s">
        <v>13</v>
      </c>
      <c r="C336" s="1" t="s">
        <v>14</v>
      </c>
      <c r="D336" s="1" t="s">
        <v>24</v>
      </c>
      <c r="E336" s="1" t="s">
        <v>25</v>
      </c>
      <c r="F336" s="1" t="s">
        <v>26</v>
      </c>
      <c r="G336" s="1" t="s">
        <v>27</v>
      </c>
      <c r="H336" s="1" t="s">
        <v>44</v>
      </c>
      <c r="I336" s="1" t="s">
        <v>466</v>
      </c>
      <c r="J336" s="1">
        <v>4.7520000000000007</v>
      </c>
      <c r="K336" s="1">
        <v>1</v>
      </c>
      <c r="L336" s="1">
        <v>0.2</v>
      </c>
      <c r="M336" s="2">
        <v>1.6037999999999997</v>
      </c>
      <c r="N336" s="1" t="str">
        <f>VLOOKUP(G336,Code!$C$3:$D$5,2,0)</f>
        <v>O-102</v>
      </c>
    </row>
    <row r="337" spans="1:14" x14ac:dyDescent="0.25">
      <c r="A337" s="1">
        <v>336</v>
      </c>
      <c r="B337" s="1" t="s">
        <v>13</v>
      </c>
      <c r="C337" s="1" t="s">
        <v>14</v>
      </c>
      <c r="D337" s="1" t="s">
        <v>24</v>
      </c>
      <c r="E337" s="1" t="s">
        <v>25</v>
      </c>
      <c r="F337" s="1" t="s">
        <v>26</v>
      </c>
      <c r="G337" s="1" t="s">
        <v>41</v>
      </c>
      <c r="H337" s="1" t="s">
        <v>467</v>
      </c>
      <c r="I337" s="1" t="s">
        <v>468</v>
      </c>
      <c r="J337" s="1">
        <v>959.98400000000004</v>
      </c>
      <c r="K337" s="1">
        <v>2</v>
      </c>
      <c r="L337" s="1">
        <v>0.2</v>
      </c>
      <c r="M337" s="2">
        <v>335.99440000000004</v>
      </c>
      <c r="N337" s="1" t="str">
        <f>VLOOKUP(G337,Code!$C$3:$D$5,2,0)</f>
        <v>T-103</v>
      </c>
    </row>
    <row r="338" spans="1:14" x14ac:dyDescent="0.25">
      <c r="A338" s="1">
        <v>337</v>
      </c>
      <c r="B338" s="1" t="s">
        <v>13</v>
      </c>
      <c r="C338" s="1" t="s">
        <v>14</v>
      </c>
      <c r="D338" s="1" t="s">
        <v>24</v>
      </c>
      <c r="E338" s="1" t="s">
        <v>25</v>
      </c>
      <c r="F338" s="1" t="s">
        <v>26</v>
      </c>
      <c r="G338" s="1" t="s">
        <v>27</v>
      </c>
      <c r="H338" s="1" t="s">
        <v>44</v>
      </c>
      <c r="I338" s="1" t="s">
        <v>469</v>
      </c>
      <c r="J338" s="1">
        <v>14.368000000000002</v>
      </c>
      <c r="K338" s="1">
        <v>4</v>
      </c>
      <c r="L338" s="1">
        <v>0.2</v>
      </c>
      <c r="M338" s="2">
        <v>4.4899999999999984</v>
      </c>
      <c r="N338" s="1" t="str">
        <f>VLOOKUP(G338,Code!$C$3:$D$5,2,0)</f>
        <v>O-102</v>
      </c>
    </row>
    <row r="339" spans="1:14" x14ac:dyDescent="0.25">
      <c r="A339" s="1">
        <v>338</v>
      </c>
      <c r="B339" s="1" t="s">
        <v>13</v>
      </c>
      <c r="C339" s="1" t="s">
        <v>23</v>
      </c>
      <c r="D339" s="1" t="s">
        <v>69</v>
      </c>
      <c r="E339" s="1" t="s">
        <v>25</v>
      </c>
      <c r="F339" s="1" t="s">
        <v>26</v>
      </c>
      <c r="G339" s="1" t="s">
        <v>27</v>
      </c>
      <c r="H339" s="1" t="s">
        <v>44</v>
      </c>
      <c r="I339" s="1" t="s">
        <v>470</v>
      </c>
      <c r="J339" s="1">
        <v>7.7120000000000006</v>
      </c>
      <c r="K339" s="1">
        <v>2</v>
      </c>
      <c r="L339" s="1">
        <v>0.2</v>
      </c>
      <c r="M339" s="2">
        <v>2.7956000000000003</v>
      </c>
      <c r="N339" s="1" t="str">
        <f>VLOOKUP(G339,Code!$C$3:$D$5,2,0)</f>
        <v>O-102</v>
      </c>
    </row>
    <row r="340" spans="1:14" x14ac:dyDescent="0.25">
      <c r="A340" s="1">
        <v>339</v>
      </c>
      <c r="B340" s="1" t="s">
        <v>13</v>
      </c>
      <c r="C340" s="1" t="s">
        <v>23</v>
      </c>
      <c r="D340" s="1" t="s">
        <v>69</v>
      </c>
      <c r="E340" s="1" t="s">
        <v>25</v>
      </c>
      <c r="F340" s="1" t="s">
        <v>26</v>
      </c>
      <c r="G340" s="1" t="s">
        <v>18</v>
      </c>
      <c r="H340" s="1" t="s">
        <v>33</v>
      </c>
      <c r="I340" s="1" t="s">
        <v>471</v>
      </c>
      <c r="J340" s="1">
        <v>698.35200000000009</v>
      </c>
      <c r="K340" s="1">
        <v>3</v>
      </c>
      <c r="L340" s="1">
        <v>0.2</v>
      </c>
      <c r="M340" s="2">
        <v>-17.458800000000053</v>
      </c>
      <c r="N340" s="1" t="str">
        <f>VLOOKUP(G340,Code!$C$3:$D$5,2,0)</f>
        <v>F-101</v>
      </c>
    </row>
    <row r="341" spans="1:14" x14ac:dyDescent="0.25">
      <c r="A341" s="1">
        <v>340</v>
      </c>
      <c r="B341" s="1" t="s">
        <v>13</v>
      </c>
      <c r="C341" s="1" t="s">
        <v>14</v>
      </c>
      <c r="D341" s="1" t="s">
        <v>472</v>
      </c>
      <c r="E341" s="1" t="s">
        <v>67</v>
      </c>
      <c r="F341" s="1" t="s">
        <v>26</v>
      </c>
      <c r="G341" s="1" t="s">
        <v>27</v>
      </c>
      <c r="H341" s="1" t="s">
        <v>128</v>
      </c>
      <c r="I341" s="1" t="s">
        <v>473</v>
      </c>
      <c r="J341" s="1">
        <v>4.96</v>
      </c>
      <c r="K341" s="1">
        <v>4</v>
      </c>
      <c r="L341" s="1">
        <v>0</v>
      </c>
      <c r="M341" s="2">
        <v>2.3311999999999999</v>
      </c>
      <c r="N341" s="1" t="str">
        <f>VLOOKUP(G341,Code!$C$3:$D$5,2,0)</f>
        <v>O-102</v>
      </c>
    </row>
    <row r="342" spans="1:14" x14ac:dyDescent="0.25">
      <c r="A342" s="1">
        <v>341</v>
      </c>
      <c r="B342" s="1" t="s">
        <v>13</v>
      </c>
      <c r="C342" s="1" t="s">
        <v>23</v>
      </c>
      <c r="D342" s="1" t="s">
        <v>77</v>
      </c>
      <c r="E342" s="1" t="s">
        <v>78</v>
      </c>
      <c r="F342" s="1" t="s">
        <v>79</v>
      </c>
      <c r="G342" s="1" t="s">
        <v>27</v>
      </c>
      <c r="H342" s="1" t="s">
        <v>39</v>
      </c>
      <c r="I342" s="1" t="s">
        <v>474</v>
      </c>
      <c r="J342" s="1">
        <v>17.856000000000002</v>
      </c>
      <c r="K342" s="1">
        <v>4</v>
      </c>
      <c r="L342" s="1">
        <v>0.2</v>
      </c>
      <c r="M342" s="2">
        <v>1.1159999999999979</v>
      </c>
      <c r="N342" s="1" t="str">
        <f>VLOOKUP(G342,Code!$C$3:$D$5,2,0)</f>
        <v>O-102</v>
      </c>
    </row>
    <row r="343" spans="1:14" x14ac:dyDescent="0.25">
      <c r="A343" s="1">
        <v>342</v>
      </c>
      <c r="B343" s="1" t="s">
        <v>13</v>
      </c>
      <c r="C343" s="1" t="s">
        <v>23</v>
      </c>
      <c r="D343" s="1" t="s">
        <v>77</v>
      </c>
      <c r="E343" s="1" t="s">
        <v>78</v>
      </c>
      <c r="F343" s="1" t="s">
        <v>79</v>
      </c>
      <c r="G343" s="1" t="s">
        <v>27</v>
      </c>
      <c r="H343" s="1" t="s">
        <v>44</v>
      </c>
      <c r="I343" s="1" t="s">
        <v>56</v>
      </c>
      <c r="J343" s="1">
        <v>509.97000000000008</v>
      </c>
      <c r="K343" s="1">
        <v>10</v>
      </c>
      <c r="L343" s="1">
        <v>0.7</v>
      </c>
      <c r="M343" s="2">
        <v>-407.97599999999989</v>
      </c>
      <c r="N343" s="1" t="str">
        <f>VLOOKUP(G343,Code!$C$3:$D$5,2,0)</f>
        <v>O-102</v>
      </c>
    </row>
    <row r="344" spans="1:14" x14ac:dyDescent="0.25">
      <c r="A344" s="1">
        <v>343</v>
      </c>
      <c r="B344" s="1" t="s">
        <v>13</v>
      </c>
      <c r="C344" s="1" t="s">
        <v>23</v>
      </c>
      <c r="D344" s="1" t="s">
        <v>77</v>
      </c>
      <c r="E344" s="1" t="s">
        <v>78</v>
      </c>
      <c r="F344" s="1" t="s">
        <v>79</v>
      </c>
      <c r="G344" s="1" t="s">
        <v>27</v>
      </c>
      <c r="H344" s="1" t="s">
        <v>128</v>
      </c>
      <c r="I344" s="1" t="s">
        <v>236</v>
      </c>
      <c r="J344" s="1">
        <v>30.991999999999997</v>
      </c>
      <c r="K344" s="1">
        <v>13</v>
      </c>
      <c r="L344" s="1">
        <v>0.2</v>
      </c>
      <c r="M344" s="2">
        <v>10.072399999999996</v>
      </c>
      <c r="N344" s="1" t="str">
        <f>VLOOKUP(G344,Code!$C$3:$D$5,2,0)</f>
        <v>O-102</v>
      </c>
    </row>
    <row r="345" spans="1:14" x14ac:dyDescent="0.25">
      <c r="A345" s="1">
        <v>344</v>
      </c>
      <c r="B345" s="1" t="s">
        <v>13</v>
      </c>
      <c r="C345" s="1" t="s">
        <v>23</v>
      </c>
      <c r="D345" s="1" t="s">
        <v>77</v>
      </c>
      <c r="E345" s="1" t="s">
        <v>78</v>
      </c>
      <c r="F345" s="1" t="s">
        <v>79</v>
      </c>
      <c r="G345" s="1" t="s">
        <v>41</v>
      </c>
      <c r="H345" s="1" t="s">
        <v>42</v>
      </c>
      <c r="I345" s="1" t="s">
        <v>475</v>
      </c>
      <c r="J345" s="1">
        <v>71.927999999999997</v>
      </c>
      <c r="K345" s="1">
        <v>12</v>
      </c>
      <c r="L345" s="1">
        <v>0.4</v>
      </c>
      <c r="M345" s="2">
        <v>8.3915999999999897</v>
      </c>
      <c r="N345" s="1" t="str">
        <f>VLOOKUP(G345,Code!$C$3:$D$5,2,0)</f>
        <v>T-103</v>
      </c>
    </row>
    <row r="346" spans="1:14" x14ac:dyDescent="0.25">
      <c r="A346" s="1">
        <v>345</v>
      </c>
      <c r="B346" s="1" t="s">
        <v>13</v>
      </c>
      <c r="C346" s="1" t="s">
        <v>14</v>
      </c>
      <c r="D346" s="1" t="s">
        <v>476</v>
      </c>
      <c r="E346" s="1" t="s">
        <v>59</v>
      </c>
      <c r="F346" s="1" t="s">
        <v>60</v>
      </c>
      <c r="G346" s="1" t="s">
        <v>27</v>
      </c>
      <c r="H346" s="1" t="s">
        <v>35</v>
      </c>
      <c r="I346" s="1" t="s">
        <v>68</v>
      </c>
      <c r="J346" s="1">
        <v>88.800000000000011</v>
      </c>
      <c r="K346" s="1">
        <v>4</v>
      </c>
      <c r="L346" s="1">
        <v>0.2</v>
      </c>
      <c r="M346" s="2">
        <v>-2.2200000000000131</v>
      </c>
      <c r="N346" s="1" t="str">
        <f>VLOOKUP(G346,Code!$C$3:$D$5,2,0)</f>
        <v>O-102</v>
      </c>
    </row>
    <row r="347" spans="1:14" x14ac:dyDescent="0.25">
      <c r="A347" s="1">
        <v>346</v>
      </c>
      <c r="B347" s="1" t="s">
        <v>13</v>
      </c>
      <c r="C347" s="1" t="s">
        <v>14</v>
      </c>
      <c r="D347" s="1" t="s">
        <v>69</v>
      </c>
      <c r="E347" s="1" t="s">
        <v>25</v>
      </c>
      <c r="F347" s="1" t="s">
        <v>26</v>
      </c>
      <c r="G347" s="1" t="s">
        <v>41</v>
      </c>
      <c r="H347" s="1" t="s">
        <v>42</v>
      </c>
      <c r="I347" s="1" t="s">
        <v>234</v>
      </c>
      <c r="J347" s="1">
        <v>47.975999999999999</v>
      </c>
      <c r="K347" s="1">
        <v>3</v>
      </c>
      <c r="L347" s="1">
        <v>0.2</v>
      </c>
      <c r="M347" s="2">
        <v>4.7976000000000028</v>
      </c>
      <c r="N347" s="1" t="str">
        <f>VLOOKUP(G347,Code!$C$3:$D$5,2,0)</f>
        <v>T-103</v>
      </c>
    </row>
    <row r="348" spans="1:14" x14ac:dyDescent="0.25">
      <c r="A348" s="1">
        <v>347</v>
      </c>
      <c r="B348" s="1" t="s">
        <v>13</v>
      </c>
      <c r="C348" s="1" t="s">
        <v>14</v>
      </c>
      <c r="D348" s="1" t="s">
        <v>477</v>
      </c>
      <c r="E348" s="1" t="s">
        <v>478</v>
      </c>
      <c r="F348" s="1" t="s">
        <v>79</v>
      </c>
      <c r="G348" s="1" t="s">
        <v>27</v>
      </c>
      <c r="H348" s="1" t="s">
        <v>39</v>
      </c>
      <c r="I348" s="1" t="s">
        <v>314</v>
      </c>
      <c r="J348" s="1">
        <v>7.5600000000000005</v>
      </c>
      <c r="K348" s="1">
        <v>3</v>
      </c>
      <c r="L348" s="1">
        <v>0</v>
      </c>
      <c r="M348" s="2">
        <v>3.0996000000000006</v>
      </c>
      <c r="N348" s="1" t="str">
        <f>VLOOKUP(G348,Code!$C$3:$D$5,2,0)</f>
        <v>O-102</v>
      </c>
    </row>
    <row r="349" spans="1:14" x14ac:dyDescent="0.25">
      <c r="A349" s="1">
        <v>348</v>
      </c>
      <c r="B349" s="1" t="s">
        <v>13</v>
      </c>
      <c r="C349" s="1" t="s">
        <v>14</v>
      </c>
      <c r="D349" s="1" t="s">
        <v>477</v>
      </c>
      <c r="E349" s="1" t="s">
        <v>478</v>
      </c>
      <c r="F349" s="1" t="s">
        <v>79</v>
      </c>
      <c r="G349" s="1" t="s">
        <v>27</v>
      </c>
      <c r="H349" s="1" t="s">
        <v>52</v>
      </c>
      <c r="I349" s="1" t="s">
        <v>94</v>
      </c>
      <c r="J349" s="1">
        <v>24.56</v>
      </c>
      <c r="K349" s="1">
        <v>2</v>
      </c>
      <c r="L349" s="1">
        <v>0</v>
      </c>
      <c r="M349" s="2">
        <v>11.543199999999999</v>
      </c>
      <c r="N349" s="1" t="str">
        <f>VLOOKUP(G349,Code!$C$3:$D$5,2,0)</f>
        <v>O-102</v>
      </c>
    </row>
    <row r="350" spans="1:14" x14ac:dyDescent="0.25">
      <c r="A350" s="1">
        <v>349</v>
      </c>
      <c r="B350" s="1" t="s">
        <v>13</v>
      </c>
      <c r="C350" s="1" t="s">
        <v>14</v>
      </c>
      <c r="D350" s="1" t="s">
        <v>477</v>
      </c>
      <c r="E350" s="1" t="s">
        <v>478</v>
      </c>
      <c r="F350" s="1" t="s">
        <v>79</v>
      </c>
      <c r="G350" s="1" t="s">
        <v>27</v>
      </c>
      <c r="H350" s="1" t="s">
        <v>39</v>
      </c>
      <c r="I350" s="1" t="s">
        <v>479</v>
      </c>
      <c r="J350" s="1">
        <v>12.96</v>
      </c>
      <c r="K350" s="1">
        <v>2</v>
      </c>
      <c r="L350" s="1">
        <v>0</v>
      </c>
      <c r="M350" s="2">
        <v>4.1471999999999998</v>
      </c>
      <c r="N350" s="1" t="str">
        <f>VLOOKUP(G350,Code!$C$3:$D$5,2,0)</f>
        <v>O-102</v>
      </c>
    </row>
    <row r="351" spans="1:14" x14ac:dyDescent="0.25">
      <c r="A351" s="1">
        <v>350</v>
      </c>
      <c r="B351" s="1" t="s">
        <v>13</v>
      </c>
      <c r="C351" s="1" t="s">
        <v>57</v>
      </c>
      <c r="D351" s="1" t="s">
        <v>126</v>
      </c>
      <c r="E351" s="1" t="s">
        <v>127</v>
      </c>
      <c r="F351" s="1" t="s">
        <v>79</v>
      </c>
      <c r="G351" s="1" t="s">
        <v>41</v>
      </c>
      <c r="H351" s="1" t="s">
        <v>83</v>
      </c>
      <c r="I351" s="1" t="s">
        <v>379</v>
      </c>
      <c r="J351" s="1">
        <v>6.79</v>
      </c>
      <c r="K351" s="1">
        <v>1</v>
      </c>
      <c r="L351" s="1">
        <v>0</v>
      </c>
      <c r="M351" s="2">
        <v>2.3086000000000002</v>
      </c>
      <c r="N351" s="1" t="str">
        <f>VLOOKUP(G351,Code!$C$3:$D$5,2,0)</f>
        <v>T-103</v>
      </c>
    </row>
    <row r="352" spans="1:14" x14ac:dyDescent="0.25">
      <c r="A352" s="1">
        <v>351</v>
      </c>
      <c r="B352" s="1" t="s">
        <v>13</v>
      </c>
      <c r="C352" s="1" t="s">
        <v>57</v>
      </c>
      <c r="D352" s="1" t="s">
        <v>126</v>
      </c>
      <c r="E352" s="1" t="s">
        <v>127</v>
      </c>
      <c r="F352" s="1" t="s">
        <v>79</v>
      </c>
      <c r="G352" s="1" t="s">
        <v>27</v>
      </c>
      <c r="H352" s="1" t="s">
        <v>52</v>
      </c>
      <c r="I352" s="1" t="s">
        <v>480</v>
      </c>
      <c r="J352" s="1">
        <v>24.56</v>
      </c>
      <c r="K352" s="1">
        <v>2</v>
      </c>
      <c r="L352" s="1">
        <v>0</v>
      </c>
      <c r="M352" s="2">
        <v>11.543199999999999</v>
      </c>
      <c r="N352" s="1" t="str">
        <f>VLOOKUP(G352,Code!$C$3:$D$5,2,0)</f>
        <v>O-102</v>
      </c>
    </row>
    <row r="353" spans="1:14" x14ac:dyDescent="0.25">
      <c r="A353" s="1">
        <v>352</v>
      </c>
      <c r="B353" s="1" t="s">
        <v>13</v>
      </c>
      <c r="C353" s="1" t="s">
        <v>57</v>
      </c>
      <c r="D353" s="1" t="s">
        <v>126</v>
      </c>
      <c r="E353" s="1" t="s">
        <v>127</v>
      </c>
      <c r="F353" s="1" t="s">
        <v>79</v>
      </c>
      <c r="G353" s="1" t="s">
        <v>27</v>
      </c>
      <c r="H353" s="1" t="s">
        <v>44</v>
      </c>
      <c r="I353" s="1" t="s">
        <v>481</v>
      </c>
      <c r="J353" s="1">
        <v>3.048</v>
      </c>
      <c r="K353" s="1">
        <v>1</v>
      </c>
      <c r="L353" s="1">
        <v>0.2</v>
      </c>
      <c r="M353" s="2">
        <v>1.0668</v>
      </c>
      <c r="N353" s="1" t="str">
        <f>VLOOKUP(G353,Code!$C$3:$D$5,2,0)</f>
        <v>O-102</v>
      </c>
    </row>
    <row r="354" spans="1:14" x14ac:dyDescent="0.25">
      <c r="A354" s="1">
        <v>353</v>
      </c>
      <c r="B354" s="1" t="s">
        <v>13</v>
      </c>
      <c r="C354" s="1" t="s">
        <v>57</v>
      </c>
      <c r="D354" s="1" t="s">
        <v>126</v>
      </c>
      <c r="E354" s="1" t="s">
        <v>127</v>
      </c>
      <c r="F354" s="1" t="s">
        <v>79</v>
      </c>
      <c r="G354" s="1" t="s">
        <v>27</v>
      </c>
      <c r="H354" s="1" t="s">
        <v>52</v>
      </c>
      <c r="I354" s="1" t="s">
        <v>480</v>
      </c>
      <c r="J354" s="1">
        <v>49.12</v>
      </c>
      <c r="K354" s="1">
        <v>4</v>
      </c>
      <c r="L354" s="1">
        <v>0</v>
      </c>
      <c r="M354" s="2">
        <v>23.086399999999998</v>
      </c>
      <c r="N354" s="1" t="str">
        <f>VLOOKUP(G354,Code!$C$3:$D$5,2,0)</f>
        <v>O-102</v>
      </c>
    </row>
    <row r="355" spans="1:14" x14ac:dyDescent="0.25">
      <c r="A355" s="1">
        <v>354</v>
      </c>
      <c r="B355" s="1" t="s">
        <v>13</v>
      </c>
      <c r="C355" s="1" t="s">
        <v>57</v>
      </c>
      <c r="D355" s="1" t="s">
        <v>126</v>
      </c>
      <c r="E355" s="1" t="s">
        <v>127</v>
      </c>
      <c r="F355" s="1" t="s">
        <v>79</v>
      </c>
      <c r="G355" s="1" t="s">
        <v>27</v>
      </c>
      <c r="H355" s="1" t="s">
        <v>44</v>
      </c>
      <c r="I355" s="1" t="s">
        <v>482</v>
      </c>
      <c r="J355" s="1">
        <v>4355.1680000000006</v>
      </c>
      <c r="K355" s="1">
        <v>4</v>
      </c>
      <c r="L355" s="1">
        <v>0.2</v>
      </c>
      <c r="M355" s="2">
        <v>1415.4295999999997</v>
      </c>
      <c r="N355" s="1" t="str">
        <f>VLOOKUP(G355,Code!$C$3:$D$5,2,0)</f>
        <v>O-102</v>
      </c>
    </row>
    <row r="356" spans="1:14" x14ac:dyDescent="0.25">
      <c r="A356" s="1">
        <v>355</v>
      </c>
      <c r="B356" s="1" t="s">
        <v>13</v>
      </c>
      <c r="C356" s="1" t="s">
        <v>14</v>
      </c>
      <c r="D356" s="1" t="s">
        <v>126</v>
      </c>
      <c r="E356" s="1" t="s">
        <v>127</v>
      </c>
      <c r="F356" s="1" t="s">
        <v>79</v>
      </c>
      <c r="G356" s="1" t="s">
        <v>18</v>
      </c>
      <c r="H356" s="1" t="s">
        <v>19</v>
      </c>
      <c r="I356" s="1" t="s">
        <v>483</v>
      </c>
      <c r="J356" s="1">
        <v>388.70400000000006</v>
      </c>
      <c r="K356" s="1">
        <v>6</v>
      </c>
      <c r="L356" s="1">
        <v>0.2</v>
      </c>
      <c r="M356" s="2">
        <v>-4.8588000000000022</v>
      </c>
      <c r="N356" s="1" t="str">
        <f>VLOOKUP(G356,Code!$C$3:$D$5,2,0)</f>
        <v>F-101</v>
      </c>
    </row>
    <row r="357" spans="1:14" x14ac:dyDescent="0.25">
      <c r="A357" s="1">
        <v>356</v>
      </c>
      <c r="B357" s="1" t="s">
        <v>13</v>
      </c>
      <c r="C357" s="1" t="s">
        <v>14</v>
      </c>
      <c r="D357" s="1" t="s">
        <v>126</v>
      </c>
      <c r="E357" s="1" t="s">
        <v>127</v>
      </c>
      <c r="F357" s="1" t="s">
        <v>79</v>
      </c>
      <c r="G357" s="1" t="s">
        <v>27</v>
      </c>
      <c r="H357" s="1" t="s">
        <v>88</v>
      </c>
      <c r="I357" s="1" t="s">
        <v>484</v>
      </c>
      <c r="J357" s="1">
        <v>8.26</v>
      </c>
      <c r="K357" s="1">
        <v>2</v>
      </c>
      <c r="L357" s="1">
        <v>0</v>
      </c>
      <c r="M357" s="2">
        <v>3.7995999999999999</v>
      </c>
      <c r="N357" s="1" t="str">
        <f>VLOOKUP(G357,Code!$C$3:$D$5,2,0)</f>
        <v>O-102</v>
      </c>
    </row>
    <row r="358" spans="1:14" x14ac:dyDescent="0.25">
      <c r="A358" s="1">
        <v>357</v>
      </c>
      <c r="B358" s="1" t="s">
        <v>13</v>
      </c>
      <c r="C358" s="1" t="s">
        <v>14</v>
      </c>
      <c r="D358" s="1" t="s">
        <v>126</v>
      </c>
      <c r="E358" s="1" t="s">
        <v>127</v>
      </c>
      <c r="F358" s="1" t="s">
        <v>79</v>
      </c>
      <c r="G358" s="1" t="s">
        <v>27</v>
      </c>
      <c r="H358" s="1" t="s">
        <v>39</v>
      </c>
      <c r="I358" s="1" t="s">
        <v>485</v>
      </c>
      <c r="J358" s="1">
        <v>17.04</v>
      </c>
      <c r="K358" s="1">
        <v>4</v>
      </c>
      <c r="L358" s="1">
        <v>0</v>
      </c>
      <c r="M358" s="2">
        <v>6.9863999999999997</v>
      </c>
      <c r="N358" s="1" t="str">
        <f>VLOOKUP(G358,Code!$C$3:$D$5,2,0)</f>
        <v>O-102</v>
      </c>
    </row>
    <row r="359" spans="1:14" x14ac:dyDescent="0.25">
      <c r="A359" s="1">
        <v>358</v>
      </c>
      <c r="B359" s="1" t="s">
        <v>13</v>
      </c>
      <c r="C359" s="1" t="s">
        <v>14</v>
      </c>
      <c r="D359" s="1" t="s">
        <v>126</v>
      </c>
      <c r="E359" s="1" t="s">
        <v>127</v>
      </c>
      <c r="F359" s="1" t="s">
        <v>79</v>
      </c>
      <c r="G359" s="1" t="s">
        <v>27</v>
      </c>
      <c r="H359" s="1" t="s">
        <v>52</v>
      </c>
      <c r="I359" s="1" t="s">
        <v>486</v>
      </c>
      <c r="J359" s="1">
        <v>34.4</v>
      </c>
      <c r="K359" s="1">
        <v>5</v>
      </c>
      <c r="L359" s="1">
        <v>0</v>
      </c>
      <c r="M359" s="2">
        <v>15.823999999999998</v>
      </c>
      <c r="N359" s="1" t="str">
        <f>VLOOKUP(G359,Code!$C$3:$D$5,2,0)</f>
        <v>O-102</v>
      </c>
    </row>
    <row r="360" spans="1:14" x14ac:dyDescent="0.25">
      <c r="A360" s="1">
        <v>359</v>
      </c>
      <c r="B360" s="1" t="s">
        <v>13</v>
      </c>
      <c r="C360" s="1" t="s">
        <v>23</v>
      </c>
      <c r="D360" s="1" t="s">
        <v>201</v>
      </c>
      <c r="E360" s="1" t="s">
        <v>51</v>
      </c>
      <c r="F360" s="1" t="s">
        <v>17</v>
      </c>
      <c r="G360" s="1" t="s">
        <v>27</v>
      </c>
      <c r="H360" s="1" t="s">
        <v>52</v>
      </c>
      <c r="I360" s="1" t="s">
        <v>321</v>
      </c>
      <c r="J360" s="1">
        <v>36.240000000000009</v>
      </c>
      <c r="K360" s="1">
        <v>5</v>
      </c>
      <c r="L360" s="1">
        <v>0.2</v>
      </c>
      <c r="M360" s="2">
        <v>11.324999999999996</v>
      </c>
      <c r="N360" s="1" t="str">
        <f>VLOOKUP(G360,Code!$C$3:$D$5,2,0)</f>
        <v>O-102</v>
      </c>
    </row>
    <row r="361" spans="1:14" x14ac:dyDescent="0.25">
      <c r="A361" s="1">
        <v>360</v>
      </c>
      <c r="B361" s="1" t="s">
        <v>13</v>
      </c>
      <c r="C361" s="1" t="s">
        <v>23</v>
      </c>
      <c r="D361" s="1" t="s">
        <v>212</v>
      </c>
      <c r="E361" s="1" t="s">
        <v>487</v>
      </c>
      <c r="F361" s="1" t="s">
        <v>17</v>
      </c>
      <c r="G361" s="1" t="s">
        <v>27</v>
      </c>
      <c r="H361" s="1" t="s">
        <v>46</v>
      </c>
      <c r="I361" s="1" t="s">
        <v>488</v>
      </c>
      <c r="J361" s="1">
        <v>647.84</v>
      </c>
      <c r="K361" s="1">
        <v>8</v>
      </c>
      <c r="L361" s="1">
        <v>0</v>
      </c>
      <c r="M361" s="2">
        <v>168.4384</v>
      </c>
      <c r="N361" s="1" t="str">
        <f>VLOOKUP(G361,Code!$C$3:$D$5,2,0)</f>
        <v>O-102</v>
      </c>
    </row>
    <row r="362" spans="1:14" x14ac:dyDescent="0.25">
      <c r="A362" s="1">
        <v>361</v>
      </c>
      <c r="B362" s="1" t="s">
        <v>13</v>
      </c>
      <c r="C362" s="1" t="s">
        <v>23</v>
      </c>
      <c r="D362" s="1" t="s">
        <v>212</v>
      </c>
      <c r="E362" s="1" t="s">
        <v>487</v>
      </c>
      <c r="F362" s="1" t="s">
        <v>17</v>
      </c>
      <c r="G362" s="1" t="s">
        <v>27</v>
      </c>
      <c r="H362" s="1" t="s">
        <v>28</v>
      </c>
      <c r="I362" s="1" t="s">
        <v>489</v>
      </c>
      <c r="J362" s="1">
        <v>20.7</v>
      </c>
      <c r="K362" s="1">
        <v>2</v>
      </c>
      <c r="L362" s="1">
        <v>0</v>
      </c>
      <c r="M362" s="2">
        <v>9.9359999999999999</v>
      </c>
      <c r="N362" s="1" t="str">
        <f>VLOOKUP(G362,Code!$C$3:$D$5,2,0)</f>
        <v>O-102</v>
      </c>
    </row>
    <row r="363" spans="1:14" x14ac:dyDescent="0.25">
      <c r="A363" s="1">
        <v>362</v>
      </c>
      <c r="B363" s="1" t="s">
        <v>13</v>
      </c>
      <c r="C363" s="1" t="s">
        <v>14</v>
      </c>
      <c r="D363" s="1" t="s">
        <v>126</v>
      </c>
      <c r="E363" s="1" t="s">
        <v>127</v>
      </c>
      <c r="F363" s="1" t="s">
        <v>79</v>
      </c>
      <c r="G363" s="1" t="s">
        <v>27</v>
      </c>
      <c r="H363" s="1" t="s">
        <v>28</v>
      </c>
      <c r="I363" s="1" t="s">
        <v>489</v>
      </c>
      <c r="J363" s="1">
        <v>20.7</v>
      </c>
      <c r="K363" s="1">
        <v>2</v>
      </c>
      <c r="L363" s="1">
        <v>0</v>
      </c>
      <c r="M363" s="2">
        <v>9.9359999999999999</v>
      </c>
      <c r="N363" s="1" t="str">
        <f>VLOOKUP(G363,Code!$C$3:$D$5,2,0)</f>
        <v>O-102</v>
      </c>
    </row>
    <row r="364" spans="1:14" x14ac:dyDescent="0.25">
      <c r="A364" s="1">
        <v>363</v>
      </c>
      <c r="B364" s="1" t="s">
        <v>13</v>
      </c>
      <c r="C364" s="1" t="s">
        <v>14</v>
      </c>
      <c r="D364" s="1" t="s">
        <v>126</v>
      </c>
      <c r="E364" s="1" t="s">
        <v>127</v>
      </c>
      <c r="F364" s="1" t="s">
        <v>79</v>
      </c>
      <c r="G364" s="1" t="s">
        <v>18</v>
      </c>
      <c r="H364" s="1" t="s">
        <v>21</v>
      </c>
      <c r="I364" s="1" t="s">
        <v>490</v>
      </c>
      <c r="J364" s="1">
        <v>488.64600000000002</v>
      </c>
      <c r="K364" s="1">
        <v>3</v>
      </c>
      <c r="L364" s="1">
        <v>0.1</v>
      </c>
      <c r="M364" s="2">
        <v>86.870400000000004</v>
      </c>
      <c r="N364" s="1" t="str">
        <f>VLOOKUP(G364,Code!$C$3:$D$5,2,0)</f>
        <v>F-101</v>
      </c>
    </row>
    <row r="365" spans="1:14" x14ac:dyDescent="0.25">
      <c r="A365" s="1">
        <v>364</v>
      </c>
      <c r="B365" s="1" t="s">
        <v>13</v>
      </c>
      <c r="C365" s="1" t="s">
        <v>14</v>
      </c>
      <c r="D365" s="1" t="s">
        <v>126</v>
      </c>
      <c r="E365" s="1" t="s">
        <v>127</v>
      </c>
      <c r="F365" s="1" t="s">
        <v>79</v>
      </c>
      <c r="G365" s="1" t="s">
        <v>27</v>
      </c>
      <c r="H365" s="1" t="s">
        <v>39</v>
      </c>
      <c r="I365" s="1" t="s">
        <v>491</v>
      </c>
      <c r="J365" s="1">
        <v>5.56</v>
      </c>
      <c r="K365" s="1">
        <v>2</v>
      </c>
      <c r="L365" s="1">
        <v>0</v>
      </c>
      <c r="M365" s="2">
        <v>1.4455999999999998</v>
      </c>
      <c r="N365" s="1" t="str">
        <f>VLOOKUP(G365,Code!$C$3:$D$5,2,0)</f>
        <v>O-102</v>
      </c>
    </row>
    <row r="366" spans="1:14" x14ac:dyDescent="0.25">
      <c r="A366" s="1">
        <v>365</v>
      </c>
      <c r="B366" s="1" t="s">
        <v>13</v>
      </c>
      <c r="C366" s="1" t="s">
        <v>14</v>
      </c>
      <c r="D366" s="1" t="s">
        <v>126</v>
      </c>
      <c r="E366" s="1" t="s">
        <v>127</v>
      </c>
      <c r="F366" s="1" t="s">
        <v>79</v>
      </c>
      <c r="G366" s="1" t="s">
        <v>18</v>
      </c>
      <c r="H366" s="1" t="s">
        <v>37</v>
      </c>
      <c r="I366" s="1" t="s">
        <v>492</v>
      </c>
      <c r="J366" s="1">
        <v>47.12</v>
      </c>
      <c r="K366" s="1">
        <v>8</v>
      </c>
      <c r="L366" s="1">
        <v>0</v>
      </c>
      <c r="M366" s="2">
        <v>20.732800000000001</v>
      </c>
      <c r="N366" s="1" t="str">
        <f>VLOOKUP(G366,Code!$C$3:$D$5,2,0)</f>
        <v>F-101</v>
      </c>
    </row>
    <row r="367" spans="1:14" x14ac:dyDescent="0.25">
      <c r="A367" s="1">
        <v>366</v>
      </c>
      <c r="B367" s="1" t="s">
        <v>13</v>
      </c>
      <c r="C367" s="1" t="s">
        <v>14</v>
      </c>
      <c r="D367" s="1" t="s">
        <v>69</v>
      </c>
      <c r="E367" s="1" t="s">
        <v>25</v>
      </c>
      <c r="F367" s="1" t="s">
        <v>26</v>
      </c>
      <c r="G367" s="1" t="s">
        <v>27</v>
      </c>
      <c r="H367" s="1" t="s">
        <v>35</v>
      </c>
      <c r="I367" s="1" t="s">
        <v>115</v>
      </c>
      <c r="J367" s="1">
        <v>211.96</v>
      </c>
      <c r="K367" s="1">
        <v>4</v>
      </c>
      <c r="L367" s="1">
        <v>0</v>
      </c>
      <c r="M367" s="2">
        <v>8.4783999999999935</v>
      </c>
      <c r="N367" s="1" t="str">
        <f>VLOOKUP(G367,Code!$C$3:$D$5,2,0)</f>
        <v>O-102</v>
      </c>
    </row>
    <row r="368" spans="1:14" x14ac:dyDescent="0.25">
      <c r="A368" s="1">
        <v>367</v>
      </c>
      <c r="B368" s="1" t="s">
        <v>13</v>
      </c>
      <c r="C368" s="1" t="s">
        <v>23</v>
      </c>
      <c r="D368" s="1" t="s">
        <v>494</v>
      </c>
      <c r="E368" s="1" t="s">
        <v>302</v>
      </c>
      <c r="F368" s="1" t="s">
        <v>79</v>
      </c>
      <c r="G368" s="1" t="s">
        <v>27</v>
      </c>
      <c r="H368" s="1" t="s">
        <v>44</v>
      </c>
      <c r="I368" s="1" t="s">
        <v>495</v>
      </c>
      <c r="J368" s="1">
        <v>23.2</v>
      </c>
      <c r="K368" s="1">
        <v>4</v>
      </c>
      <c r="L368" s="1">
        <v>0</v>
      </c>
      <c r="M368" s="2">
        <v>10.44</v>
      </c>
      <c r="N368" s="1" t="str">
        <f>VLOOKUP(G368,Code!$C$3:$D$5,2,0)</f>
        <v>O-102</v>
      </c>
    </row>
    <row r="369" spans="1:14" x14ac:dyDescent="0.25">
      <c r="A369" s="1">
        <v>368</v>
      </c>
      <c r="B369" s="1" t="s">
        <v>13</v>
      </c>
      <c r="C369" s="1" t="s">
        <v>23</v>
      </c>
      <c r="D369" s="1" t="s">
        <v>494</v>
      </c>
      <c r="E369" s="1" t="s">
        <v>302</v>
      </c>
      <c r="F369" s="1" t="s">
        <v>79</v>
      </c>
      <c r="G369" s="1" t="s">
        <v>27</v>
      </c>
      <c r="H369" s="1" t="s">
        <v>243</v>
      </c>
      <c r="I369" s="1" t="s">
        <v>496</v>
      </c>
      <c r="J369" s="1">
        <v>7.36</v>
      </c>
      <c r="K369" s="1">
        <v>2</v>
      </c>
      <c r="L369" s="1">
        <v>0</v>
      </c>
      <c r="M369" s="2">
        <v>0.14719999999999978</v>
      </c>
      <c r="N369" s="1" t="str">
        <f>VLOOKUP(G369,Code!$C$3:$D$5,2,0)</f>
        <v>O-102</v>
      </c>
    </row>
    <row r="370" spans="1:14" x14ac:dyDescent="0.25">
      <c r="A370" s="1">
        <v>369</v>
      </c>
      <c r="B370" s="1" t="s">
        <v>13</v>
      </c>
      <c r="C370" s="1" t="s">
        <v>23</v>
      </c>
      <c r="D370" s="1" t="s">
        <v>494</v>
      </c>
      <c r="E370" s="1" t="s">
        <v>302</v>
      </c>
      <c r="F370" s="1" t="s">
        <v>79</v>
      </c>
      <c r="G370" s="1" t="s">
        <v>27</v>
      </c>
      <c r="H370" s="1" t="s">
        <v>35</v>
      </c>
      <c r="I370" s="1" t="s">
        <v>497</v>
      </c>
      <c r="J370" s="1">
        <v>104.79</v>
      </c>
      <c r="K370" s="1">
        <v>7</v>
      </c>
      <c r="L370" s="1">
        <v>0</v>
      </c>
      <c r="M370" s="2">
        <v>29.341200000000008</v>
      </c>
      <c r="N370" s="1" t="str">
        <f>VLOOKUP(G370,Code!$C$3:$D$5,2,0)</f>
        <v>O-102</v>
      </c>
    </row>
    <row r="371" spans="1:14" x14ac:dyDescent="0.25">
      <c r="A371" s="1">
        <v>370</v>
      </c>
      <c r="B371" s="1" t="s">
        <v>13</v>
      </c>
      <c r="C371" s="1" t="s">
        <v>23</v>
      </c>
      <c r="D371" s="1" t="s">
        <v>494</v>
      </c>
      <c r="E371" s="1" t="s">
        <v>302</v>
      </c>
      <c r="F371" s="1" t="s">
        <v>79</v>
      </c>
      <c r="G371" s="1" t="s">
        <v>18</v>
      </c>
      <c r="H371" s="1" t="s">
        <v>19</v>
      </c>
      <c r="I371" s="1" t="s">
        <v>100</v>
      </c>
      <c r="J371" s="1">
        <v>1043.92</v>
      </c>
      <c r="K371" s="1">
        <v>4</v>
      </c>
      <c r="L371" s="1">
        <v>0</v>
      </c>
      <c r="M371" s="2">
        <v>271.41920000000005</v>
      </c>
      <c r="N371" s="1" t="str">
        <f>VLOOKUP(G371,Code!$C$3:$D$5,2,0)</f>
        <v>F-101</v>
      </c>
    </row>
    <row r="372" spans="1:14" x14ac:dyDescent="0.25">
      <c r="A372" s="1">
        <v>371</v>
      </c>
      <c r="B372" s="1" t="s">
        <v>13</v>
      </c>
      <c r="C372" s="1" t="s">
        <v>14</v>
      </c>
      <c r="D372" s="1" t="s">
        <v>498</v>
      </c>
      <c r="E372" s="1" t="s">
        <v>59</v>
      </c>
      <c r="F372" s="1" t="s">
        <v>60</v>
      </c>
      <c r="G372" s="1" t="s">
        <v>27</v>
      </c>
      <c r="H372" s="1" t="s">
        <v>52</v>
      </c>
      <c r="I372" s="1" t="s">
        <v>499</v>
      </c>
      <c r="J372" s="1">
        <v>25.920000000000005</v>
      </c>
      <c r="K372" s="1">
        <v>5</v>
      </c>
      <c r="L372" s="1">
        <v>0.2</v>
      </c>
      <c r="M372" s="2">
        <v>9.3960000000000008</v>
      </c>
      <c r="N372" s="1" t="str">
        <f>VLOOKUP(G372,Code!$C$3:$D$5,2,0)</f>
        <v>O-102</v>
      </c>
    </row>
    <row r="373" spans="1:14" x14ac:dyDescent="0.25">
      <c r="A373" s="1">
        <v>372</v>
      </c>
      <c r="B373" s="1" t="s">
        <v>13</v>
      </c>
      <c r="C373" s="1" t="s">
        <v>14</v>
      </c>
      <c r="D373" s="1" t="s">
        <v>498</v>
      </c>
      <c r="E373" s="1" t="s">
        <v>59</v>
      </c>
      <c r="F373" s="1" t="s">
        <v>60</v>
      </c>
      <c r="G373" s="1" t="s">
        <v>27</v>
      </c>
      <c r="H373" s="1" t="s">
        <v>35</v>
      </c>
      <c r="I373" s="1" t="s">
        <v>500</v>
      </c>
      <c r="J373" s="1">
        <v>53.424000000000007</v>
      </c>
      <c r="K373" s="1">
        <v>3</v>
      </c>
      <c r="L373" s="1">
        <v>0.2</v>
      </c>
      <c r="M373" s="2">
        <v>4.6746000000000016</v>
      </c>
      <c r="N373" s="1" t="str">
        <f>VLOOKUP(G373,Code!$C$3:$D$5,2,0)</f>
        <v>O-102</v>
      </c>
    </row>
    <row r="374" spans="1:14" x14ac:dyDescent="0.25">
      <c r="A374" s="1">
        <v>373</v>
      </c>
      <c r="B374" s="1" t="s">
        <v>30</v>
      </c>
      <c r="C374" s="1" t="s">
        <v>14</v>
      </c>
      <c r="D374" s="1" t="s">
        <v>501</v>
      </c>
      <c r="E374" s="1" t="s">
        <v>145</v>
      </c>
      <c r="F374" s="1" t="s">
        <v>26</v>
      </c>
      <c r="G374" s="1" t="s">
        <v>27</v>
      </c>
      <c r="H374" s="1" t="s">
        <v>44</v>
      </c>
      <c r="I374" s="1" t="s">
        <v>465</v>
      </c>
      <c r="J374" s="1">
        <v>8.1600000000000019</v>
      </c>
      <c r="K374" s="1">
        <v>5</v>
      </c>
      <c r="L374" s="1">
        <v>0.7</v>
      </c>
      <c r="M374" s="2">
        <v>-5.7119999999999997</v>
      </c>
      <c r="N374" s="1" t="str">
        <f>VLOOKUP(G374,Code!$C$3:$D$5,2,0)</f>
        <v>O-102</v>
      </c>
    </row>
    <row r="375" spans="1:14" x14ac:dyDescent="0.25">
      <c r="A375" s="1">
        <v>374</v>
      </c>
      <c r="B375" s="1" t="s">
        <v>30</v>
      </c>
      <c r="C375" s="1" t="s">
        <v>14</v>
      </c>
      <c r="D375" s="1" t="s">
        <v>501</v>
      </c>
      <c r="E375" s="1" t="s">
        <v>145</v>
      </c>
      <c r="F375" s="1" t="s">
        <v>26</v>
      </c>
      <c r="G375" s="1" t="s">
        <v>41</v>
      </c>
      <c r="H375" s="1" t="s">
        <v>83</v>
      </c>
      <c r="I375" s="1" t="s">
        <v>502</v>
      </c>
      <c r="J375" s="1">
        <v>1023.9360000000001</v>
      </c>
      <c r="K375" s="1">
        <v>8</v>
      </c>
      <c r="L375" s="1">
        <v>0.2</v>
      </c>
      <c r="M375" s="2">
        <v>179.1887999999999</v>
      </c>
      <c r="N375" s="1" t="str">
        <f>VLOOKUP(G375,Code!$C$3:$D$5,2,0)</f>
        <v>T-103</v>
      </c>
    </row>
    <row r="376" spans="1:14" x14ac:dyDescent="0.25">
      <c r="A376" s="1">
        <v>375</v>
      </c>
      <c r="B376" s="1" t="s">
        <v>30</v>
      </c>
      <c r="C376" s="1" t="s">
        <v>14</v>
      </c>
      <c r="D376" s="1" t="s">
        <v>501</v>
      </c>
      <c r="E376" s="1" t="s">
        <v>145</v>
      </c>
      <c r="F376" s="1" t="s">
        <v>26</v>
      </c>
      <c r="G376" s="1" t="s">
        <v>27</v>
      </c>
      <c r="H376" s="1" t="s">
        <v>39</v>
      </c>
      <c r="I376" s="1" t="s">
        <v>503</v>
      </c>
      <c r="J376" s="1">
        <v>9.24</v>
      </c>
      <c r="K376" s="1">
        <v>1</v>
      </c>
      <c r="L376" s="1">
        <v>0.2</v>
      </c>
      <c r="M376" s="2">
        <v>0.92399999999999993</v>
      </c>
      <c r="N376" s="1" t="str">
        <f>VLOOKUP(G376,Code!$C$3:$D$5,2,0)</f>
        <v>O-102</v>
      </c>
    </row>
    <row r="377" spans="1:14" x14ac:dyDescent="0.25">
      <c r="A377" s="1">
        <v>376</v>
      </c>
      <c r="B377" s="1" t="s">
        <v>30</v>
      </c>
      <c r="C377" s="1" t="s">
        <v>14</v>
      </c>
      <c r="D377" s="1" t="s">
        <v>501</v>
      </c>
      <c r="E377" s="1" t="s">
        <v>145</v>
      </c>
      <c r="F377" s="1" t="s">
        <v>26</v>
      </c>
      <c r="G377" s="1" t="s">
        <v>41</v>
      </c>
      <c r="H377" s="1" t="s">
        <v>83</v>
      </c>
      <c r="I377" s="1" t="s">
        <v>504</v>
      </c>
      <c r="J377" s="1">
        <v>479.04</v>
      </c>
      <c r="K377" s="1">
        <v>10</v>
      </c>
      <c r="L377" s="1">
        <v>0.2</v>
      </c>
      <c r="M377" s="2">
        <v>-29.940000000000012</v>
      </c>
      <c r="N377" s="1" t="str">
        <f>VLOOKUP(G377,Code!$C$3:$D$5,2,0)</f>
        <v>T-103</v>
      </c>
    </row>
    <row r="378" spans="1:14" x14ac:dyDescent="0.25">
      <c r="A378" s="1">
        <v>377</v>
      </c>
      <c r="B378" s="1" t="s">
        <v>95</v>
      </c>
      <c r="C378" s="1" t="s">
        <v>23</v>
      </c>
      <c r="D378" s="1" t="s">
        <v>505</v>
      </c>
      <c r="E378" s="1" t="s">
        <v>104</v>
      </c>
      <c r="F378" s="1" t="s">
        <v>60</v>
      </c>
      <c r="G378" s="1" t="s">
        <v>27</v>
      </c>
      <c r="H378" s="1" t="s">
        <v>52</v>
      </c>
      <c r="I378" s="1" t="s">
        <v>506</v>
      </c>
      <c r="J378" s="1">
        <v>99.13600000000001</v>
      </c>
      <c r="K378" s="1">
        <v>4</v>
      </c>
      <c r="L378" s="1">
        <v>0.2</v>
      </c>
      <c r="M378" s="2">
        <v>30.979999999999993</v>
      </c>
      <c r="N378" s="1" t="str">
        <f>VLOOKUP(G378,Code!$C$3:$D$5,2,0)</f>
        <v>O-102</v>
      </c>
    </row>
    <row r="379" spans="1:14" x14ac:dyDescent="0.25">
      <c r="A379" s="1">
        <v>378</v>
      </c>
      <c r="B379" s="1" t="s">
        <v>30</v>
      </c>
      <c r="C379" s="1" t="s">
        <v>23</v>
      </c>
      <c r="D379" s="1" t="s">
        <v>254</v>
      </c>
      <c r="E379" s="1" t="s">
        <v>478</v>
      </c>
      <c r="F379" s="1" t="s">
        <v>79</v>
      </c>
      <c r="G379" s="1" t="s">
        <v>18</v>
      </c>
      <c r="H379" s="1" t="s">
        <v>33</v>
      </c>
      <c r="I379" s="1" t="s">
        <v>507</v>
      </c>
      <c r="J379" s="1">
        <v>1488.4239999999998</v>
      </c>
      <c r="K379" s="1">
        <v>7</v>
      </c>
      <c r="L379" s="1">
        <v>0.3</v>
      </c>
      <c r="M379" s="2">
        <v>-297.68479999999983</v>
      </c>
      <c r="N379" s="1" t="str">
        <f>VLOOKUP(G379,Code!$C$3:$D$5,2,0)</f>
        <v>F-101</v>
      </c>
    </row>
    <row r="380" spans="1:14" x14ac:dyDescent="0.25">
      <c r="A380" s="1">
        <v>379</v>
      </c>
      <c r="B380" s="1" t="s">
        <v>30</v>
      </c>
      <c r="C380" s="1" t="s">
        <v>14</v>
      </c>
      <c r="D380" s="1" t="s">
        <v>93</v>
      </c>
      <c r="E380" s="1" t="s">
        <v>59</v>
      </c>
      <c r="F380" s="1" t="s">
        <v>60</v>
      </c>
      <c r="G380" s="1" t="s">
        <v>27</v>
      </c>
      <c r="H380" s="1" t="s">
        <v>46</v>
      </c>
      <c r="I380" s="1" t="s">
        <v>508</v>
      </c>
      <c r="J380" s="1">
        <v>8.6519999999999975</v>
      </c>
      <c r="K380" s="1">
        <v>3</v>
      </c>
      <c r="L380" s="1">
        <v>0.8</v>
      </c>
      <c r="M380" s="2">
        <v>-20.332200000000007</v>
      </c>
      <c r="N380" s="1" t="str">
        <f>VLOOKUP(G380,Code!$C$3:$D$5,2,0)</f>
        <v>O-102</v>
      </c>
    </row>
    <row r="381" spans="1:14" x14ac:dyDescent="0.25">
      <c r="A381" s="1">
        <v>380</v>
      </c>
      <c r="B381" s="1" t="s">
        <v>30</v>
      </c>
      <c r="C381" s="1" t="s">
        <v>14</v>
      </c>
      <c r="D381" s="1" t="s">
        <v>93</v>
      </c>
      <c r="E381" s="1" t="s">
        <v>59</v>
      </c>
      <c r="F381" s="1" t="s">
        <v>60</v>
      </c>
      <c r="G381" s="1" t="s">
        <v>27</v>
      </c>
      <c r="H381" s="1" t="s">
        <v>35</v>
      </c>
      <c r="I381" s="1" t="s">
        <v>509</v>
      </c>
      <c r="J381" s="1">
        <v>23.832000000000001</v>
      </c>
      <c r="K381" s="1">
        <v>3</v>
      </c>
      <c r="L381" s="1">
        <v>0.2</v>
      </c>
      <c r="M381" s="2">
        <v>2.6810999999999954</v>
      </c>
      <c r="N381" s="1" t="str">
        <f>VLOOKUP(G381,Code!$C$3:$D$5,2,0)</f>
        <v>O-102</v>
      </c>
    </row>
    <row r="382" spans="1:14" x14ac:dyDescent="0.25">
      <c r="A382" s="1">
        <v>381</v>
      </c>
      <c r="B382" s="1" t="s">
        <v>30</v>
      </c>
      <c r="C382" s="1" t="s">
        <v>14</v>
      </c>
      <c r="D382" s="1" t="s">
        <v>93</v>
      </c>
      <c r="E382" s="1" t="s">
        <v>59</v>
      </c>
      <c r="F382" s="1" t="s">
        <v>60</v>
      </c>
      <c r="G382" s="1" t="s">
        <v>27</v>
      </c>
      <c r="H382" s="1" t="s">
        <v>44</v>
      </c>
      <c r="I382" s="1" t="s">
        <v>510</v>
      </c>
      <c r="J382" s="1">
        <v>12.175999999999998</v>
      </c>
      <c r="K382" s="1">
        <v>4</v>
      </c>
      <c r="L382" s="1">
        <v>0.8</v>
      </c>
      <c r="M382" s="2">
        <v>-18.872800000000009</v>
      </c>
      <c r="N382" s="1" t="str">
        <f>VLOOKUP(G382,Code!$C$3:$D$5,2,0)</f>
        <v>O-102</v>
      </c>
    </row>
    <row r="383" spans="1:14" x14ac:dyDescent="0.25">
      <c r="A383" s="1">
        <v>382</v>
      </c>
      <c r="B383" s="1" t="s">
        <v>95</v>
      </c>
      <c r="C383" s="1" t="s">
        <v>23</v>
      </c>
      <c r="D383" s="1" t="s">
        <v>69</v>
      </c>
      <c r="E383" s="1" t="s">
        <v>25</v>
      </c>
      <c r="F383" s="1" t="s">
        <v>26</v>
      </c>
      <c r="G383" s="1" t="s">
        <v>27</v>
      </c>
      <c r="H383" s="1" t="s">
        <v>52</v>
      </c>
      <c r="I383" s="1" t="s">
        <v>511</v>
      </c>
      <c r="J383" s="1">
        <v>50.96</v>
      </c>
      <c r="K383" s="1">
        <v>7</v>
      </c>
      <c r="L383" s="1">
        <v>0</v>
      </c>
      <c r="M383" s="2">
        <v>25.48</v>
      </c>
      <c r="N383" s="1" t="str">
        <f>VLOOKUP(G383,Code!$C$3:$D$5,2,0)</f>
        <v>O-102</v>
      </c>
    </row>
    <row r="384" spans="1:14" x14ac:dyDescent="0.25">
      <c r="A384" s="1">
        <v>383</v>
      </c>
      <c r="B384" s="1" t="s">
        <v>95</v>
      </c>
      <c r="C384" s="1" t="s">
        <v>23</v>
      </c>
      <c r="D384" s="1" t="s">
        <v>69</v>
      </c>
      <c r="E384" s="1" t="s">
        <v>25</v>
      </c>
      <c r="F384" s="1" t="s">
        <v>26</v>
      </c>
      <c r="G384" s="1" t="s">
        <v>27</v>
      </c>
      <c r="H384" s="1" t="s">
        <v>44</v>
      </c>
      <c r="I384" s="1" t="s">
        <v>512</v>
      </c>
      <c r="J384" s="1">
        <v>49.536000000000001</v>
      </c>
      <c r="K384" s="1">
        <v>3</v>
      </c>
      <c r="L384" s="1">
        <v>0.2</v>
      </c>
      <c r="M384" s="2">
        <v>17.337599999999998</v>
      </c>
      <c r="N384" s="1" t="str">
        <f>VLOOKUP(G384,Code!$C$3:$D$5,2,0)</f>
        <v>O-102</v>
      </c>
    </row>
    <row r="385" spans="1:14" x14ac:dyDescent="0.25">
      <c r="A385" s="1">
        <v>384</v>
      </c>
      <c r="B385" s="1" t="s">
        <v>13</v>
      </c>
      <c r="C385" s="1" t="s">
        <v>23</v>
      </c>
      <c r="D385" s="1" t="s">
        <v>431</v>
      </c>
      <c r="E385" s="1" t="s">
        <v>114</v>
      </c>
      <c r="F385" s="1" t="s">
        <v>60</v>
      </c>
      <c r="G385" s="1" t="s">
        <v>41</v>
      </c>
      <c r="H385" s="1" t="s">
        <v>83</v>
      </c>
      <c r="I385" s="1" t="s">
        <v>513</v>
      </c>
      <c r="J385" s="1">
        <v>41.9</v>
      </c>
      <c r="K385" s="1">
        <v>2</v>
      </c>
      <c r="L385" s="1">
        <v>0</v>
      </c>
      <c r="M385" s="2">
        <v>8.7989999999999995</v>
      </c>
      <c r="N385" s="1" t="str">
        <f>VLOOKUP(G385,Code!$C$3:$D$5,2,0)</f>
        <v>T-103</v>
      </c>
    </row>
    <row r="386" spans="1:14" x14ac:dyDescent="0.25">
      <c r="A386" s="1">
        <v>385</v>
      </c>
      <c r="B386" s="1" t="s">
        <v>30</v>
      </c>
      <c r="C386" s="1" t="s">
        <v>14</v>
      </c>
      <c r="D386" s="1" t="s">
        <v>514</v>
      </c>
      <c r="E386" s="1" t="s">
        <v>32</v>
      </c>
      <c r="F386" s="1" t="s">
        <v>17</v>
      </c>
      <c r="G386" s="1" t="s">
        <v>18</v>
      </c>
      <c r="H386" s="1" t="s">
        <v>33</v>
      </c>
      <c r="I386" s="1" t="s">
        <v>515</v>
      </c>
      <c r="J386" s="1">
        <v>375.45750000000004</v>
      </c>
      <c r="K386" s="1">
        <v>3</v>
      </c>
      <c r="L386" s="1">
        <v>0.45</v>
      </c>
      <c r="M386" s="2">
        <v>-157.00949999999997</v>
      </c>
      <c r="N386" s="1" t="str">
        <f>VLOOKUP(G386,Code!$C$3:$D$5,2,0)</f>
        <v>F-101</v>
      </c>
    </row>
    <row r="387" spans="1:14" x14ac:dyDescent="0.25">
      <c r="A387" s="1">
        <v>386</v>
      </c>
      <c r="B387" s="1" t="s">
        <v>30</v>
      </c>
      <c r="C387" s="1" t="s">
        <v>14</v>
      </c>
      <c r="D387" s="1" t="s">
        <v>514</v>
      </c>
      <c r="E387" s="1" t="s">
        <v>32</v>
      </c>
      <c r="F387" s="1" t="s">
        <v>17</v>
      </c>
      <c r="G387" s="1" t="s">
        <v>41</v>
      </c>
      <c r="H387" s="1" t="s">
        <v>83</v>
      </c>
      <c r="I387" s="1" t="s">
        <v>516</v>
      </c>
      <c r="J387" s="1">
        <v>83.976000000000013</v>
      </c>
      <c r="K387" s="1">
        <v>3</v>
      </c>
      <c r="L387" s="1">
        <v>0.2</v>
      </c>
      <c r="M387" s="2">
        <v>-1.049700000000005</v>
      </c>
      <c r="N387" s="1" t="str">
        <f>VLOOKUP(G387,Code!$C$3:$D$5,2,0)</f>
        <v>T-103</v>
      </c>
    </row>
    <row r="388" spans="1:14" x14ac:dyDescent="0.25">
      <c r="A388" s="1">
        <v>387</v>
      </c>
      <c r="B388" s="1" t="s">
        <v>30</v>
      </c>
      <c r="C388" s="1" t="s">
        <v>23</v>
      </c>
      <c r="D388" s="1" t="s">
        <v>77</v>
      </c>
      <c r="E388" s="1" t="s">
        <v>78</v>
      </c>
      <c r="F388" s="1" t="s">
        <v>79</v>
      </c>
      <c r="G388" s="1" t="s">
        <v>41</v>
      </c>
      <c r="H388" s="1" t="s">
        <v>278</v>
      </c>
      <c r="I388" s="1" t="s">
        <v>517</v>
      </c>
      <c r="J388" s="1">
        <v>482.34000000000003</v>
      </c>
      <c r="K388" s="1">
        <v>4</v>
      </c>
      <c r="L388" s="1">
        <v>0.7</v>
      </c>
      <c r="M388" s="2">
        <v>-337.63799999999981</v>
      </c>
      <c r="N388" s="1" t="str">
        <f>VLOOKUP(G388,Code!$C$3:$D$5,2,0)</f>
        <v>T-103</v>
      </c>
    </row>
    <row r="389" spans="1:14" x14ac:dyDescent="0.25">
      <c r="A389" s="1">
        <v>388</v>
      </c>
      <c r="B389" s="1" t="s">
        <v>30</v>
      </c>
      <c r="C389" s="1" t="s">
        <v>23</v>
      </c>
      <c r="D389" s="1" t="s">
        <v>77</v>
      </c>
      <c r="E389" s="1" t="s">
        <v>78</v>
      </c>
      <c r="F389" s="1" t="s">
        <v>79</v>
      </c>
      <c r="G389" s="1" t="s">
        <v>18</v>
      </c>
      <c r="H389" s="1" t="s">
        <v>37</v>
      </c>
      <c r="I389" s="1" t="s">
        <v>518</v>
      </c>
      <c r="J389" s="1">
        <v>2.9600000000000004</v>
      </c>
      <c r="K389" s="1">
        <v>1</v>
      </c>
      <c r="L389" s="1">
        <v>0.2</v>
      </c>
      <c r="M389" s="2">
        <v>0.77700000000000025</v>
      </c>
      <c r="N389" s="1" t="str">
        <f>VLOOKUP(G389,Code!$C$3:$D$5,2,0)</f>
        <v>F-101</v>
      </c>
    </row>
    <row r="390" spans="1:14" x14ac:dyDescent="0.25">
      <c r="A390" s="1">
        <v>389</v>
      </c>
      <c r="B390" s="1" t="s">
        <v>95</v>
      </c>
      <c r="C390" s="1" t="s">
        <v>14</v>
      </c>
      <c r="D390" s="1" t="s">
        <v>391</v>
      </c>
      <c r="E390" s="1" t="s">
        <v>213</v>
      </c>
      <c r="F390" s="1" t="s">
        <v>79</v>
      </c>
      <c r="G390" s="1" t="s">
        <v>27</v>
      </c>
      <c r="H390" s="1" t="s">
        <v>39</v>
      </c>
      <c r="I390" s="1" t="s">
        <v>519</v>
      </c>
      <c r="J390" s="1">
        <v>2.6240000000000001</v>
      </c>
      <c r="K390" s="1">
        <v>1</v>
      </c>
      <c r="L390" s="1">
        <v>0.2</v>
      </c>
      <c r="M390" s="2">
        <v>0.42639999999999978</v>
      </c>
      <c r="N390" s="1" t="str">
        <f>VLOOKUP(G390,Code!$C$3:$D$5,2,0)</f>
        <v>O-102</v>
      </c>
    </row>
    <row r="391" spans="1:14" x14ac:dyDescent="0.25">
      <c r="A391" s="1">
        <v>390</v>
      </c>
      <c r="B391" s="1" t="s">
        <v>30</v>
      </c>
      <c r="C391" s="1" t="s">
        <v>14</v>
      </c>
      <c r="D391" s="1" t="s">
        <v>126</v>
      </c>
      <c r="E391" s="1" t="s">
        <v>127</v>
      </c>
      <c r="F391" s="1" t="s">
        <v>79</v>
      </c>
      <c r="G391" s="1" t="s">
        <v>27</v>
      </c>
      <c r="H391" s="1" t="s">
        <v>44</v>
      </c>
      <c r="I391" s="1" t="s">
        <v>520</v>
      </c>
      <c r="J391" s="1">
        <v>23.36</v>
      </c>
      <c r="K391" s="1">
        <v>4</v>
      </c>
      <c r="L391" s="1">
        <v>0.2</v>
      </c>
      <c r="M391" s="2">
        <v>7.8839999999999986</v>
      </c>
      <c r="N391" s="1" t="str">
        <f>VLOOKUP(G391,Code!$C$3:$D$5,2,0)</f>
        <v>O-102</v>
      </c>
    </row>
    <row r="392" spans="1:14" x14ac:dyDescent="0.25">
      <c r="A392" s="1">
        <v>391</v>
      </c>
      <c r="B392" s="1" t="s">
        <v>30</v>
      </c>
      <c r="C392" s="1" t="s">
        <v>14</v>
      </c>
      <c r="D392" s="1" t="s">
        <v>126</v>
      </c>
      <c r="E392" s="1" t="s">
        <v>127</v>
      </c>
      <c r="F392" s="1" t="s">
        <v>79</v>
      </c>
      <c r="G392" s="1" t="s">
        <v>41</v>
      </c>
      <c r="H392" s="1" t="s">
        <v>83</v>
      </c>
      <c r="I392" s="1" t="s">
        <v>176</v>
      </c>
      <c r="J392" s="1">
        <v>39.979999999999997</v>
      </c>
      <c r="K392" s="1">
        <v>2</v>
      </c>
      <c r="L392" s="1">
        <v>0</v>
      </c>
      <c r="M392" s="2">
        <v>13.593199999999996</v>
      </c>
      <c r="N392" s="1" t="str">
        <f>VLOOKUP(G392,Code!$C$3:$D$5,2,0)</f>
        <v>T-103</v>
      </c>
    </row>
    <row r="393" spans="1:14" x14ac:dyDescent="0.25">
      <c r="A393" s="1">
        <v>392</v>
      </c>
      <c r="B393" s="1" t="s">
        <v>13</v>
      </c>
      <c r="C393" s="1" t="s">
        <v>14</v>
      </c>
      <c r="D393" s="1" t="s">
        <v>521</v>
      </c>
      <c r="E393" s="1" t="s">
        <v>55</v>
      </c>
      <c r="F393" s="1" t="s">
        <v>26</v>
      </c>
      <c r="G393" s="1" t="s">
        <v>41</v>
      </c>
      <c r="H393" s="1" t="s">
        <v>42</v>
      </c>
      <c r="I393" s="1" t="s">
        <v>522</v>
      </c>
      <c r="J393" s="1">
        <v>246.38400000000001</v>
      </c>
      <c r="K393" s="1">
        <v>2</v>
      </c>
      <c r="L393" s="1">
        <v>0.2</v>
      </c>
      <c r="M393" s="2">
        <v>27.718199999999968</v>
      </c>
      <c r="N393" s="1" t="str">
        <f>VLOOKUP(G393,Code!$C$3:$D$5,2,0)</f>
        <v>T-103</v>
      </c>
    </row>
    <row r="394" spans="1:14" x14ac:dyDescent="0.25">
      <c r="A394" s="1">
        <v>393</v>
      </c>
      <c r="B394" s="1" t="s">
        <v>13</v>
      </c>
      <c r="C394" s="1" t="s">
        <v>14</v>
      </c>
      <c r="D394" s="1" t="s">
        <v>521</v>
      </c>
      <c r="E394" s="1" t="s">
        <v>55</v>
      </c>
      <c r="F394" s="1" t="s">
        <v>26</v>
      </c>
      <c r="G394" s="1" t="s">
        <v>41</v>
      </c>
      <c r="H394" s="1" t="s">
        <v>467</v>
      </c>
      <c r="I394" s="1" t="s">
        <v>523</v>
      </c>
      <c r="J394" s="1">
        <v>1799.97</v>
      </c>
      <c r="K394" s="1">
        <v>3</v>
      </c>
      <c r="L394" s="1">
        <v>0</v>
      </c>
      <c r="M394" s="2">
        <v>701.98829999999998</v>
      </c>
      <c r="N394" s="1" t="str">
        <f>VLOOKUP(G394,Code!$C$3:$D$5,2,0)</f>
        <v>T-103</v>
      </c>
    </row>
    <row r="395" spans="1:14" x14ac:dyDescent="0.25">
      <c r="A395" s="1">
        <v>394</v>
      </c>
      <c r="B395" s="1" t="s">
        <v>13</v>
      </c>
      <c r="C395" s="1" t="s">
        <v>23</v>
      </c>
      <c r="D395" s="1" t="s">
        <v>524</v>
      </c>
      <c r="E395" s="1" t="s">
        <v>104</v>
      </c>
      <c r="F395" s="1" t="s">
        <v>60</v>
      </c>
      <c r="G395" s="1" t="s">
        <v>27</v>
      </c>
      <c r="H395" s="1" t="s">
        <v>44</v>
      </c>
      <c r="I395" s="1" t="s">
        <v>525</v>
      </c>
      <c r="J395" s="1">
        <v>12.461999999999996</v>
      </c>
      <c r="K395" s="1">
        <v>3</v>
      </c>
      <c r="L395" s="1">
        <v>0.8</v>
      </c>
      <c r="M395" s="2">
        <v>-20.5623</v>
      </c>
      <c r="N395" s="1" t="str">
        <f>VLOOKUP(G395,Code!$C$3:$D$5,2,0)</f>
        <v>O-102</v>
      </c>
    </row>
    <row r="396" spans="1:14" x14ac:dyDescent="0.25">
      <c r="A396" s="1">
        <v>395</v>
      </c>
      <c r="B396" s="1" t="s">
        <v>30</v>
      </c>
      <c r="C396" s="1" t="s">
        <v>57</v>
      </c>
      <c r="D396" s="1" t="s">
        <v>526</v>
      </c>
      <c r="E396" s="1" t="s">
        <v>527</v>
      </c>
      <c r="F396" s="1" t="s">
        <v>26</v>
      </c>
      <c r="G396" s="1" t="s">
        <v>27</v>
      </c>
      <c r="H396" s="1" t="s">
        <v>44</v>
      </c>
      <c r="I396" s="1" t="s">
        <v>528</v>
      </c>
      <c r="J396" s="1">
        <v>75.792000000000002</v>
      </c>
      <c r="K396" s="1">
        <v>3</v>
      </c>
      <c r="L396" s="1">
        <v>0.2</v>
      </c>
      <c r="M396" s="2">
        <v>25.579799999999992</v>
      </c>
      <c r="N396" s="1" t="str">
        <f>VLOOKUP(G396,Code!$C$3:$D$5,2,0)</f>
        <v>O-102</v>
      </c>
    </row>
    <row r="397" spans="1:14" x14ac:dyDescent="0.25">
      <c r="A397" s="1">
        <v>396</v>
      </c>
      <c r="B397" s="1" t="s">
        <v>13</v>
      </c>
      <c r="C397" s="1" t="s">
        <v>23</v>
      </c>
      <c r="D397" s="1" t="s">
        <v>529</v>
      </c>
      <c r="E397" s="1" t="s">
        <v>530</v>
      </c>
      <c r="F397" s="1" t="s">
        <v>79</v>
      </c>
      <c r="G397" s="1" t="s">
        <v>27</v>
      </c>
      <c r="H397" s="1" t="s">
        <v>35</v>
      </c>
      <c r="I397" s="1" t="s">
        <v>531</v>
      </c>
      <c r="J397" s="1">
        <v>49.96</v>
      </c>
      <c r="K397" s="1">
        <v>2</v>
      </c>
      <c r="L397" s="1">
        <v>0</v>
      </c>
      <c r="M397" s="2">
        <v>9.4923999999999964</v>
      </c>
      <c r="N397" s="1" t="str">
        <f>VLOOKUP(G397,Code!$C$3:$D$5,2,0)</f>
        <v>O-102</v>
      </c>
    </row>
    <row r="398" spans="1:14" x14ac:dyDescent="0.25">
      <c r="A398" s="1">
        <v>397</v>
      </c>
      <c r="B398" s="1" t="s">
        <v>13</v>
      </c>
      <c r="C398" s="1" t="s">
        <v>23</v>
      </c>
      <c r="D398" s="1" t="s">
        <v>529</v>
      </c>
      <c r="E398" s="1" t="s">
        <v>530</v>
      </c>
      <c r="F398" s="1" t="s">
        <v>79</v>
      </c>
      <c r="G398" s="1" t="s">
        <v>27</v>
      </c>
      <c r="H398" s="1" t="s">
        <v>52</v>
      </c>
      <c r="I398" s="1" t="s">
        <v>532</v>
      </c>
      <c r="J398" s="1">
        <v>12.96</v>
      </c>
      <c r="K398" s="1">
        <v>2</v>
      </c>
      <c r="L398" s="1">
        <v>0</v>
      </c>
      <c r="M398" s="2">
        <v>6.2208000000000006</v>
      </c>
      <c r="N398" s="1" t="str">
        <f>VLOOKUP(G398,Code!$C$3:$D$5,2,0)</f>
        <v>O-102</v>
      </c>
    </row>
    <row r="399" spans="1:14" x14ac:dyDescent="0.25">
      <c r="A399" s="1">
        <v>398</v>
      </c>
      <c r="B399" s="1" t="s">
        <v>30</v>
      </c>
      <c r="C399" s="1" t="s">
        <v>57</v>
      </c>
      <c r="D399" s="1" t="s">
        <v>152</v>
      </c>
      <c r="E399" s="1" t="s">
        <v>114</v>
      </c>
      <c r="F399" s="1" t="s">
        <v>60</v>
      </c>
      <c r="G399" s="1" t="s">
        <v>27</v>
      </c>
      <c r="H399" s="1" t="s">
        <v>243</v>
      </c>
      <c r="I399" s="1" t="s">
        <v>533</v>
      </c>
      <c r="J399" s="1">
        <v>70.12</v>
      </c>
      <c r="K399" s="1">
        <v>4</v>
      </c>
      <c r="L399" s="1">
        <v>0</v>
      </c>
      <c r="M399" s="2">
        <v>21.035999999999994</v>
      </c>
      <c r="N399" s="1" t="str">
        <f>VLOOKUP(G399,Code!$C$3:$D$5,2,0)</f>
        <v>O-102</v>
      </c>
    </row>
    <row r="400" spans="1:14" x14ac:dyDescent="0.25">
      <c r="A400" s="1">
        <v>399</v>
      </c>
      <c r="B400" s="1" t="s">
        <v>13</v>
      </c>
      <c r="C400" s="1" t="s">
        <v>14</v>
      </c>
      <c r="D400" s="1" t="s">
        <v>93</v>
      </c>
      <c r="E400" s="1" t="s">
        <v>59</v>
      </c>
      <c r="F400" s="1" t="s">
        <v>60</v>
      </c>
      <c r="G400" s="1" t="s">
        <v>27</v>
      </c>
      <c r="H400" s="1" t="s">
        <v>35</v>
      </c>
      <c r="I400" s="1" t="s">
        <v>534</v>
      </c>
      <c r="J400" s="1">
        <v>35.952000000000005</v>
      </c>
      <c r="K400" s="1">
        <v>3</v>
      </c>
      <c r="L400" s="1">
        <v>0.2</v>
      </c>
      <c r="M400" s="2">
        <v>3.5951999999999984</v>
      </c>
      <c r="N400" s="1" t="str">
        <f>VLOOKUP(G400,Code!$C$3:$D$5,2,0)</f>
        <v>O-102</v>
      </c>
    </row>
    <row r="401" spans="1:14" x14ac:dyDescent="0.25">
      <c r="A401" s="1">
        <v>400</v>
      </c>
      <c r="B401" s="1" t="s">
        <v>13</v>
      </c>
      <c r="C401" s="1" t="s">
        <v>14</v>
      </c>
      <c r="D401" s="1" t="s">
        <v>93</v>
      </c>
      <c r="E401" s="1" t="s">
        <v>59</v>
      </c>
      <c r="F401" s="1" t="s">
        <v>60</v>
      </c>
      <c r="G401" s="1" t="s">
        <v>18</v>
      </c>
      <c r="H401" s="1" t="s">
        <v>19</v>
      </c>
      <c r="I401" s="1" t="s">
        <v>85</v>
      </c>
      <c r="J401" s="1">
        <v>2396.2655999999997</v>
      </c>
      <c r="K401" s="1">
        <v>4</v>
      </c>
      <c r="L401" s="1">
        <v>0.32</v>
      </c>
      <c r="M401" s="2">
        <v>-317.15280000000007</v>
      </c>
      <c r="N401" s="1" t="str">
        <f>VLOOKUP(G401,Code!$C$3:$D$5,2,0)</f>
        <v>F-101</v>
      </c>
    </row>
    <row r="402" spans="1:14" x14ac:dyDescent="0.25">
      <c r="A402" s="1">
        <v>401</v>
      </c>
      <c r="B402" s="1" t="s">
        <v>13</v>
      </c>
      <c r="C402" s="1" t="s">
        <v>14</v>
      </c>
      <c r="D402" s="1" t="s">
        <v>93</v>
      </c>
      <c r="E402" s="1" t="s">
        <v>59</v>
      </c>
      <c r="F402" s="1" t="s">
        <v>60</v>
      </c>
      <c r="G402" s="1" t="s">
        <v>27</v>
      </c>
      <c r="H402" s="1" t="s">
        <v>35</v>
      </c>
      <c r="I402" s="1" t="s">
        <v>535</v>
      </c>
      <c r="J402" s="1">
        <v>131.136</v>
      </c>
      <c r="K402" s="1">
        <v>4</v>
      </c>
      <c r="L402" s="1">
        <v>0.2</v>
      </c>
      <c r="M402" s="2">
        <v>-32.783999999999999</v>
      </c>
      <c r="N402" s="1" t="str">
        <f>VLOOKUP(G402,Code!$C$3:$D$5,2,0)</f>
        <v>O-102</v>
      </c>
    </row>
    <row r="403" spans="1:14" x14ac:dyDescent="0.25">
      <c r="A403" s="1">
        <v>402</v>
      </c>
      <c r="B403" s="1" t="s">
        <v>13</v>
      </c>
      <c r="C403" s="1" t="s">
        <v>14</v>
      </c>
      <c r="D403" s="1" t="s">
        <v>93</v>
      </c>
      <c r="E403" s="1" t="s">
        <v>59</v>
      </c>
      <c r="F403" s="1" t="s">
        <v>60</v>
      </c>
      <c r="G403" s="1" t="s">
        <v>41</v>
      </c>
      <c r="H403" s="1" t="s">
        <v>83</v>
      </c>
      <c r="I403" s="1" t="s">
        <v>536</v>
      </c>
      <c r="J403" s="1">
        <v>57.584000000000003</v>
      </c>
      <c r="K403" s="1">
        <v>2</v>
      </c>
      <c r="L403" s="1">
        <v>0.2</v>
      </c>
      <c r="M403" s="2">
        <v>0.71979999999999933</v>
      </c>
      <c r="N403" s="1" t="str">
        <f>VLOOKUP(G403,Code!$C$3:$D$5,2,0)</f>
        <v>T-103</v>
      </c>
    </row>
    <row r="404" spans="1:14" x14ac:dyDescent="0.25">
      <c r="A404" s="1">
        <v>403</v>
      </c>
      <c r="B404" s="1" t="s">
        <v>95</v>
      </c>
      <c r="C404" s="1" t="s">
        <v>14</v>
      </c>
      <c r="D404" s="1" t="s">
        <v>537</v>
      </c>
      <c r="E404" s="1" t="s">
        <v>32</v>
      </c>
      <c r="F404" s="1" t="s">
        <v>17</v>
      </c>
      <c r="G404" s="1" t="s">
        <v>27</v>
      </c>
      <c r="H404" s="1" t="s">
        <v>52</v>
      </c>
      <c r="I404" s="1" t="s">
        <v>538</v>
      </c>
      <c r="J404" s="1">
        <v>9.5680000000000014</v>
      </c>
      <c r="K404" s="1">
        <v>2</v>
      </c>
      <c r="L404" s="1">
        <v>0.2</v>
      </c>
      <c r="M404" s="2">
        <v>3.4683999999999999</v>
      </c>
      <c r="N404" s="1" t="str">
        <f>VLOOKUP(G404,Code!$C$3:$D$5,2,0)</f>
        <v>O-102</v>
      </c>
    </row>
    <row r="405" spans="1:14" x14ac:dyDescent="0.25">
      <c r="A405" s="1">
        <v>404</v>
      </c>
      <c r="B405" s="1" t="s">
        <v>30</v>
      </c>
      <c r="C405" s="1" t="s">
        <v>23</v>
      </c>
      <c r="D405" s="1" t="s">
        <v>221</v>
      </c>
      <c r="E405" s="1" t="s">
        <v>51</v>
      </c>
      <c r="F405" s="1" t="s">
        <v>17</v>
      </c>
      <c r="G405" s="1" t="s">
        <v>27</v>
      </c>
      <c r="H405" s="1" t="s">
        <v>39</v>
      </c>
      <c r="I405" s="1" t="s">
        <v>539</v>
      </c>
      <c r="J405" s="1">
        <v>39.072000000000003</v>
      </c>
      <c r="K405" s="1">
        <v>6</v>
      </c>
      <c r="L405" s="1">
        <v>0.2</v>
      </c>
      <c r="M405" s="2">
        <v>9.7680000000000007</v>
      </c>
      <c r="N405" s="1" t="str">
        <f>VLOOKUP(G405,Code!$C$3:$D$5,2,0)</f>
        <v>O-102</v>
      </c>
    </row>
    <row r="406" spans="1:14" x14ac:dyDescent="0.25">
      <c r="A406" s="1">
        <v>405</v>
      </c>
      <c r="B406" s="1" t="s">
        <v>30</v>
      </c>
      <c r="C406" s="1" t="s">
        <v>14</v>
      </c>
      <c r="D406" s="1" t="s">
        <v>126</v>
      </c>
      <c r="E406" s="1" t="s">
        <v>127</v>
      </c>
      <c r="F406" s="1" t="s">
        <v>79</v>
      </c>
      <c r="G406" s="1" t="s">
        <v>27</v>
      </c>
      <c r="H406" s="1" t="s">
        <v>46</v>
      </c>
      <c r="I406" s="1" t="s">
        <v>540</v>
      </c>
      <c r="J406" s="1">
        <v>35.910000000000004</v>
      </c>
      <c r="K406" s="1">
        <v>3</v>
      </c>
      <c r="L406" s="1">
        <v>0</v>
      </c>
      <c r="M406" s="2">
        <v>9.6956999999999987</v>
      </c>
      <c r="N406" s="1" t="str">
        <f>VLOOKUP(G406,Code!$C$3:$D$5,2,0)</f>
        <v>O-102</v>
      </c>
    </row>
    <row r="407" spans="1:14" x14ac:dyDescent="0.25">
      <c r="A407" s="1">
        <v>406</v>
      </c>
      <c r="B407" s="1" t="s">
        <v>30</v>
      </c>
      <c r="C407" s="1" t="s">
        <v>14</v>
      </c>
      <c r="D407" s="1" t="s">
        <v>69</v>
      </c>
      <c r="E407" s="1" t="s">
        <v>25</v>
      </c>
      <c r="F407" s="1" t="s">
        <v>26</v>
      </c>
      <c r="G407" s="1" t="s">
        <v>41</v>
      </c>
      <c r="H407" s="1" t="s">
        <v>83</v>
      </c>
      <c r="I407" s="1" t="s">
        <v>536</v>
      </c>
      <c r="J407" s="1">
        <v>179.95000000000002</v>
      </c>
      <c r="K407" s="1">
        <v>5</v>
      </c>
      <c r="L407" s="1">
        <v>0</v>
      </c>
      <c r="M407" s="2">
        <v>37.789500000000004</v>
      </c>
      <c r="N407" s="1" t="str">
        <f>VLOOKUP(G407,Code!$C$3:$D$5,2,0)</f>
        <v>T-103</v>
      </c>
    </row>
    <row r="408" spans="1:14" x14ac:dyDescent="0.25">
      <c r="A408" s="1">
        <v>407</v>
      </c>
      <c r="B408" s="1" t="s">
        <v>30</v>
      </c>
      <c r="C408" s="1" t="s">
        <v>14</v>
      </c>
      <c r="D408" s="1" t="s">
        <v>69</v>
      </c>
      <c r="E408" s="1" t="s">
        <v>25</v>
      </c>
      <c r="F408" s="1" t="s">
        <v>26</v>
      </c>
      <c r="G408" s="1" t="s">
        <v>41</v>
      </c>
      <c r="H408" s="1" t="s">
        <v>467</v>
      </c>
      <c r="I408" s="1" t="s">
        <v>541</v>
      </c>
      <c r="J408" s="1">
        <v>1199.9760000000001</v>
      </c>
      <c r="K408" s="1">
        <v>3</v>
      </c>
      <c r="L408" s="1">
        <v>0.2</v>
      </c>
      <c r="M408" s="2">
        <v>434.99130000000002</v>
      </c>
      <c r="N408" s="1" t="str">
        <f>VLOOKUP(G408,Code!$C$3:$D$5,2,0)</f>
        <v>T-103</v>
      </c>
    </row>
    <row r="409" spans="1:14" x14ac:dyDescent="0.25">
      <c r="A409" s="1">
        <v>408</v>
      </c>
      <c r="B409" s="1" t="s">
        <v>30</v>
      </c>
      <c r="C409" s="1" t="s">
        <v>14</v>
      </c>
      <c r="D409" s="1" t="s">
        <v>69</v>
      </c>
      <c r="E409" s="1" t="s">
        <v>25</v>
      </c>
      <c r="F409" s="1" t="s">
        <v>26</v>
      </c>
      <c r="G409" s="1" t="s">
        <v>27</v>
      </c>
      <c r="H409" s="1" t="s">
        <v>52</v>
      </c>
      <c r="I409" s="1" t="s">
        <v>542</v>
      </c>
      <c r="J409" s="1">
        <v>27.15</v>
      </c>
      <c r="K409" s="1">
        <v>5</v>
      </c>
      <c r="L409" s="1">
        <v>0</v>
      </c>
      <c r="M409" s="2">
        <v>13.3035</v>
      </c>
      <c r="N409" s="1" t="str">
        <f>VLOOKUP(G409,Code!$C$3:$D$5,2,0)</f>
        <v>O-102</v>
      </c>
    </row>
    <row r="410" spans="1:14" x14ac:dyDescent="0.25">
      <c r="A410" s="1">
        <v>409</v>
      </c>
      <c r="B410" s="1" t="s">
        <v>30</v>
      </c>
      <c r="C410" s="1" t="s">
        <v>14</v>
      </c>
      <c r="D410" s="1" t="s">
        <v>69</v>
      </c>
      <c r="E410" s="1" t="s">
        <v>25</v>
      </c>
      <c r="F410" s="1" t="s">
        <v>26</v>
      </c>
      <c r="G410" s="1" t="s">
        <v>18</v>
      </c>
      <c r="H410" s="1" t="s">
        <v>33</v>
      </c>
      <c r="I410" s="1" t="s">
        <v>543</v>
      </c>
      <c r="J410" s="1">
        <v>1004.0239999999999</v>
      </c>
      <c r="K410" s="1">
        <v>7</v>
      </c>
      <c r="L410" s="1">
        <v>0.2</v>
      </c>
      <c r="M410" s="2">
        <v>-112.95269999999994</v>
      </c>
      <c r="N410" s="1" t="str">
        <f>VLOOKUP(G410,Code!$C$3:$D$5,2,0)</f>
        <v>F-101</v>
      </c>
    </row>
    <row r="411" spans="1:14" x14ac:dyDescent="0.25">
      <c r="A411" s="1">
        <v>410</v>
      </c>
      <c r="B411" s="1" t="s">
        <v>30</v>
      </c>
      <c r="C411" s="1" t="s">
        <v>14</v>
      </c>
      <c r="D411" s="1" t="s">
        <v>69</v>
      </c>
      <c r="E411" s="1" t="s">
        <v>25</v>
      </c>
      <c r="F411" s="1" t="s">
        <v>26</v>
      </c>
      <c r="G411" s="1" t="s">
        <v>27</v>
      </c>
      <c r="H411" s="1" t="s">
        <v>52</v>
      </c>
      <c r="I411" s="1" t="s">
        <v>544</v>
      </c>
      <c r="J411" s="1">
        <v>9.68</v>
      </c>
      <c r="K411" s="1">
        <v>1</v>
      </c>
      <c r="L411" s="1">
        <v>0</v>
      </c>
      <c r="M411" s="2">
        <v>4.6463999999999999</v>
      </c>
      <c r="N411" s="1" t="str">
        <f>VLOOKUP(G411,Code!$C$3:$D$5,2,0)</f>
        <v>O-102</v>
      </c>
    </row>
    <row r="412" spans="1:14" x14ac:dyDescent="0.25">
      <c r="A412" s="1">
        <v>411</v>
      </c>
      <c r="B412" s="1" t="s">
        <v>30</v>
      </c>
      <c r="C412" s="1" t="s">
        <v>14</v>
      </c>
      <c r="D412" s="1" t="s">
        <v>69</v>
      </c>
      <c r="E412" s="1" t="s">
        <v>25</v>
      </c>
      <c r="F412" s="1" t="s">
        <v>26</v>
      </c>
      <c r="G412" s="1" t="s">
        <v>27</v>
      </c>
      <c r="H412" s="1" t="s">
        <v>28</v>
      </c>
      <c r="I412" s="1" t="s">
        <v>545</v>
      </c>
      <c r="J412" s="1">
        <v>28.349999999999998</v>
      </c>
      <c r="K412" s="1">
        <v>9</v>
      </c>
      <c r="L412" s="1">
        <v>0</v>
      </c>
      <c r="M412" s="2">
        <v>13.608000000000001</v>
      </c>
      <c r="N412" s="1" t="str">
        <f>VLOOKUP(G412,Code!$C$3:$D$5,2,0)</f>
        <v>O-102</v>
      </c>
    </row>
    <row r="413" spans="1:14" x14ac:dyDescent="0.25">
      <c r="A413" s="1">
        <v>412</v>
      </c>
      <c r="B413" s="1" t="s">
        <v>30</v>
      </c>
      <c r="C413" s="1" t="s">
        <v>14</v>
      </c>
      <c r="D413" s="1" t="s">
        <v>69</v>
      </c>
      <c r="E413" s="1" t="s">
        <v>25</v>
      </c>
      <c r="F413" s="1" t="s">
        <v>26</v>
      </c>
      <c r="G413" s="1" t="s">
        <v>27</v>
      </c>
      <c r="H413" s="1" t="s">
        <v>52</v>
      </c>
      <c r="I413" s="1" t="s">
        <v>546</v>
      </c>
      <c r="J413" s="1">
        <v>55.98</v>
      </c>
      <c r="K413" s="1">
        <v>1</v>
      </c>
      <c r="L413" s="1">
        <v>0</v>
      </c>
      <c r="M413" s="2">
        <v>27.430199999999999</v>
      </c>
      <c r="N413" s="1" t="str">
        <f>VLOOKUP(G413,Code!$C$3:$D$5,2,0)</f>
        <v>O-102</v>
      </c>
    </row>
    <row r="414" spans="1:14" x14ac:dyDescent="0.25">
      <c r="A414" s="1">
        <v>413</v>
      </c>
      <c r="B414" s="1" t="s">
        <v>30</v>
      </c>
      <c r="C414" s="1" t="s">
        <v>14</v>
      </c>
      <c r="D414" s="1" t="s">
        <v>69</v>
      </c>
      <c r="E414" s="1" t="s">
        <v>25</v>
      </c>
      <c r="F414" s="1" t="s">
        <v>26</v>
      </c>
      <c r="G414" s="1" t="s">
        <v>18</v>
      </c>
      <c r="H414" s="1" t="s">
        <v>19</v>
      </c>
      <c r="I414" s="1" t="s">
        <v>547</v>
      </c>
      <c r="J414" s="1">
        <v>1336.829</v>
      </c>
      <c r="K414" s="1">
        <v>13</v>
      </c>
      <c r="L414" s="1">
        <v>0.15</v>
      </c>
      <c r="M414" s="2">
        <v>31.454799999999949</v>
      </c>
      <c r="N414" s="1" t="str">
        <f>VLOOKUP(G414,Code!$C$3:$D$5,2,0)</f>
        <v>F-101</v>
      </c>
    </row>
    <row r="415" spans="1:14" x14ac:dyDescent="0.25">
      <c r="A415" s="1">
        <v>414</v>
      </c>
      <c r="B415" s="1" t="s">
        <v>30</v>
      </c>
      <c r="C415" s="1" t="s">
        <v>14</v>
      </c>
      <c r="D415" s="1" t="s">
        <v>69</v>
      </c>
      <c r="E415" s="1" t="s">
        <v>25</v>
      </c>
      <c r="F415" s="1" t="s">
        <v>26</v>
      </c>
      <c r="G415" s="1" t="s">
        <v>18</v>
      </c>
      <c r="H415" s="1" t="s">
        <v>21</v>
      </c>
      <c r="I415" s="1" t="s">
        <v>548</v>
      </c>
      <c r="J415" s="1">
        <v>113.56800000000001</v>
      </c>
      <c r="K415" s="1">
        <v>2</v>
      </c>
      <c r="L415" s="1">
        <v>0.2</v>
      </c>
      <c r="M415" s="2">
        <v>-18.454800000000013</v>
      </c>
      <c r="N415" s="1" t="str">
        <f>VLOOKUP(G415,Code!$C$3:$D$5,2,0)</f>
        <v>F-101</v>
      </c>
    </row>
    <row r="416" spans="1:14" x14ac:dyDescent="0.25">
      <c r="A416" s="1">
        <v>415</v>
      </c>
      <c r="B416" s="1" t="s">
        <v>30</v>
      </c>
      <c r="C416" s="1" t="s">
        <v>23</v>
      </c>
      <c r="D416" s="1" t="s">
        <v>54</v>
      </c>
      <c r="E416" s="1" t="s">
        <v>55</v>
      </c>
      <c r="F416" s="1" t="s">
        <v>26</v>
      </c>
      <c r="G416" s="1" t="s">
        <v>27</v>
      </c>
      <c r="H416" s="1" t="s">
        <v>52</v>
      </c>
      <c r="I416" s="1" t="s">
        <v>549</v>
      </c>
      <c r="J416" s="1">
        <v>139.86000000000001</v>
      </c>
      <c r="K416" s="1">
        <v>7</v>
      </c>
      <c r="L416" s="1">
        <v>0</v>
      </c>
      <c r="M416" s="2">
        <v>65.734199999999987</v>
      </c>
      <c r="N416" s="1" t="str">
        <f>VLOOKUP(G416,Code!$C$3:$D$5,2,0)</f>
        <v>O-102</v>
      </c>
    </row>
    <row r="417" spans="1:14" x14ac:dyDescent="0.25">
      <c r="A417" s="1">
        <v>416</v>
      </c>
      <c r="B417" s="1" t="s">
        <v>30</v>
      </c>
      <c r="C417" s="1" t="s">
        <v>23</v>
      </c>
      <c r="D417" s="1" t="s">
        <v>54</v>
      </c>
      <c r="E417" s="1" t="s">
        <v>55</v>
      </c>
      <c r="F417" s="1" t="s">
        <v>26</v>
      </c>
      <c r="G417" s="1" t="s">
        <v>18</v>
      </c>
      <c r="H417" s="1" t="s">
        <v>21</v>
      </c>
      <c r="I417" s="1" t="s">
        <v>419</v>
      </c>
      <c r="J417" s="1">
        <v>307.13600000000002</v>
      </c>
      <c r="K417" s="1">
        <v>4</v>
      </c>
      <c r="L417" s="1">
        <v>0.2</v>
      </c>
      <c r="M417" s="2">
        <v>26.874400000000023</v>
      </c>
      <c r="N417" s="1" t="str">
        <f>VLOOKUP(G417,Code!$C$3:$D$5,2,0)</f>
        <v>F-101</v>
      </c>
    </row>
    <row r="418" spans="1:14" x14ac:dyDescent="0.25">
      <c r="A418" s="1">
        <v>417</v>
      </c>
      <c r="B418" s="1" t="s">
        <v>30</v>
      </c>
      <c r="C418" s="1" t="s">
        <v>14</v>
      </c>
      <c r="D418" s="1" t="s">
        <v>550</v>
      </c>
      <c r="E418" s="1" t="s">
        <v>25</v>
      </c>
      <c r="F418" s="1" t="s">
        <v>26</v>
      </c>
      <c r="G418" s="1" t="s">
        <v>27</v>
      </c>
      <c r="H418" s="1" t="s">
        <v>39</v>
      </c>
      <c r="I418" s="1" t="s">
        <v>551</v>
      </c>
      <c r="J418" s="1">
        <v>95.92</v>
      </c>
      <c r="K418" s="1">
        <v>8</v>
      </c>
      <c r="L418" s="1">
        <v>0</v>
      </c>
      <c r="M418" s="2">
        <v>25.898399999999995</v>
      </c>
      <c r="N418" s="1" t="str">
        <f>VLOOKUP(G418,Code!$C$3:$D$5,2,0)</f>
        <v>O-102</v>
      </c>
    </row>
    <row r="419" spans="1:14" x14ac:dyDescent="0.25">
      <c r="A419" s="1">
        <v>418</v>
      </c>
      <c r="B419" s="1" t="s">
        <v>30</v>
      </c>
      <c r="C419" s="1" t="s">
        <v>14</v>
      </c>
      <c r="D419" s="1" t="s">
        <v>24</v>
      </c>
      <c r="E419" s="1" t="s">
        <v>25</v>
      </c>
      <c r="F419" s="1" t="s">
        <v>26</v>
      </c>
      <c r="G419" s="1" t="s">
        <v>18</v>
      </c>
      <c r="H419" s="1" t="s">
        <v>21</v>
      </c>
      <c r="I419" s="1" t="s">
        <v>552</v>
      </c>
      <c r="J419" s="1">
        <v>383.8</v>
      </c>
      <c r="K419" s="1">
        <v>5</v>
      </c>
      <c r="L419" s="1">
        <v>0.2</v>
      </c>
      <c r="M419" s="2">
        <v>38.379999999999981</v>
      </c>
      <c r="N419" s="1" t="str">
        <f>VLOOKUP(G419,Code!$C$3:$D$5,2,0)</f>
        <v>F-101</v>
      </c>
    </row>
    <row r="420" spans="1:14" x14ac:dyDescent="0.25">
      <c r="A420" s="1">
        <v>419</v>
      </c>
      <c r="B420" s="1" t="s">
        <v>30</v>
      </c>
      <c r="C420" s="1" t="s">
        <v>23</v>
      </c>
      <c r="D420" s="1" t="s">
        <v>553</v>
      </c>
      <c r="E420" s="1" t="s">
        <v>16</v>
      </c>
      <c r="F420" s="1" t="s">
        <v>17</v>
      </c>
      <c r="G420" s="1" t="s">
        <v>27</v>
      </c>
      <c r="H420" s="1" t="s">
        <v>52</v>
      </c>
      <c r="I420" s="1" t="s">
        <v>554</v>
      </c>
      <c r="J420" s="1">
        <v>5.78</v>
      </c>
      <c r="K420" s="1">
        <v>1</v>
      </c>
      <c r="L420" s="1">
        <v>0</v>
      </c>
      <c r="M420" s="2">
        <v>2.8322000000000003</v>
      </c>
      <c r="N420" s="1" t="str">
        <f>VLOOKUP(G420,Code!$C$3:$D$5,2,0)</f>
        <v>O-102</v>
      </c>
    </row>
    <row r="421" spans="1:14" x14ac:dyDescent="0.25">
      <c r="A421" s="1">
        <v>420</v>
      </c>
      <c r="B421" s="1" t="s">
        <v>30</v>
      </c>
      <c r="C421" s="1" t="s">
        <v>23</v>
      </c>
      <c r="D421" s="1" t="s">
        <v>24</v>
      </c>
      <c r="E421" s="1" t="s">
        <v>25</v>
      </c>
      <c r="F421" s="1" t="s">
        <v>26</v>
      </c>
      <c r="G421" s="1" t="s">
        <v>27</v>
      </c>
      <c r="H421" s="1" t="s">
        <v>39</v>
      </c>
      <c r="I421" s="1" t="s">
        <v>555</v>
      </c>
      <c r="J421" s="1">
        <v>9.32</v>
      </c>
      <c r="K421" s="1">
        <v>4</v>
      </c>
      <c r="L421" s="1">
        <v>0</v>
      </c>
      <c r="M421" s="2">
        <v>2.702799999999999</v>
      </c>
      <c r="N421" s="1" t="str">
        <f>VLOOKUP(G421,Code!$C$3:$D$5,2,0)</f>
        <v>O-102</v>
      </c>
    </row>
    <row r="422" spans="1:14" x14ac:dyDescent="0.25">
      <c r="A422" s="1">
        <v>421</v>
      </c>
      <c r="B422" s="1" t="s">
        <v>30</v>
      </c>
      <c r="C422" s="1" t="s">
        <v>23</v>
      </c>
      <c r="D422" s="1" t="s">
        <v>24</v>
      </c>
      <c r="E422" s="1" t="s">
        <v>25</v>
      </c>
      <c r="F422" s="1" t="s">
        <v>26</v>
      </c>
      <c r="G422" s="1" t="s">
        <v>27</v>
      </c>
      <c r="H422" s="1" t="s">
        <v>88</v>
      </c>
      <c r="I422" s="1" t="s">
        <v>556</v>
      </c>
      <c r="J422" s="1">
        <v>15.25</v>
      </c>
      <c r="K422" s="1">
        <v>1</v>
      </c>
      <c r="L422" s="1">
        <v>0</v>
      </c>
      <c r="M422" s="2">
        <v>7.0149999999999988</v>
      </c>
      <c r="N422" s="1" t="str">
        <f>VLOOKUP(G422,Code!$C$3:$D$5,2,0)</f>
        <v>O-102</v>
      </c>
    </row>
    <row r="423" spans="1:14" x14ac:dyDescent="0.25">
      <c r="A423" s="1">
        <v>422</v>
      </c>
      <c r="B423" s="1" t="s">
        <v>95</v>
      </c>
      <c r="C423" s="1" t="s">
        <v>14</v>
      </c>
      <c r="D423" s="1" t="s">
        <v>557</v>
      </c>
      <c r="E423" s="1" t="s">
        <v>197</v>
      </c>
      <c r="F423" s="1" t="s">
        <v>26</v>
      </c>
      <c r="G423" s="1" t="s">
        <v>41</v>
      </c>
      <c r="H423" s="1" t="s">
        <v>83</v>
      </c>
      <c r="I423" s="1" t="s">
        <v>558</v>
      </c>
      <c r="J423" s="1">
        <v>196.75200000000001</v>
      </c>
      <c r="K423" s="1">
        <v>6</v>
      </c>
      <c r="L423" s="1">
        <v>0.2</v>
      </c>
      <c r="M423" s="2">
        <v>56.566200000000009</v>
      </c>
      <c r="N423" s="1" t="str">
        <f>VLOOKUP(G423,Code!$C$3:$D$5,2,0)</f>
        <v>T-103</v>
      </c>
    </row>
    <row r="424" spans="1:14" x14ac:dyDescent="0.25">
      <c r="A424" s="1">
        <v>423</v>
      </c>
      <c r="B424" s="1" t="s">
        <v>30</v>
      </c>
      <c r="C424" s="1" t="s">
        <v>23</v>
      </c>
      <c r="D424" s="1" t="s">
        <v>559</v>
      </c>
      <c r="E424" s="1" t="s">
        <v>478</v>
      </c>
      <c r="F424" s="1" t="s">
        <v>79</v>
      </c>
      <c r="G424" s="1" t="s">
        <v>18</v>
      </c>
      <c r="H424" s="1" t="s">
        <v>37</v>
      </c>
      <c r="I424" s="1" t="s">
        <v>560</v>
      </c>
      <c r="J424" s="1">
        <v>56.56</v>
      </c>
      <c r="K424" s="1">
        <v>4</v>
      </c>
      <c r="L424" s="1">
        <v>0</v>
      </c>
      <c r="M424" s="2">
        <v>14.705600000000004</v>
      </c>
      <c r="N424" s="1" t="str">
        <f>VLOOKUP(G424,Code!$C$3:$D$5,2,0)</f>
        <v>F-101</v>
      </c>
    </row>
    <row r="425" spans="1:14" x14ac:dyDescent="0.25">
      <c r="A425" s="1">
        <v>424</v>
      </c>
      <c r="B425" s="1" t="s">
        <v>30</v>
      </c>
      <c r="C425" s="1" t="s">
        <v>23</v>
      </c>
      <c r="D425" s="1" t="s">
        <v>559</v>
      </c>
      <c r="E425" s="1" t="s">
        <v>478</v>
      </c>
      <c r="F425" s="1" t="s">
        <v>79</v>
      </c>
      <c r="G425" s="1" t="s">
        <v>27</v>
      </c>
      <c r="H425" s="1" t="s">
        <v>35</v>
      </c>
      <c r="I425" s="1" t="s">
        <v>561</v>
      </c>
      <c r="J425" s="1">
        <v>32.700000000000003</v>
      </c>
      <c r="K425" s="1">
        <v>3</v>
      </c>
      <c r="L425" s="1">
        <v>0</v>
      </c>
      <c r="M425" s="2">
        <v>8.5019999999999989</v>
      </c>
      <c r="N425" s="1" t="str">
        <f>VLOOKUP(G425,Code!$C$3:$D$5,2,0)</f>
        <v>O-102</v>
      </c>
    </row>
    <row r="426" spans="1:14" x14ac:dyDescent="0.25">
      <c r="A426" s="1">
        <v>425</v>
      </c>
      <c r="B426" s="1" t="s">
        <v>13</v>
      </c>
      <c r="C426" s="1" t="s">
        <v>14</v>
      </c>
      <c r="D426" s="1" t="s">
        <v>152</v>
      </c>
      <c r="E426" s="1" t="s">
        <v>562</v>
      </c>
      <c r="F426" s="1" t="s">
        <v>17</v>
      </c>
      <c r="G426" s="1" t="s">
        <v>18</v>
      </c>
      <c r="H426" s="1" t="s">
        <v>21</v>
      </c>
      <c r="I426" s="1" t="s">
        <v>563</v>
      </c>
      <c r="J426" s="1">
        <v>866.4</v>
      </c>
      <c r="K426" s="1">
        <v>4</v>
      </c>
      <c r="L426" s="1">
        <v>0</v>
      </c>
      <c r="M426" s="2">
        <v>225.26400000000001</v>
      </c>
      <c r="N426" s="1" t="str">
        <f>VLOOKUP(G426,Code!$C$3:$D$5,2,0)</f>
        <v>F-101</v>
      </c>
    </row>
    <row r="427" spans="1:14" x14ac:dyDescent="0.25">
      <c r="A427" s="1">
        <v>426</v>
      </c>
      <c r="B427" s="1" t="s">
        <v>13</v>
      </c>
      <c r="C427" s="1" t="s">
        <v>23</v>
      </c>
      <c r="D427" s="1" t="s">
        <v>564</v>
      </c>
      <c r="E427" s="1" t="s">
        <v>114</v>
      </c>
      <c r="F427" s="1" t="s">
        <v>60</v>
      </c>
      <c r="G427" s="1" t="s">
        <v>18</v>
      </c>
      <c r="H427" s="1" t="s">
        <v>37</v>
      </c>
      <c r="I427" s="1" t="s">
        <v>565</v>
      </c>
      <c r="J427" s="1">
        <v>28.4</v>
      </c>
      <c r="K427" s="1">
        <v>2</v>
      </c>
      <c r="L427" s="1">
        <v>0</v>
      </c>
      <c r="M427" s="2">
        <v>11.076000000000001</v>
      </c>
      <c r="N427" s="1" t="str">
        <f>VLOOKUP(G427,Code!$C$3:$D$5,2,0)</f>
        <v>F-101</v>
      </c>
    </row>
    <row r="428" spans="1:14" x14ac:dyDescent="0.25">
      <c r="A428" s="1">
        <v>427</v>
      </c>
      <c r="B428" s="1" t="s">
        <v>13</v>
      </c>
      <c r="C428" s="1" t="s">
        <v>23</v>
      </c>
      <c r="D428" s="1" t="s">
        <v>564</v>
      </c>
      <c r="E428" s="1" t="s">
        <v>114</v>
      </c>
      <c r="F428" s="1" t="s">
        <v>60</v>
      </c>
      <c r="G428" s="1" t="s">
        <v>27</v>
      </c>
      <c r="H428" s="1" t="s">
        <v>44</v>
      </c>
      <c r="I428" s="1" t="s">
        <v>566</v>
      </c>
      <c r="J428" s="1">
        <v>287.92</v>
      </c>
      <c r="K428" s="1">
        <v>8</v>
      </c>
      <c r="L428" s="1">
        <v>0</v>
      </c>
      <c r="M428" s="2">
        <v>138.20160000000001</v>
      </c>
      <c r="N428" s="1" t="str">
        <f>VLOOKUP(G428,Code!$C$3:$D$5,2,0)</f>
        <v>O-102</v>
      </c>
    </row>
    <row r="429" spans="1:14" x14ac:dyDescent="0.25">
      <c r="A429" s="1">
        <v>428</v>
      </c>
      <c r="B429" s="1" t="s">
        <v>95</v>
      </c>
      <c r="C429" s="1" t="s">
        <v>57</v>
      </c>
      <c r="D429" s="1" t="s">
        <v>567</v>
      </c>
      <c r="E429" s="1" t="s">
        <v>127</v>
      </c>
      <c r="F429" s="1" t="s">
        <v>79</v>
      </c>
      <c r="G429" s="1" t="s">
        <v>41</v>
      </c>
      <c r="H429" s="1" t="s">
        <v>278</v>
      </c>
      <c r="I429" s="1" t="s">
        <v>568</v>
      </c>
      <c r="J429" s="1">
        <v>69.989999999999995</v>
      </c>
      <c r="K429" s="1">
        <v>1</v>
      </c>
      <c r="L429" s="1">
        <v>0</v>
      </c>
      <c r="M429" s="2">
        <v>30.095700000000001</v>
      </c>
      <c r="N429" s="1" t="str">
        <f>VLOOKUP(G429,Code!$C$3:$D$5,2,0)</f>
        <v>T-103</v>
      </c>
    </row>
    <row r="430" spans="1:14" x14ac:dyDescent="0.25">
      <c r="A430" s="1">
        <v>429</v>
      </c>
      <c r="B430" s="1" t="s">
        <v>30</v>
      </c>
      <c r="C430" s="1" t="s">
        <v>23</v>
      </c>
      <c r="D430" s="1" t="s">
        <v>276</v>
      </c>
      <c r="E430" s="1" t="s">
        <v>59</v>
      </c>
      <c r="F430" s="1" t="s">
        <v>60</v>
      </c>
      <c r="G430" s="1" t="s">
        <v>27</v>
      </c>
      <c r="H430" s="1" t="s">
        <v>39</v>
      </c>
      <c r="I430" s="1" t="s">
        <v>569</v>
      </c>
      <c r="J430" s="1">
        <v>6.6719999999999988</v>
      </c>
      <c r="K430" s="1">
        <v>6</v>
      </c>
      <c r="L430" s="1">
        <v>0.2</v>
      </c>
      <c r="M430" s="2">
        <v>0.50039999999999996</v>
      </c>
      <c r="N430" s="1" t="str">
        <f>VLOOKUP(G430,Code!$C$3:$D$5,2,0)</f>
        <v>O-102</v>
      </c>
    </row>
    <row r="431" spans="1:14" x14ac:dyDescent="0.25">
      <c r="A431" s="1">
        <v>430</v>
      </c>
      <c r="B431" s="1" t="s">
        <v>30</v>
      </c>
      <c r="C431" s="1" t="s">
        <v>57</v>
      </c>
      <c r="D431" s="1" t="s">
        <v>570</v>
      </c>
      <c r="E431" s="1" t="s">
        <v>51</v>
      </c>
      <c r="F431" s="1" t="s">
        <v>17</v>
      </c>
      <c r="G431" s="1" t="s">
        <v>27</v>
      </c>
      <c r="H431" s="1" t="s">
        <v>44</v>
      </c>
      <c r="I431" s="1" t="s">
        <v>571</v>
      </c>
      <c r="J431" s="1">
        <v>189.58800000000005</v>
      </c>
      <c r="K431" s="1">
        <v>2</v>
      </c>
      <c r="L431" s="1">
        <v>0.7</v>
      </c>
      <c r="M431" s="2">
        <v>-145.35079999999999</v>
      </c>
      <c r="N431" s="1" t="str">
        <f>VLOOKUP(G431,Code!$C$3:$D$5,2,0)</f>
        <v>O-102</v>
      </c>
    </row>
    <row r="432" spans="1:14" x14ac:dyDescent="0.25">
      <c r="A432" s="1">
        <v>431</v>
      </c>
      <c r="B432" s="1" t="s">
        <v>30</v>
      </c>
      <c r="C432" s="1" t="s">
        <v>57</v>
      </c>
      <c r="D432" s="1" t="s">
        <v>570</v>
      </c>
      <c r="E432" s="1" t="s">
        <v>51</v>
      </c>
      <c r="F432" s="1" t="s">
        <v>17</v>
      </c>
      <c r="G432" s="1" t="s">
        <v>41</v>
      </c>
      <c r="H432" s="1" t="s">
        <v>83</v>
      </c>
      <c r="I432" s="1" t="s">
        <v>295</v>
      </c>
      <c r="J432" s="1">
        <v>408.74399999999997</v>
      </c>
      <c r="K432" s="1">
        <v>7</v>
      </c>
      <c r="L432" s="1">
        <v>0.2</v>
      </c>
      <c r="M432" s="2">
        <v>76.639499999999984</v>
      </c>
      <c r="N432" s="1" t="str">
        <f>VLOOKUP(G432,Code!$C$3:$D$5,2,0)</f>
        <v>T-103</v>
      </c>
    </row>
    <row r="433" spans="1:14" x14ac:dyDescent="0.25">
      <c r="A433" s="1">
        <v>432</v>
      </c>
      <c r="B433" s="1" t="s">
        <v>30</v>
      </c>
      <c r="C433" s="1" t="s">
        <v>57</v>
      </c>
      <c r="D433" s="1" t="s">
        <v>570</v>
      </c>
      <c r="E433" s="1" t="s">
        <v>51</v>
      </c>
      <c r="F433" s="1" t="s">
        <v>17</v>
      </c>
      <c r="G433" s="1" t="s">
        <v>41</v>
      </c>
      <c r="H433" s="1" t="s">
        <v>83</v>
      </c>
      <c r="I433" s="1" t="s">
        <v>295</v>
      </c>
      <c r="J433" s="1">
        <v>291.95999999999998</v>
      </c>
      <c r="K433" s="1">
        <v>5</v>
      </c>
      <c r="L433" s="1">
        <v>0.2</v>
      </c>
      <c r="M433" s="2">
        <v>54.742499999999978</v>
      </c>
      <c r="N433" s="1" t="str">
        <f>VLOOKUP(G433,Code!$C$3:$D$5,2,0)</f>
        <v>T-103</v>
      </c>
    </row>
    <row r="434" spans="1:14" x14ac:dyDescent="0.25">
      <c r="A434" s="1">
        <v>433</v>
      </c>
      <c r="B434" s="1" t="s">
        <v>30</v>
      </c>
      <c r="C434" s="1" t="s">
        <v>57</v>
      </c>
      <c r="D434" s="1" t="s">
        <v>570</v>
      </c>
      <c r="E434" s="1" t="s">
        <v>51</v>
      </c>
      <c r="F434" s="1" t="s">
        <v>17</v>
      </c>
      <c r="G434" s="1" t="s">
        <v>27</v>
      </c>
      <c r="H434" s="1" t="s">
        <v>35</v>
      </c>
      <c r="I434" s="1" t="s">
        <v>572</v>
      </c>
      <c r="J434" s="1">
        <v>4.7679999999999998</v>
      </c>
      <c r="K434" s="1">
        <v>2</v>
      </c>
      <c r="L434" s="1">
        <v>0.2</v>
      </c>
      <c r="M434" s="2">
        <v>-0.7748000000000006</v>
      </c>
      <c r="N434" s="1" t="str">
        <f>VLOOKUP(G434,Code!$C$3:$D$5,2,0)</f>
        <v>O-102</v>
      </c>
    </row>
    <row r="435" spans="1:14" x14ac:dyDescent="0.25">
      <c r="A435" s="1">
        <v>434</v>
      </c>
      <c r="B435" s="1" t="s">
        <v>95</v>
      </c>
      <c r="C435" s="1" t="s">
        <v>14</v>
      </c>
      <c r="D435" s="1" t="s">
        <v>477</v>
      </c>
      <c r="E435" s="1" t="s">
        <v>478</v>
      </c>
      <c r="F435" s="1" t="s">
        <v>79</v>
      </c>
      <c r="G435" s="1" t="s">
        <v>27</v>
      </c>
      <c r="H435" s="1" t="s">
        <v>35</v>
      </c>
      <c r="I435" s="1" t="s">
        <v>573</v>
      </c>
      <c r="J435" s="1">
        <v>714.30000000000007</v>
      </c>
      <c r="K435" s="1">
        <v>5</v>
      </c>
      <c r="L435" s="1">
        <v>0</v>
      </c>
      <c r="M435" s="2">
        <v>207.14699999999993</v>
      </c>
      <c r="N435" s="1" t="str">
        <f>VLOOKUP(G435,Code!$C$3:$D$5,2,0)</f>
        <v>O-102</v>
      </c>
    </row>
    <row r="436" spans="1:14" x14ac:dyDescent="0.25">
      <c r="A436" s="1">
        <v>435</v>
      </c>
      <c r="B436" s="1" t="s">
        <v>30</v>
      </c>
      <c r="C436" s="1" t="s">
        <v>14</v>
      </c>
      <c r="D436" s="1" t="s">
        <v>574</v>
      </c>
      <c r="E436" s="1" t="s">
        <v>32</v>
      </c>
      <c r="F436" s="1" t="s">
        <v>17</v>
      </c>
      <c r="G436" s="1" t="s">
        <v>27</v>
      </c>
      <c r="H436" s="1" t="s">
        <v>44</v>
      </c>
      <c r="I436" s="1" t="s">
        <v>575</v>
      </c>
      <c r="J436" s="1">
        <v>4.8120000000000003</v>
      </c>
      <c r="K436" s="1">
        <v>2</v>
      </c>
      <c r="L436" s="1">
        <v>0.7</v>
      </c>
      <c r="M436" s="2">
        <v>-3.6891999999999996</v>
      </c>
      <c r="N436" s="1" t="str">
        <f>VLOOKUP(G436,Code!$C$3:$D$5,2,0)</f>
        <v>O-102</v>
      </c>
    </row>
    <row r="437" spans="1:14" x14ac:dyDescent="0.25">
      <c r="A437" s="1">
        <v>436</v>
      </c>
      <c r="B437" s="1" t="s">
        <v>30</v>
      </c>
      <c r="C437" s="1" t="s">
        <v>14</v>
      </c>
      <c r="D437" s="1" t="s">
        <v>574</v>
      </c>
      <c r="E437" s="1" t="s">
        <v>32</v>
      </c>
      <c r="F437" s="1" t="s">
        <v>17</v>
      </c>
      <c r="G437" s="1" t="s">
        <v>41</v>
      </c>
      <c r="H437" s="1" t="s">
        <v>83</v>
      </c>
      <c r="I437" s="1" t="s">
        <v>576</v>
      </c>
      <c r="J437" s="1">
        <v>247.8</v>
      </c>
      <c r="K437" s="1">
        <v>5</v>
      </c>
      <c r="L437" s="1">
        <v>0.2</v>
      </c>
      <c r="M437" s="2">
        <v>-18.584999999999994</v>
      </c>
      <c r="N437" s="1" t="str">
        <f>VLOOKUP(G437,Code!$C$3:$D$5,2,0)</f>
        <v>T-103</v>
      </c>
    </row>
    <row r="438" spans="1:14" x14ac:dyDescent="0.25">
      <c r="A438" s="1">
        <v>437</v>
      </c>
      <c r="B438" s="1" t="s">
        <v>13</v>
      </c>
      <c r="C438" s="1" t="s">
        <v>57</v>
      </c>
      <c r="D438" s="1" t="s">
        <v>142</v>
      </c>
      <c r="E438" s="1" t="s">
        <v>104</v>
      </c>
      <c r="F438" s="1" t="s">
        <v>60</v>
      </c>
      <c r="G438" s="1" t="s">
        <v>41</v>
      </c>
      <c r="H438" s="1" t="s">
        <v>278</v>
      </c>
      <c r="I438" s="1" t="s">
        <v>577</v>
      </c>
      <c r="J438" s="1">
        <v>1007.979</v>
      </c>
      <c r="K438" s="1">
        <v>3</v>
      </c>
      <c r="L438" s="1">
        <v>0.3</v>
      </c>
      <c r="M438" s="2">
        <v>43.199100000000044</v>
      </c>
      <c r="N438" s="1" t="str">
        <f>VLOOKUP(G438,Code!$C$3:$D$5,2,0)</f>
        <v>T-103</v>
      </c>
    </row>
    <row r="439" spans="1:14" x14ac:dyDescent="0.25">
      <c r="A439" s="1">
        <v>438</v>
      </c>
      <c r="B439" s="1" t="s">
        <v>13</v>
      </c>
      <c r="C439" s="1" t="s">
        <v>57</v>
      </c>
      <c r="D439" s="1" t="s">
        <v>142</v>
      </c>
      <c r="E439" s="1" t="s">
        <v>104</v>
      </c>
      <c r="F439" s="1" t="s">
        <v>60</v>
      </c>
      <c r="G439" s="1" t="s">
        <v>27</v>
      </c>
      <c r="H439" s="1" t="s">
        <v>52</v>
      </c>
      <c r="I439" s="1" t="s">
        <v>546</v>
      </c>
      <c r="J439" s="1">
        <v>313.488</v>
      </c>
      <c r="K439" s="1">
        <v>7</v>
      </c>
      <c r="L439" s="1">
        <v>0.2</v>
      </c>
      <c r="M439" s="2">
        <v>113.63939999999998</v>
      </c>
      <c r="N439" s="1" t="str">
        <f>VLOOKUP(G439,Code!$C$3:$D$5,2,0)</f>
        <v>O-102</v>
      </c>
    </row>
    <row r="440" spans="1:14" x14ac:dyDescent="0.25">
      <c r="A440" s="1">
        <v>439</v>
      </c>
      <c r="B440" s="1" t="s">
        <v>30</v>
      </c>
      <c r="C440" s="1" t="s">
        <v>23</v>
      </c>
      <c r="D440" s="1" t="s">
        <v>93</v>
      </c>
      <c r="E440" s="1" t="s">
        <v>59</v>
      </c>
      <c r="F440" s="1" t="s">
        <v>60</v>
      </c>
      <c r="G440" s="1" t="s">
        <v>27</v>
      </c>
      <c r="H440" s="1" t="s">
        <v>52</v>
      </c>
      <c r="I440" s="1" t="s">
        <v>578</v>
      </c>
      <c r="J440" s="1">
        <v>31.872000000000003</v>
      </c>
      <c r="K440" s="1">
        <v>8</v>
      </c>
      <c r="L440" s="1">
        <v>0.2</v>
      </c>
      <c r="M440" s="2">
        <v>11.553600000000003</v>
      </c>
      <c r="N440" s="1" t="str">
        <f>VLOOKUP(G440,Code!$C$3:$D$5,2,0)</f>
        <v>O-102</v>
      </c>
    </row>
    <row r="441" spans="1:14" x14ac:dyDescent="0.25">
      <c r="A441" s="1">
        <v>440</v>
      </c>
      <c r="B441" s="1" t="s">
        <v>13</v>
      </c>
      <c r="C441" s="1" t="s">
        <v>23</v>
      </c>
      <c r="D441" s="1" t="s">
        <v>126</v>
      </c>
      <c r="E441" s="1" t="s">
        <v>127</v>
      </c>
      <c r="F441" s="1" t="s">
        <v>79</v>
      </c>
      <c r="G441" s="1" t="s">
        <v>18</v>
      </c>
      <c r="H441" s="1" t="s">
        <v>21</v>
      </c>
      <c r="I441" s="1" t="s">
        <v>579</v>
      </c>
      <c r="J441" s="1">
        <v>207.84600000000003</v>
      </c>
      <c r="K441" s="1">
        <v>3</v>
      </c>
      <c r="L441" s="1">
        <v>0.1</v>
      </c>
      <c r="M441" s="2">
        <v>2.3093999999999895</v>
      </c>
      <c r="N441" s="1" t="str">
        <f>VLOOKUP(G441,Code!$C$3:$D$5,2,0)</f>
        <v>F-101</v>
      </c>
    </row>
    <row r="442" spans="1:14" x14ac:dyDescent="0.25">
      <c r="A442" s="1">
        <v>441</v>
      </c>
      <c r="B442" s="1" t="s">
        <v>13</v>
      </c>
      <c r="C442" s="1" t="s">
        <v>14</v>
      </c>
      <c r="D442" s="1" t="s">
        <v>348</v>
      </c>
      <c r="E442" s="1" t="s">
        <v>114</v>
      </c>
      <c r="F442" s="1" t="s">
        <v>60</v>
      </c>
      <c r="G442" s="1" t="s">
        <v>18</v>
      </c>
      <c r="H442" s="1" t="s">
        <v>37</v>
      </c>
      <c r="I442" s="1" t="s">
        <v>580</v>
      </c>
      <c r="J442" s="1">
        <v>12.22</v>
      </c>
      <c r="K442" s="1">
        <v>1</v>
      </c>
      <c r="L442" s="1">
        <v>0</v>
      </c>
      <c r="M442" s="2">
        <v>3.6659999999999986</v>
      </c>
      <c r="N442" s="1" t="str">
        <f>VLOOKUP(G442,Code!$C$3:$D$5,2,0)</f>
        <v>F-101</v>
      </c>
    </row>
    <row r="443" spans="1:14" x14ac:dyDescent="0.25">
      <c r="A443" s="1">
        <v>442</v>
      </c>
      <c r="B443" s="1" t="s">
        <v>13</v>
      </c>
      <c r="C443" s="1" t="s">
        <v>14</v>
      </c>
      <c r="D443" s="1" t="s">
        <v>348</v>
      </c>
      <c r="E443" s="1" t="s">
        <v>114</v>
      </c>
      <c r="F443" s="1" t="s">
        <v>60</v>
      </c>
      <c r="G443" s="1" t="s">
        <v>27</v>
      </c>
      <c r="H443" s="1" t="s">
        <v>35</v>
      </c>
      <c r="I443" s="1" t="s">
        <v>581</v>
      </c>
      <c r="J443" s="1">
        <v>194.94</v>
      </c>
      <c r="K443" s="1">
        <v>3</v>
      </c>
      <c r="L443" s="1">
        <v>0</v>
      </c>
      <c r="M443" s="2">
        <v>23.392800000000008</v>
      </c>
      <c r="N443" s="1" t="str">
        <f>VLOOKUP(G443,Code!$C$3:$D$5,2,0)</f>
        <v>O-102</v>
      </c>
    </row>
    <row r="444" spans="1:14" x14ac:dyDescent="0.25">
      <c r="A444" s="1">
        <v>443</v>
      </c>
      <c r="B444" s="1" t="s">
        <v>13</v>
      </c>
      <c r="C444" s="1" t="s">
        <v>14</v>
      </c>
      <c r="D444" s="1" t="s">
        <v>348</v>
      </c>
      <c r="E444" s="1" t="s">
        <v>114</v>
      </c>
      <c r="F444" s="1" t="s">
        <v>60</v>
      </c>
      <c r="G444" s="1" t="s">
        <v>27</v>
      </c>
      <c r="H444" s="1" t="s">
        <v>35</v>
      </c>
      <c r="I444" s="1" t="s">
        <v>582</v>
      </c>
      <c r="J444" s="1">
        <v>70.949999999999989</v>
      </c>
      <c r="K444" s="1">
        <v>3</v>
      </c>
      <c r="L444" s="1">
        <v>0</v>
      </c>
      <c r="M444" s="2">
        <v>20.575499999999998</v>
      </c>
      <c r="N444" s="1" t="str">
        <f>VLOOKUP(G444,Code!$C$3:$D$5,2,0)</f>
        <v>O-102</v>
      </c>
    </row>
    <row r="445" spans="1:14" x14ac:dyDescent="0.25">
      <c r="A445" s="1">
        <v>444</v>
      </c>
      <c r="B445" s="1" t="s">
        <v>13</v>
      </c>
      <c r="C445" s="1" t="s">
        <v>14</v>
      </c>
      <c r="D445" s="1" t="s">
        <v>348</v>
      </c>
      <c r="E445" s="1" t="s">
        <v>114</v>
      </c>
      <c r="F445" s="1" t="s">
        <v>60</v>
      </c>
      <c r="G445" s="1" t="s">
        <v>27</v>
      </c>
      <c r="H445" s="1" t="s">
        <v>52</v>
      </c>
      <c r="I445" s="1" t="s">
        <v>583</v>
      </c>
      <c r="J445" s="1">
        <v>91.36</v>
      </c>
      <c r="K445" s="1">
        <v>4</v>
      </c>
      <c r="L445" s="1">
        <v>0</v>
      </c>
      <c r="M445" s="2">
        <v>42.025599999999997</v>
      </c>
      <c r="N445" s="1" t="str">
        <f>VLOOKUP(G445,Code!$C$3:$D$5,2,0)</f>
        <v>O-102</v>
      </c>
    </row>
    <row r="446" spans="1:14" x14ac:dyDescent="0.25">
      <c r="A446" s="1">
        <v>445</v>
      </c>
      <c r="B446" s="1" t="s">
        <v>13</v>
      </c>
      <c r="C446" s="1" t="s">
        <v>14</v>
      </c>
      <c r="D446" s="1" t="s">
        <v>348</v>
      </c>
      <c r="E446" s="1" t="s">
        <v>114</v>
      </c>
      <c r="F446" s="1" t="s">
        <v>60</v>
      </c>
      <c r="G446" s="1" t="s">
        <v>18</v>
      </c>
      <c r="H446" s="1" t="s">
        <v>21</v>
      </c>
      <c r="I446" s="1" t="s">
        <v>584</v>
      </c>
      <c r="J446" s="1">
        <v>242.94</v>
      </c>
      <c r="K446" s="1">
        <v>3</v>
      </c>
      <c r="L446" s="1">
        <v>0</v>
      </c>
      <c r="M446" s="2">
        <v>29.152800000000013</v>
      </c>
      <c r="N446" s="1" t="str">
        <f>VLOOKUP(G446,Code!$C$3:$D$5,2,0)</f>
        <v>F-101</v>
      </c>
    </row>
    <row r="447" spans="1:14" x14ac:dyDescent="0.25">
      <c r="A447" s="1">
        <v>446</v>
      </c>
      <c r="B447" s="1" t="s">
        <v>13</v>
      </c>
      <c r="C447" s="1" t="s">
        <v>14</v>
      </c>
      <c r="D447" s="1" t="s">
        <v>348</v>
      </c>
      <c r="E447" s="1" t="s">
        <v>114</v>
      </c>
      <c r="F447" s="1" t="s">
        <v>60</v>
      </c>
      <c r="G447" s="1" t="s">
        <v>27</v>
      </c>
      <c r="H447" s="1" t="s">
        <v>28</v>
      </c>
      <c r="I447" s="1" t="s">
        <v>585</v>
      </c>
      <c r="J447" s="1">
        <v>22.05</v>
      </c>
      <c r="K447" s="1">
        <v>7</v>
      </c>
      <c r="L447" s="1">
        <v>0</v>
      </c>
      <c r="M447" s="2">
        <v>10.584</v>
      </c>
      <c r="N447" s="1" t="str">
        <f>VLOOKUP(G447,Code!$C$3:$D$5,2,0)</f>
        <v>O-102</v>
      </c>
    </row>
    <row r="448" spans="1:14" x14ac:dyDescent="0.25">
      <c r="A448" s="1">
        <v>447</v>
      </c>
      <c r="B448" s="1" t="s">
        <v>13</v>
      </c>
      <c r="C448" s="1" t="s">
        <v>14</v>
      </c>
      <c r="D448" s="1" t="s">
        <v>212</v>
      </c>
      <c r="E448" s="1" t="s">
        <v>121</v>
      </c>
      <c r="F448" s="1" t="s">
        <v>60</v>
      </c>
      <c r="G448" s="1" t="s">
        <v>18</v>
      </c>
      <c r="H448" s="1" t="s">
        <v>37</v>
      </c>
      <c r="I448" s="1" t="s">
        <v>586</v>
      </c>
      <c r="J448" s="1">
        <v>2.91</v>
      </c>
      <c r="K448" s="1">
        <v>1</v>
      </c>
      <c r="L448" s="1">
        <v>0</v>
      </c>
      <c r="M448" s="2">
        <v>1.3676999999999999</v>
      </c>
      <c r="N448" s="1" t="str">
        <f>VLOOKUP(G448,Code!$C$3:$D$5,2,0)</f>
        <v>F-101</v>
      </c>
    </row>
    <row r="449" spans="1:14" x14ac:dyDescent="0.25">
      <c r="A449" s="1">
        <v>448</v>
      </c>
      <c r="B449" s="1" t="s">
        <v>13</v>
      </c>
      <c r="C449" s="1" t="s">
        <v>14</v>
      </c>
      <c r="D449" s="1" t="s">
        <v>587</v>
      </c>
      <c r="E449" s="1" t="s">
        <v>127</v>
      </c>
      <c r="F449" s="1" t="s">
        <v>79</v>
      </c>
      <c r="G449" s="1" t="s">
        <v>27</v>
      </c>
      <c r="H449" s="1" t="s">
        <v>39</v>
      </c>
      <c r="I449" s="1" t="s">
        <v>588</v>
      </c>
      <c r="J449" s="1">
        <v>59.519999999999996</v>
      </c>
      <c r="K449" s="1">
        <v>3</v>
      </c>
      <c r="L449" s="1">
        <v>0</v>
      </c>
      <c r="M449" s="2">
        <v>15.475200000000001</v>
      </c>
      <c r="N449" s="1" t="str">
        <f>VLOOKUP(G449,Code!$C$3:$D$5,2,0)</f>
        <v>O-102</v>
      </c>
    </row>
    <row r="450" spans="1:14" x14ac:dyDescent="0.25">
      <c r="A450" s="1">
        <v>449</v>
      </c>
      <c r="B450" s="1" t="s">
        <v>13</v>
      </c>
      <c r="C450" s="1" t="s">
        <v>14</v>
      </c>
      <c r="D450" s="1" t="s">
        <v>587</v>
      </c>
      <c r="E450" s="1" t="s">
        <v>127</v>
      </c>
      <c r="F450" s="1" t="s">
        <v>79</v>
      </c>
      <c r="G450" s="1" t="s">
        <v>27</v>
      </c>
      <c r="H450" s="1" t="s">
        <v>35</v>
      </c>
      <c r="I450" s="1" t="s">
        <v>589</v>
      </c>
      <c r="J450" s="1">
        <v>161.94</v>
      </c>
      <c r="K450" s="1">
        <v>3</v>
      </c>
      <c r="L450" s="1">
        <v>0</v>
      </c>
      <c r="M450" s="2">
        <v>9.716399999999993</v>
      </c>
      <c r="N450" s="1" t="str">
        <f>VLOOKUP(G450,Code!$C$3:$D$5,2,0)</f>
        <v>O-102</v>
      </c>
    </row>
    <row r="451" spans="1:14" x14ac:dyDescent="0.25">
      <c r="A451" s="1">
        <v>450</v>
      </c>
      <c r="B451" s="1" t="s">
        <v>13</v>
      </c>
      <c r="C451" s="1" t="s">
        <v>14</v>
      </c>
      <c r="D451" s="1" t="s">
        <v>587</v>
      </c>
      <c r="E451" s="1" t="s">
        <v>127</v>
      </c>
      <c r="F451" s="1" t="s">
        <v>79</v>
      </c>
      <c r="G451" s="1" t="s">
        <v>27</v>
      </c>
      <c r="H451" s="1" t="s">
        <v>39</v>
      </c>
      <c r="I451" s="1" t="s">
        <v>590</v>
      </c>
      <c r="J451" s="1">
        <v>263.88</v>
      </c>
      <c r="K451" s="1">
        <v>6</v>
      </c>
      <c r="L451" s="1">
        <v>0</v>
      </c>
      <c r="M451" s="2">
        <v>71.247600000000006</v>
      </c>
      <c r="N451" s="1" t="str">
        <f>VLOOKUP(G451,Code!$C$3:$D$5,2,0)</f>
        <v>O-102</v>
      </c>
    </row>
    <row r="452" spans="1:14" x14ac:dyDescent="0.25">
      <c r="A452" s="1">
        <v>451</v>
      </c>
      <c r="B452" s="1" t="s">
        <v>13</v>
      </c>
      <c r="C452" s="1" t="s">
        <v>14</v>
      </c>
      <c r="D452" s="1" t="s">
        <v>587</v>
      </c>
      <c r="E452" s="1" t="s">
        <v>127</v>
      </c>
      <c r="F452" s="1" t="s">
        <v>79</v>
      </c>
      <c r="G452" s="1" t="s">
        <v>27</v>
      </c>
      <c r="H452" s="1" t="s">
        <v>39</v>
      </c>
      <c r="I452" s="1" t="s">
        <v>591</v>
      </c>
      <c r="J452" s="1">
        <v>30.48</v>
      </c>
      <c r="K452" s="1">
        <v>3</v>
      </c>
      <c r="L452" s="1">
        <v>0</v>
      </c>
      <c r="M452" s="2">
        <v>7.9248000000000012</v>
      </c>
      <c r="N452" s="1" t="str">
        <f>VLOOKUP(G452,Code!$C$3:$D$5,2,0)</f>
        <v>O-102</v>
      </c>
    </row>
    <row r="453" spans="1:14" x14ac:dyDescent="0.25">
      <c r="A453" s="1">
        <v>452</v>
      </c>
      <c r="B453" s="1" t="s">
        <v>13</v>
      </c>
      <c r="C453" s="1" t="s">
        <v>14</v>
      </c>
      <c r="D453" s="1" t="s">
        <v>587</v>
      </c>
      <c r="E453" s="1" t="s">
        <v>127</v>
      </c>
      <c r="F453" s="1" t="s">
        <v>79</v>
      </c>
      <c r="G453" s="1" t="s">
        <v>27</v>
      </c>
      <c r="H453" s="1" t="s">
        <v>39</v>
      </c>
      <c r="I453" s="1" t="s">
        <v>592</v>
      </c>
      <c r="J453" s="1">
        <v>9.84</v>
      </c>
      <c r="K453" s="1">
        <v>3</v>
      </c>
      <c r="L453" s="1">
        <v>0</v>
      </c>
      <c r="M453" s="2">
        <v>2.8535999999999988</v>
      </c>
      <c r="N453" s="1" t="str">
        <f>VLOOKUP(G453,Code!$C$3:$D$5,2,0)</f>
        <v>O-102</v>
      </c>
    </row>
    <row r="454" spans="1:14" x14ac:dyDescent="0.25">
      <c r="A454" s="1">
        <v>453</v>
      </c>
      <c r="B454" s="1" t="s">
        <v>13</v>
      </c>
      <c r="C454" s="1" t="s">
        <v>14</v>
      </c>
      <c r="D454" s="1" t="s">
        <v>587</v>
      </c>
      <c r="E454" s="1" t="s">
        <v>127</v>
      </c>
      <c r="F454" s="1" t="s">
        <v>79</v>
      </c>
      <c r="G454" s="1" t="s">
        <v>41</v>
      </c>
      <c r="H454" s="1" t="s">
        <v>42</v>
      </c>
      <c r="I454" s="1" t="s">
        <v>593</v>
      </c>
      <c r="J454" s="1">
        <v>35.119999999999997</v>
      </c>
      <c r="K454" s="1">
        <v>4</v>
      </c>
      <c r="L454" s="1">
        <v>0</v>
      </c>
      <c r="M454" s="2">
        <v>9.1311999999999998</v>
      </c>
      <c r="N454" s="1" t="str">
        <f>VLOOKUP(G454,Code!$C$3:$D$5,2,0)</f>
        <v>T-103</v>
      </c>
    </row>
    <row r="455" spans="1:14" x14ac:dyDescent="0.25">
      <c r="A455" s="1">
        <v>454</v>
      </c>
      <c r="B455" s="1" t="s">
        <v>30</v>
      </c>
      <c r="C455" s="1" t="s">
        <v>23</v>
      </c>
      <c r="D455" s="1" t="s">
        <v>320</v>
      </c>
      <c r="E455" s="1" t="s">
        <v>213</v>
      </c>
      <c r="F455" s="1" t="s">
        <v>79</v>
      </c>
      <c r="G455" s="1" t="s">
        <v>18</v>
      </c>
      <c r="H455" s="1" t="s">
        <v>33</v>
      </c>
      <c r="I455" s="1" t="s">
        <v>48</v>
      </c>
      <c r="J455" s="1">
        <v>284.36399999999998</v>
      </c>
      <c r="K455" s="1">
        <v>2</v>
      </c>
      <c r="L455" s="1">
        <v>0.4</v>
      </c>
      <c r="M455" s="2">
        <v>-75.830400000000054</v>
      </c>
      <c r="N455" s="1" t="str">
        <f>VLOOKUP(G455,Code!$C$3:$D$5,2,0)</f>
        <v>F-101</v>
      </c>
    </row>
    <row r="456" spans="1:14" x14ac:dyDescent="0.25">
      <c r="A456" s="1">
        <v>455</v>
      </c>
      <c r="B456" s="1" t="s">
        <v>30</v>
      </c>
      <c r="C456" s="1" t="s">
        <v>23</v>
      </c>
      <c r="D456" s="1" t="s">
        <v>320</v>
      </c>
      <c r="E456" s="1" t="s">
        <v>213</v>
      </c>
      <c r="F456" s="1" t="s">
        <v>79</v>
      </c>
      <c r="G456" s="1" t="s">
        <v>27</v>
      </c>
      <c r="H456" s="1" t="s">
        <v>35</v>
      </c>
      <c r="I456" s="1" t="s">
        <v>594</v>
      </c>
      <c r="J456" s="1">
        <v>665.40800000000002</v>
      </c>
      <c r="K456" s="1">
        <v>2</v>
      </c>
      <c r="L456" s="1">
        <v>0.2</v>
      </c>
      <c r="M456" s="2">
        <v>66.540799999999962</v>
      </c>
      <c r="N456" s="1" t="str">
        <f>VLOOKUP(G456,Code!$C$3:$D$5,2,0)</f>
        <v>O-102</v>
      </c>
    </row>
    <row r="457" spans="1:14" x14ac:dyDescent="0.25">
      <c r="A457" s="1">
        <v>456</v>
      </c>
      <c r="B457" s="1" t="s">
        <v>30</v>
      </c>
      <c r="C457" s="1" t="s">
        <v>23</v>
      </c>
      <c r="D457" s="1" t="s">
        <v>595</v>
      </c>
      <c r="E457" s="1" t="s">
        <v>267</v>
      </c>
      <c r="F457" s="1" t="s">
        <v>60</v>
      </c>
      <c r="G457" s="1" t="s">
        <v>41</v>
      </c>
      <c r="H457" s="1" t="s">
        <v>83</v>
      </c>
      <c r="I457" s="1" t="s">
        <v>596</v>
      </c>
      <c r="J457" s="1">
        <v>63.88</v>
      </c>
      <c r="K457" s="1">
        <v>4</v>
      </c>
      <c r="L457" s="1">
        <v>0</v>
      </c>
      <c r="M457" s="2">
        <v>24.913200000000003</v>
      </c>
      <c r="N457" s="1" t="str">
        <f>VLOOKUP(G457,Code!$C$3:$D$5,2,0)</f>
        <v>T-103</v>
      </c>
    </row>
    <row r="458" spans="1:14" x14ac:dyDescent="0.25">
      <c r="A458" s="1">
        <v>457</v>
      </c>
      <c r="B458" s="1" t="s">
        <v>30</v>
      </c>
      <c r="C458" s="1" t="s">
        <v>14</v>
      </c>
      <c r="D458" s="1" t="s">
        <v>50</v>
      </c>
      <c r="E458" s="1" t="s">
        <v>25</v>
      </c>
      <c r="F458" s="1" t="s">
        <v>26</v>
      </c>
      <c r="G458" s="1" t="s">
        <v>18</v>
      </c>
      <c r="H458" s="1" t="s">
        <v>21</v>
      </c>
      <c r="I458" s="1" t="s">
        <v>597</v>
      </c>
      <c r="J458" s="1">
        <v>129.56800000000001</v>
      </c>
      <c r="K458" s="1">
        <v>2</v>
      </c>
      <c r="L458" s="1">
        <v>0.2</v>
      </c>
      <c r="M458" s="2">
        <v>-24.294000000000018</v>
      </c>
      <c r="N458" s="1" t="str">
        <f>VLOOKUP(G458,Code!$C$3:$D$5,2,0)</f>
        <v>F-101</v>
      </c>
    </row>
    <row r="459" spans="1:14" x14ac:dyDescent="0.25">
      <c r="A459" s="1">
        <v>458</v>
      </c>
      <c r="B459" s="1" t="s">
        <v>30</v>
      </c>
      <c r="C459" s="1" t="s">
        <v>14</v>
      </c>
      <c r="D459" s="1" t="s">
        <v>163</v>
      </c>
      <c r="E459" s="1" t="s">
        <v>104</v>
      </c>
      <c r="F459" s="1" t="s">
        <v>60</v>
      </c>
      <c r="G459" s="1" t="s">
        <v>18</v>
      </c>
      <c r="H459" s="1" t="s">
        <v>21</v>
      </c>
      <c r="I459" s="1" t="s">
        <v>598</v>
      </c>
      <c r="J459" s="1">
        <v>747.55799999999999</v>
      </c>
      <c r="K459" s="1">
        <v>3</v>
      </c>
      <c r="L459" s="1">
        <v>0.3</v>
      </c>
      <c r="M459" s="2">
        <v>-96.11460000000011</v>
      </c>
      <c r="N459" s="1" t="str">
        <f>VLOOKUP(G459,Code!$C$3:$D$5,2,0)</f>
        <v>F-101</v>
      </c>
    </row>
    <row r="460" spans="1:14" x14ac:dyDescent="0.25">
      <c r="A460" s="1">
        <v>459</v>
      </c>
      <c r="B460" s="1" t="s">
        <v>30</v>
      </c>
      <c r="C460" s="1" t="s">
        <v>14</v>
      </c>
      <c r="D460" s="1" t="s">
        <v>163</v>
      </c>
      <c r="E460" s="1" t="s">
        <v>104</v>
      </c>
      <c r="F460" s="1" t="s">
        <v>60</v>
      </c>
      <c r="G460" s="1" t="s">
        <v>27</v>
      </c>
      <c r="H460" s="1" t="s">
        <v>88</v>
      </c>
      <c r="I460" s="1" t="s">
        <v>274</v>
      </c>
      <c r="J460" s="1">
        <v>8.9280000000000008</v>
      </c>
      <c r="K460" s="1">
        <v>2</v>
      </c>
      <c r="L460" s="1">
        <v>0.2</v>
      </c>
      <c r="M460" s="2">
        <v>3.3479999999999999</v>
      </c>
      <c r="N460" s="1" t="str">
        <f>VLOOKUP(G460,Code!$C$3:$D$5,2,0)</f>
        <v>O-102</v>
      </c>
    </row>
    <row r="461" spans="1:14" x14ac:dyDescent="0.25">
      <c r="A461" s="1">
        <v>460</v>
      </c>
      <c r="B461" s="1" t="s">
        <v>30</v>
      </c>
      <c r="C461" s="1" t="s">
        <v>14</v>
      </c>
      <c r="D461" s="1" t="s">
        <v>54</v>
      </c>
      <c r="E461" s="1" t="s">
        <v>55</v>
      </c>
      <c r="F461" s="1" t="s">
        <v>26</v>
      </c>
      <c r="G461" s="1" t="s">
        <v>27</v>
      </c>
      <c r="H461" s="1" t="s">
        <v>46</v>
      </c>
      <c r="I461" s="1" t="s">
        <v>599</v>
      </c>
      <c r="J461" s="1">
        <v>103.92</v>
      </c>
      <c r="K461" s="1">
        <v>4</v>
      </c>
      <c r="L461" s="1">
        <v>0</v>
      </c>
      <c r="M461" s="2">
        <v>36.372</v>
      </c>
      <c r="N461" s="1" t="str">
        <f>VLOOKUP(G461,Code!$C$3:$D$5,2,0)</f>
        <v>O-102</v>
      </c>
    </row>
    <row r="462" spans="1:14" x14ac:dyDescent="0.25">
      <c r="A462" s="1">
        <v>461</v>
      </c>
      <c r="B462" s="1" t="s">
        <v>30</v>
      </c>
      <c r="C462" s="1" t="s">
        <v>14</v>
      </c>
      <c r="D462" s="1" t="s">
        <v>54</v>
      </c>
      <c r="E462" s="1" t="s">
        <v>55</v>
      </c>
      <c r="F462" s="1" t="s">
        <v>26</v>
      </c>
      <c r="G462" s="1" t="s">
        <v>41</v>
      </c>
      <c r="H462" s="1" t="s">
        <v>83</v>
      </c>
      <c r="I462" s="1" t="s">
        <v>600</v>
      </c>
      <c r="J462" s="1">
        <v>899.91</v>
      </c>
      <c r="K462" s="1">
        <v>9</v>
      </c>
      <c r="L462" s="1">
        <v>0</v>
      </c>
      <c r="M462" s="2">
        <v>377.96220000000005</v>
      </c>
      <c r="N462" s="1" t="str">
        <f>VLOOKUP(G462,Code!$C$3:$D$5,2,0)</f>
        <v>T-103</v>
      </c>
    </row>
    <row r="463" spans="1:14" x14ac:dyDescent="0.25">
      <c r="A463" s="1">
        <v>462</v>
      </c>
      <c r="B463" s="1" t="s">
        <v>30</v>
      </c>
      <c r="C463" s="1" t="s">
        <v>14</v>
      </c>
      <c r="D463" s="1" t="s">
        <v>54</v>
      </c>
      <c r="E463" s="1" t="s">
        <v>55</v>
      </c>
      <c r="F463" s="1" t="s">
        <v>26</v>
      </c>
      <c r="G463" s="1" t="s">
        <v>27</v>
      </c>
      <c r="H463" s="1" t="s">
        <v>44</v>
      </c>
      <c r="I463" s="1" t="s">
        <v>601</v>
      </c>
      <c r="J463" s="1">
        <v>51.311999999999998</v>
      </c>
      <c r="K463" s="1">
        <v>3</v>
      </c>
      <c r="L463" s="1">
        <v>0.2</v>
      </c>
      <c r="M463" s="2">
        <v>18.600599999999996</v>
      </c>
      <c r="N463" s="1" t="str">
        <f>VLOOKUP(G463,Code!$C$3:$D$5,2,0)</f>
        <v>O-102</v>
      </c>
    </row>
    <row r="464" spans="1:14" x14ac:dyDescent="0.25">
      <c r="A464" s="1">
        <v>463</v>
      </c>
      <c r="B464" s="1" t="s">
        <v>30</v>
      </c>
      <c r="C464" s="1" t="s">
        <v>57</v>
      </c>
      <c r="D464" s="1" t="s">
        <v>229</v>
      </c>
      <c r="E464" s="1" t="s">
        <v>145</v>
      </c>
      <c r="F464" s="1" t="s">
        <v>26</v>
      </c>
      <c r="G464" s="1" t="s">
        <v>18</v>
      </c>
      <c r="H464" s="1" t="s">
        <v>37</v>
      </c>
      <c r="I464" s="1" t="s">
        <v>492</v>
      </c>
      <c r="J464" s="1">
        <v>23.56</v>
      </c>
      <c r="K464" s="1">
        <v>5</v>
      </c>
      <c r="L464" s="1">
        <v>0.2</v>
      </c>
      <c r="M464" s="2">
        <v>7.0680000000000005</v>
      </c>
      <c r="N464" s="1" t="str">
        <f>VLOOKUP(G464,Code!$C$3:$D$5,2,0)</f>
        <v>F-101</v>
      </c>
    </row>
    <row r="465" spans="1:14" x14ac:dyDescent="0.25">
      <c r="A465" s="1">
        <v>464</v>
      </c>
      <c r="B465" s="1" t="s">
        <v>30</v>
      </c>
      <c r="C465" s="1" t="s">
        <v>57</v>
      </c>
      <c r="D465" s="1" t="s">
        <v>229</v>
      </c>
      <c r="E465" s="1" t="s">
        <v>145</v>
      </c>
      <c r="F465" s="1" t="s">
        <v>26</v>
      </c>
      <c r="G465" s="1" t="s">
        <v>18</v>
      </c>
      <c r="H465" s="1" t="s">
        <v>33</v>
      </c>
      <c r="I465" s="1" t="s">
        <v>602</v>
      </c>
      <c r="J465" s="1">
        <v>1272.6299999999999</v>
      </c>
      <c r="K465" s="1">
        <v>6</v>
      </c>
      <c r="L465" s="1">
        <v>0.5</v>
      </c>
      <c r="M465" s="2">
        <v>-814.4831999999999</v>
      </c>
      <c r="N465" s="1" t="str">
        <f>VLOOKUP(G465,Code!$C$3:$D$5,2,0)</f>
        <v>F-101</v>
      </c>
    </row>
    <row r="466" spans="1:14" x14ac:dyDescent="0.25">
      <c r="A466" s="1">
        <v>465</v>
      </c>
      <c r="B466" s="1" t="s">
        <v>30</v>
      </c>
      <c r="C466" s="1" t="s">
        <v>57</v>
      </c>
      <c r="D466" s="1" t="s">
        <v>229</v>
      </c>
      <c r="E466" s="1" t="s">
        <v>145</v>
      </c>
      <c r="F466" s="1" t="s">
        <v>26</v>
      </c>
      <c r="G466" s="1" t="s">
        <v>27</v>
      </c>
      <c r="H466" s="1" t="s">
        <v>44</v>
      </c>
      <c r="I466" s="1" t="s">
        <v>603</v>
      </c>
      <c r="J466" s="1">
        <v>28.484999999999999</v>
      </c>
      <c r="K466" s="1">
        <v>5</v>
      </c>
      <c r="L466" s="1">
        <v>0.7</v>
      </c>
      <c r="M466" s="2">
        <v>-20.888999999999989</v>
      </c>
      <c r="N466" s="1" t="str">
        <f>VLOOKUP(G466,Code!$C$3:$D$5,2,0)</f>
        <v>O-102</v>
      </c>
    </row>
    <row r="467" spans="1:14" x14ac:dyDescent="0.25">
      <c r="A467" s="1">
        <v>466</v>
      </c>
      <c r="B467" s="1" t="s">
        <v>30</v>
      </c>
      <c r="C467" s="1" t="s">
        <v>57</v>
      </c>
      <c r="D467" s="1" t="s">
        <v>229</v>
      </c>
      <c r="E467" s="1" t="s">
        <v>145</v>
      </c>
      <c r="F467" s="1" t="s">
        <v>26</v>
      </c>
      <c r="G467" s="1" t="s">
        <v>27</v>
      </c>
      <c r="H467" s="1" t="s">
        <v>243</v>
      </c>
      <c r="I467" s="1" t="s">
        <v>604</v>
      </c>
      <c r="J467" s="1">
        <v>185.376</v>
      </c>
      <c r="K467" s="1">
        <v>2</v>
      </c>
      <c r="L467" s="1">
        <v>0.2</v>
      </c>
      <c r="M467" s="2">
        <v>-34.758000000000017</v>
      </c>
      <c r="N467" s="1" t="str">
        <f>VLOOKUP(G467,Code!$C$3:$D$5,2,0)</f>
        <v>O-102</v>
      </c>
    </row>
    <row r="468" spans="1:14" x14ac:dyDescent="0.25">
      <c r="A468" s="1">
        <v>467</v>
      </c>
      <c r="B468" s="1" t="s">
        <v>30</v>
      </c>
      <c r="C468" s="1" t="s">
        <v>57</v>
      </c>
      <c r="D468" s="1" t="s">
        <v>229</v>
      </c>
      <c r="E468" s="1" t="s">
        <v>145</v>
      </c>
      <c r="F468" s="1" t="s">
        <v>26</v>
      </c>
      <c r="G468" s="1" t="s">
        <v>27</v>
      </c>
      <c r="H468" s="1" t="s">
        <v>46</v>
      </c>
      <c r="I468" s="1" t="s">
        <v>605</v>
      </c>
      <c r="J468" s="1">
        <v>78.272000000000006</v>
      </c>
      <c r="K468" s="1">
        <v>2</v>
      </c>
      <c r="L468" s="1">
        <v>0.2</v>
      </c>
      <c r="M468" s="2">
        <v>5.8704000000000001</v>
      </c>
      <c r="N468" s="1" t="str">
        <f>VLOOKUP(G468,Code!$C$3:$D$5,2,0)</f>
        <v>O-102</v>
      </c>
    </row>
    <row r="469" spans="1:14" x14ac:dyDescent="0.25">
      <c r="A469" s="1">
        <v>468</v>
      </c>
      <c r="B469" s="1" t="s">
        <v>30</v>
      </c>
      <c r="C469" s="1" t="s">
        <v>57</v>
      </c>
      <c r="D469" s="1" t="s">
        <v>606</v>
      </c>
      <c r="E469" s="1" t="s">
        <v>104</v>
      </c>
      <c r="F469" s="1" t="s">
        <v>60</v>
      </c>
      <c r="G469" s="1" t="s">
        <v>18</v>
      </c>
      <c r="H469" s="1" t="s">
        <v>37</v>
      </c>
      <c r="I469" s="1" t="s">
        <v>420</v>
      </c>
      <c r="J469" s="1">
        <v>254.74400000000003</v>
      </c>
      <c r="K469" s="1">
        <v>7</v>
      </c>
      <c r="L469" s="1">
        <v>0.6</v>
      </c>
      <c r="M469" s="2">
        <v>-312.06139999999994</v>
      </c>
      <c r="N469" s="1" t="str">
        <f>VLOOKUP(G469,Code!$C$3:$D$5,2,0)</f>
        <v>F-101</v>
      </c>
    </row>
    <row r="470" spans="1:14" x14ac:dyDescent="0.25">
      <c r="A470" s="1">
        <v>469</v>
      </c>
      <c r="B470" s="1" t="s">
        <v>30</v>
      </c>
      <c r="C470" s="1" t="s">
        <v>23</v>
      </c>
      <c r="D470" s="1" t="s">
        <v>607</v>
      </c>
      <c r="E470" s="1" t="s">
        <v>59</v>
      </c>
      <c r="F470" s="1" t="s">
        <v>60</v>
      </c>
      <c r="G470" s="1" t="s">
        <v>18</v>
      </c>
      <c r="H470" s="1" t="s">
        <v>19</v>
      </c>
      <c r="I470" s="1" t="s">
        <v>608</v>
      </c>
      <c r="J470" s="1">
        <v>205.33279999999996</v>
      </c>
      <c r="K470" s="1">
        <v>2</v>
      </c>
      <c r="L470" s="1">
        <v>0.32</v>
      </c>
      <c r="M470" s="2">
        <v>-36.235200000000006</v>
      </c>
      <c r="N470" s="1" t="str">
        <f>VLOOKUP(G470,Code!$C$3:$D$5,2,0)</f>
        <v>F-101</v>
      </c>
    </row>
    <row r="471" spans="1:14" x14ac:dyDescent="0.25">
      <c r="A471" s="1">
        <v>470</v>
      </c>
      <c r="B471" s="1" t="s">
        <v>13</v>
      </c>
      <c r="C471" s="1" t="s">
        <v>14</v>
      </c>
      <c r="D471" s="1" t="s">
        <v>142</v>
      </c>
      <c r="E471" s="1" t="s">
        <v>104</v>
      </c>
      <c r="F471" s="1" t="s">
        <v>60</v>
      </c>
      <c r="G471" s="1" t="s">
        <v>27</v>
      </c>
      <c r="H471" s="1" t="s">
        <v>44</v>
      </c>
      <c r="I471" s="1" t="s">
        <v>609</v>
      </c>
      <c r="J471" s="1">
        <v>4.7879999999999985</v>
      </c>
      <c r="K471" s="1">
        <v>3</v>
      </c>
      <c r="L471" s="1">
        <v>0.8</v>
      </c>
      <c r="M471" s="2">
        <v>-7.9001999999999999</v>
      </c>
      <c r="N471" s="1" t="str">
        <f>VLOOKUP(G471,Code!$C$3:$D$5,2,0)</f>
        <v>O-102</v>
      </c>
    </row>
    <row r="472" spans="1:14" x14ac:dyDescent="0.25">
      <c r="A472" s="1">
        <v>471</v>
      </c>
      <c r="B472" s="1" t="s">
        <v>30</v>
      </c>
      <c r="C472" s="1" t="s">
        <v>23</v>
      </c>
      <c r="D472" s="1" t="s">
        <v>610</v>
      </c>
      <c r="E472" s="1" t="s">
        <v>127</v>
      </c>
      <c r="F472" s="1" t="s">
        <v>79</v>
      </c>
      <c r="G472" s="1" t="s">
        <v>27</v>
      </c>
      <c r="H472" s="1" t="s">
        <v>52</v>
      </c>
      <c r="I472" s="1" t="s">
        <v>611</v>
      </c>
      <c r="J472" s="1">
        <v>55.48</v>
      </c>
      <c r="K472" s="1">
        <v>1</v>
      </c>
      <c r="L472" s="1">
        <v>0</v>
      </c>
      <c r="M472" s="2">
        <v>26.630399999999998</v>
      </c>
      <c r="N472" s="1" t="str">
        <f>VLOOKUP(G472,Code!$C$3:$D$5,2,0)</f>
        <v>O-102</v>
      </c>
    </row>
    <row r="473" spans="1:14" x14ac:dyDescent="0.25">
      <c r="A473" s="1">
        <v>472</v>
      </c>
      <c r="B473" s="1" t="s">
        <v>13</v>
      </c>
      <c r="C473" s="1" t="s">
        <v>14</v>
      </c>
      <c r="D473" s="1" t="s">
        <v>69</v>
      </c>
      <c r="E473" s="1" t="s">
        <v>25</v>
      </c>
      <c r="F473" s="1" t="s">
        <v>26</v>
      </c>
      <c r="G473" s="1" t="s">
        <v>27</v>
      </c>
      <c r="H473" s="1" t="s">
        <v>35</v>
      </c>
      <c r="I473" s="1" t="s">
        <v>612</v>
      </c>
      <c r="J473" s="1">
        <v>340.92</v>
      </c>
      <c r="K473" s="1">
        <v>3</v>
      </c>
      <c r="L473" s="1">
        <v>0</v>
      </c>
      <c r="M473" s="2">
        <v>3.4091999999999842</v>
      </c>
      <c r="N473" s="1" t="str">
        <f>VLOOKUP(G473,Code!$C$3:$D$5,2,0)</f>
        <v>O-102</v>
      </c>
    </row>
    <row r="474" spans="1:14" x14ac:dyDescent="0.25">
      <c r="A474" s="1">
        <v>473</v>
      </c>
      <c r="B474" s="1" t="s">
        <v>13</v>
      </c>
      <c r="C474" s="1" t="s">
        <v>14</v>
      </c>
      <c r="D474" s="1" t="s">
        <v>69</v>
      </c>
      <c r="E474" s="1" t="s">
        <v>25</v>
      </c>
      <c r="F474" s="1" t="s">
        <v>26</v>
      </c>
      <c r="G474" s="1" t="s">
        <v>18</v>
      </c>
      <c r="H474" s="1" t="s">
        <v>19</v>
      </c>
      <c r="I474" s="1" t="s">
        <v>613</v>
      </c>
      <c r="J474" s="1">
        <v>222.66599999999997</v>
      </c>
      <c r="K474" s="1">
        <v>2</v>
      </c>
      <c r="L474" s="1">
        <v>0.15</v>
      </c>
      <c r="M474" s="2">
        <v>10.478399999999979</v>
      </c>
      <c r="N474" s="1" t="str">
        <f>VLOOKUP(G474,Code!$C$3:$D$5,2,0)</f>
        <v>F-101</v>
      </c>
    </row>
    <row r="475" spans="1:14" x14ac:dyDescent="0.25">
      <c r="A475" s="1">
        <v>474</v>
      </c>
      <c r="B475" s="1" t="s">
        <v>13</v>
      </c>
      <c r="C475" s="1" t="s">
        <v>14</v>
      </c>
      <c r="D475" s="1" t="s">
        <v>69</v>
      </c>
      <c r="E475" s="1" t="s">
        <v>25</v>
      </c>
      <c r="F475" s="1" t="s">
        <v>26</v>
      </c>
      <c r="G475" s="1" t="s">
        <v>41</v>
      </c>
      <c r="H475" s="1" t="s">
        <v>42</v>
      </c>
      <c r="I475" s="1" t="s">
        <v>614</v>
      </c>
      <c r="J475" s="1">
        <v>703.96800000000007</v>
      </c>
      <c r="K475" s="1">
        <v>4</v>
      </c>
      <c r="L475" s="1">
        <v>0.2</v>
      </c>
      <c r="M475" s="2">
        <v>87.995999999999924</v>
      </c>
      <c r="N475" s="1" t="str">
        <f>VLOOKUP(G475,Code!$C$3:$D$5,2,0)</f>
        <v>T-103</v>
      </c>
    </row>
    <row r="476" spans="1:14" x14ac:dyDescent="0.25">
      <c r="A476" s="1">
        <v>475</v>
      </c>
      <c r="B476" s="1" t="s">
        <v>13</v>
      </c>
      <c r="C476" s="1" t="s">
        <v>14</v>
      </c>
      <c r="D476" s="1" t="s">
        <v>69</v>
      </c>
      <c r="E476" s="1" t="s">
        <v>25</v>
      </c>
      <c r="F476" s="1" t="s">
        <v>26</v>
      </c>
      <c r="G476" s="1" t="s">
        <v>27</v>
      </c>
      <c r="H476" s="1" t="s">
        <v>35</v>
      </c>
      <c r="I476" s="1" t="s">
        <v>615</v>
      </c>
      <c r="J476" s="1">
        <v>92.52</v>
      </c>
      <c r="K476" s="1">
        <v>6</v>
      </c>
      <c r="L476" s="1">
        <v>0</v>
      </c>
      <c r="M476" s="2">
        <v>24.980400000000007</v>
      </c>
      <c r="N476" s="1" t="str">
        <f>VLOOKUP(G476,Code!$C$3:$D$5,2,0)</f>
        <v>O-102</v>
      </c>
    </row>
    <row r="477" spans="1:14" x14ac:dyDescent="0.25">
      <c r="A477" s="1">
        <v>476</v>
      </c>
      <c r="B477" s="1" t="s">
        <v>13</v>
      </c>
      <c r="C477" s="1" t="s">
        <v>14</v>
      </c>
      <c r="D477" s="1" t="s">
        <v>69</v>
      </c>
      <c r="E477" s="1" t="s">
        <v>25</v>
      </c>
      <c r="F477" s="1" t="s">
        <v>26</v>
      </c>
      <c r="G477" s="1" t="s">
        <v>27</v>
      </c>
      <c r="H477" s="1" t="s">
        <v>52</v>
      </c>
      <c r="I477" s="1" t="s">
        <v>616</v>
      </c>
      <c r="J477" s="1">
        <v>62.649999999999991</v>
      </c>
      <c r="K477" s="1">
        <v>7</v>
      </c>
      <c r="L477" s="1">
        <v>0</v>
      </c>
      <c r="M477" s="2">
        <v>28.818999999999996</v>
      </c>
      <c r="N477" s="1" t="str">
        <f>VLOOKUP(G477,Code!$C$3:$D$5,2,0)</f>
        <v>O-102</v>
      </c>
    </row>
    <row r="478" spans="1:14" x14ac:dyDescent="0.25">
      <c r="A478" s="1">
        <v>477</v>
      </c>
      <c r="B478" s="1" t="s">
        <v>13</v>
      </c>
      <c r="C478" s="1" t="s">
        <v>14</v>
      </c>
      <c r="D478" s="1" t="s">
        <v>69</v>
      </c>
      <c r="E478" s="1" t="s">
        <v>25</v>
      </c>
      <c r="F478" s="1" t="s">
        <v>26</v>
      </c>
      <c r="G478" s="1" t="s">
        <v>27</v>
      </c>
      <c r="H478" s="1" t="s">
        <v>52</v>
      </c>
      <c r="I478" s="1" t="s">
        <v>617</v>
      </c>
      <c r="J478" s="1">
        <v>94.85</v>
      </c>
      <c r="K478" s="1">
        <v>5</v>
      </c>
      <c r="L478" s="1">
        <v>0</v>
      </c>
      <c r="M478" s="2">
        <v>45.527999999999992</v>
      </c>
      <c r="N478" s="1" t="str">
        <f>VLOOKUP(G478,Code!$C$3:$D$5,2,0)</f>
        <v>O-102</v>
      </c>
    </row>
    <row r="479" spans="1:14" x14ac:dyDescent="0.25">
      <c r="A479" s="1">
        <v>478</v>
      </c>
      <c r="B479" s="1" t="s">
        <v>30</v>
      </c>
      <c r="C479" s="1" t="s">
        <v>23</v>
      </c>
      <c r="D479" s="1" t="s">
        <v>24</v>
      </c>
      <c r="E479" s="1" t="s">
        <v>25</v>
      </c>
      <c r="F479" s="1" t="s">
        <v>26</v>
      </c>
      <c r="G479" s="1" t="s">
        <v>41</v>
      </c>
      <c r="H479" s="1" t="s">
        <v>42</v>
      </c>
      <c r="I479" s="1" t="s">
        <v>618</v>
      </c>
      <c r="J479" s="1">
        <v>95.76</v>
      </c>
      <c r="K479" s="1">
        <v>6</v>
      </c>
      <c r="L479" s="1">
        <v>0.2</v>
      </c>
      <c r="M479" s="2">
        <v>7.1819999999999951</v>
      </c>
      <c r="N479" s="1" t="str">
        <f>VLOOKUP(G479,Code!$C$3:$D$5,2,0)</f>
        <v>T-103</v>
      </c>
    </row>
    <row r="480" spans="1:14" x14ac:dyDescent="0.25">
      <c r="A480" s="1">
        <v>479</v>
      </c>
      <c r="B480" s="1" t="s">
        <v>30</v>
      </c>
      <c r="C480" s="1" t="s">
        <v>14</v>
      </c>
      <c r="D480" s="1" t="s">
        <v>131</v>
      </c>
      <c r="E480" s="1" t="s">
        <v>127</v>
      </c>
      <c r="F480" s="1" t="s">
        <v>79</v>
      </c>
      <c r="G480" s="1" t="s">
        <v>18</v>
      </c>
      <c r="H480" s="1" t="s">
        <v>37</v>
      </c>
      <c r="I480" s="1" t="s">
        <v>430</v>
      </c>
      <c r="J480" s="1">
        <v>40.200000000000003</v>
      </c>
      <c r="K480" s="1">
        <v>3</v>
      </c>
      <c r="L480" s="1">
        <v>0</v>
      </c>
      <c r="M480" s="2">
        <v>19.295999999999999</v>
      </c>
      <c r="N480" s="1" t="str">
        <f>VLOOKUP(G480,Code!$C$3:$D$5,2,0)</f>
        <v>F-101</v>
      </c>
    </row>
    <row r="481" spans="1:14" x14ac:dyDescent="0.25">
      <c r="A481" s="1">
        <v>480</v>
      </c>
      <c r="B481" s="1" t="s">
        <v>30</v>
      </c>
      <c r="C481" s="1" t="s">
        <v>23</v>
      </c>
      <c r="D481" s="1" t="s">
        <v>126</v>
      </c>
      <c r="E481" s="1" t="s">
        <v>127</v>
      </c>
      <c r="F481" s="1" t="s">
        <v>79</v>
      </c>
      <c r="G481" s="1" t="s">
        <v>27</v>
      </c>
      <c r="H481" s="1" t="s">
        <v>39</v>
      </c>
      <c r="I481" s="1" t="s">
        <v>619</v>
      </c>
      <c r="J481" s="1">
        <v>14.7</v>
      </c>
      <c r="K481" s="1">
        <v>5</v>
      </c>
      <c r="L481" s="1">
        <v>0</v>
      </c>
      <c r="M481" s="2">
        <v>6.6150000000000002</v>
      </c>
      <c r="N481" s="1" t="str">
        <f>VLOOKUP(G481,Code!$C$3:$D$5,2,0)</f>
        <v>O-102</v>
      </c>
    </row>
    <row r="482" spans="1:14" x14ac:dyDescent="0.25">
      <c r="A482" s="1">
        <v>481</v>
      </c>
      <c r="B482" s="1" t="s">
        <v>30</v>
      </c>
      <c r="C482" s="1" t="s">
        <v>23</v>
      </c>
      <c r="D482" s="1" t="s">
        <v>126</v>
      </c>
      <c r="E482" s="1" t="s">
        <v>127</v>
      </c>
      <c r="F482" s="1" t="s">
        <v>79</v>
      </c>
      <c r="G482" s="1" t="s">
        <v>27</v>
      </c>
      <c r="H482" s="1" t="s">
        <v>35</v>
      </c>
      <c r="I482" s="1" t="s">
        <v>620</v>
      </c>
      <c r="J482" s="1">
        <v>704.25</v>
      </c>
      <c r="K482" s="1">
        <v>5</v>
      </c>
      <c r="L482" s="1">
        <v>0</v>
      </c>
      <c r="M482" s="2">
        <v>84.51</v>
      </c>
      <c r="N482" s="1" t="str">
        <f>VLOOKUP(G482,Code!$C$3:$D$5,2,0)</f>
        <v>O-102</v>
      </c>
    </row>
    <row r="483" spans="1:14" x14ac:dyDescent="0.25">
      <c r="A483" s="1">
        <v>482</v>
      </c>
      <c r="B483" s="1" t="s">
        <v>30</v>
      </c>
      <c r="C483" s="1" t="s">
        <v>14</v>
      </c>
      <c r="D483" s="1" t="s">
        <v>373</v>
      </c>
      <c r="E483" s="1" t="s">
        <v>25</v>
      </c>
      <c r="F483" s="1" t="s">
        <v>26</v>
      </c>
      <c r="G483" s="1" t="s">
        <v>41</v>
      </c>
      <c r="H483" s="1" t="s">
        <v>83</v>
      </c>
      <c r="I483" s="1" t="s">
        <v>621</v>
      </c>
      <c r="J483" s="1">
        <v>9.09</v>
      </c>
      <c r="K483" s="1">
        <v>3</v>
      </c>
      <c r="L483" s="1">
        <v>0</v>
      </c>
      <c r="M483" s="2">
        <v>1.9088999999999996</v>
      </c>
      <c r="N483" s="1" t="str">
        <f>VLOOKUP(G483,Code!$C$3:$D$5,2,0)</f>
        <v>T-103</v>
      </c>
    </row>
    <row r="484" spans="1:14" x14ac:dyDescent="0.25">
      <c r="A484" s="1">
        <v>483</v>
      </c>
      <c r="B484" s="1" t="s">
        <v>30</v>
      </c>
      <c r="C484" s="1" t="s">
        <v>14</v>
      </c>
      <c r="D484" s="1" t="s">
        <v>126</v>
      </c>
      <c r="E484" s="1" t="s">
        <v>127</v>
      </c>
      <c r="F484" s="1" t="s">
        <v>79</v>
      </c>
      <c r="G484" s="1" t="s">
        <v>27</v>
      </c>
      <c r="H484" s="1" t="s">
        <v>39</v>
      </c>
      <c r="I484" s="1" t="s">
        <v>167</v>
      </c>
      <c r="J484" s="1">
        <v>5.96</v>
      </c>
      <c r="K484" s="1">
        <v>2</v>
      </c>
      <c r="L484" s="1">
        <v>0</v>
      </c>
      <c r="M484" s="2">
        <v>1.6688000000000001</v>
      </c>
      <c r="N484" s="1" t="str">
        <f>VLOOKUP(G484,Code!$C$3:$D$5,2,0)</f>
        <v>O-102</v>
      </c>
    </row>
    <row r="485" spans="1:14" x14ac:dyDescent="0.25">
      <c r="A485" s="1">
        <v>484</v>
      </c>
      <c r="B485" s="1" t="s">
        <v>30</v>
      </c>
      <c r="C485" s="1" t="s">
        <v>14</v>
      </c>
      <c r="D485" s="1" t="s">
        <v>126</v>
      </c>
      <c r="E485" s="1" t="s">
        <v>127</v>
      </c>
      <c r="F485" s="1" t="s">
        <v>79</v>
      </c>
      <c r="G485" s="1" t="s">
        <v>41</v>
      </c>
      <c r="H485" s="1" t="s">
        <v>83</v>
      </c>
      <c r="I485" s="1" t="s">
        <v>622</v>
      </c>
      <c r="J485" s="1">
        <v>159.97999999999999</v>
      </c>
      <c r="K485" s="1">
        <v>2</v>
      </c>
      <c r="L485" s="1">
        <v>0</v>
      </c>
      <c r="M485" s="2">
        <v>57.592799999999997</v>
      </c>
      <c r="N485" s="1" t="str">
        <f>VLOOKUP(G485,Code!$C$3:$D$5,2,0)</f>
        <v>T-103</v>
      </c>
    </row>
    <row r="486" spans="1:14" x14ac:dyDescent="0.25">
      <c r="A486" s="1">
        <v>485</v>
      </c>
      <c r="B486" s="1" t="s">
        <v>95</v>
      </c>
      <c r="C486" s="1" t="s">
        <v>57</v>
      </c>
      <c r="D486" s="1" t="s">
        <v>24</v>
      </c>
      <c r="E486" s="1" t="s">
        <v>25</v>
      </c>
      <c r="F486" s="1" t="s">
        <v>26</v>
      </c>
      <c r="G486" s="1" t="s">
        <v>27</v>
      </c>
      <c r="H486" s="1" t="s">
        <v>28</v>
      </c>
      <c r="I486" s="1" t="s">
        <v>623</v>
      </c>
      <c r="J486" s="1">
        <v>29.6</v>
      </c>
      <c r="K486" s="1">
        <v>2</v>
      </c>
      <c r="L486" s="1">
        <v>0</v>
      </c>
      <c r="M486" s="2">
        <v>14.8</v>
      </c>
      <c r="N486" s="1" t="str">
        <f>VLOOKUP(G486,Code!$C$3:$D$5,2,0)</f>
        <v>O-102</v>
      </c>
    </row>
    <row r="487" spans="1:14" x14ac:dyDescent="0.25">
      <c r="A487" s="1">
        <v>486</v>
      </c>
      <c r="B487" s="1" t="s">
        <v>95</v>
      </c>
      <c r="C487" s="1" t="s">
        <v>57</v>
      </c>
      <c r="D487" s="1" t="s">
        <v>24</v>
      </c>
      <c r="E487" s="1" t="s">
        <v>25</v>
      </c>
      <c r="F487" s="1" t="s">
        <v>26</v>
      </c>
      <c r="G487" s="1" t="s">
        <v>18</v>
      </c>
      <c r="H487" s="1" t="s">
        <v>19</v>
      </c>
      <c r="I487" s="1" t="s">
        <v>624</v>
      </c>
      <c r="J487" s="1">
        <v>514.16499999999996</v>
      </c>
      <c r="K487" s="1">
        <v>5</v>
      </c>
      <c r="L487" s="1">
        <v>0.15</v>
      </c>
      <c r="M487" s="2">
        <v>-30.24499999999999</v>
      </c>
      <c r="N487" s="1" t="str">
        <f>VLOOKUP(G487,Code!$C$3:$D$5,2,0)</f>
        <v>F-101</v>
      </c>
    </row>
    <row r="488" spans="1:14" x14ac:dyDescent="0.25">
      <c r="A488" s="1">
        <v>487</v>
      </c>
      <c r="B488" s="1" t="s">
        <v>95</v>
      </c>
      <c r="C488" s="1" t="s">
        <v>57</v>
      </c>
      <c r="D488" s="1" t="s">
        <v>24</v>
      </c>
      <c r="E488" s="1" t="s">
        <v>25</v>
      </c>
      <c r="F488" s="1" t="s">
        <v>26</v>
      </c>
      <c r="G488" s="1" t="s">
        <v>41</v>
      </c>
      <c r="H488" s="1" t="s">
        <v>42</v>
      </c>
      <c r="I488" s="1" t="s">
        <v>625</v>
      </c>
      <c r="J488" s="1">
        <v>279.95999999999998</v>
      </c>
      <c r="K488" s="1">
        <v>5</v>
      </c>
      <c r="L488" s="1">
        <v>0.2</v>
      </c>
      <c r="M488" s="2">
        <v>17.497500000000016</v>
      </c>
      <c r="N488" s="1" t="str">
        <f>VLOOKUP(G488,Code!$C$3:$D$5,2,0)</f>
        <v>T-103</v>
      </c>
    </row>
    <row r="489" spans="1:14" x14ac:dyDescent="0.25">
      <c r="A489" s="1">
        <v>488</v>
      </c>
      <c r="B489" s="1" t="s">
        <v>95</v>
      </c>
      <c r="C489" s="1" t="s">
        <v>14</v>
      </c>
      <c r="D489" s="1" t="s">
        <v>142</v>
      </c>
      <c r="E489" s="1" t="s">
        <v>104</v>
      </c>
      <c r="F489" s="1" t="s">
        <v>60</v>
      </c>
      <c r="G489" s="1" t="s">
        <v>41</v>
      </c>
      <c r="H489" s="1" t="s">
        <v>42</v>
      </c>
      <c r="I489" s="1" t="s">
        <v>626</v>
      </c>
      <c r="J489" s="1">
        <v>2735.9520000000002</v>
      </c>
      <c r="K489" s="1">
        <v>6</v>
      </c>
      <c r="L489" s="1">
        <v>0.2</v>
      </c>
      <c r="M489" s="2">
        <v>341.99399999999969</v>
      </c>
      <c r="N489" s="1" t="str">
        <f>VLOOKUP(G489,Code!$C$3:$D$5,2,0)</f>
        <v>T-103</v>
      </c>
    </row>
    <row r="490" spans="1:14" x14ac:dyDescent="0.25">
      <c r="A490" s="1">
        <v>489</v>
      </c>
      <c r="B490" s="1" t="s">
        <v>13</v>
      </c>
      <c r="C490" s="1" t="s">
        <v>57</v>
      </c>
      <c r="D490" s="1" t="s">
        <v>627</v>
      </c>
      <c r="E490" s="1" t="s">
        <v>59</v>
      </c>
      <c r="F490" s="1" t="s">
        <v>60</v>
      </c>
      <c r="G490" s="1" t="s">
        <v>41</v>
      </c>
      <c r="H490" s="1" t="s">
        <v>42</v>
      </c>
      <c r="I490" s="1" t="s">
        <v>628</v>
      </c>
      <c r="J490" s="1">
        <v>7.9920000000000009</v>
      </c>
      <c r="K490" s="1">
        <v>1</v>
      </c>
      <c r="L490" s="1">
        <v>0.2</v>
      </c>
      <c r="M490" s="2">
        <v>0.59940000000000015</v>
      </c>
      <c r="N490" s="1" t="str">
        <f>VLOOKUP(G490,Code!$C$3:$D$5,2,0)</f>
        <v>T-103</v>
      </c>
    </row>
    <row r="491" spans="1:14" x14ac:dyDescent="0.25">
      <c r="A491" s="1">
        <v>490</v>
      </c>
      <c r="B491" s="1" t="s">
        <v>13</v>
      </c>
      <c r="C491" s="1" t="s">
        <v>57</v>
      </c>
      <c r="D491" s="1" t="s">
        <v>627</v>
      </c>
      <c r="E491" s="1" t="s">
        <v>59</v>
      </c>
      <c r="F491" s="1" t="s">
        <v>60</v>
      </c>
      <c r="G491" s="1" t="s">
        <v>41</v>
      </c>
      <c r="H491" s="1" t="s">
        <v>83</v>
      </c>
      <c r="I491" s="1" t="s">
        <v>629</v>
      </c>
      <c r="J491" s="1">
        <v>63.984000000000009</v>
      </c>
      <c r="K491" s="1">
        <v>2</v>
      </c>
      <c r="L491" s="1">
        <v>0.2</v>
      </c>
      <c r="M491" s="2">
        <v>10.397399999999998</v>
      </c>
      <c r="N491" s="1" t="str">
        <f>VLOOKUP(G491,Code!$C$3:$D$5,2,0)</f>
        <v>T-103</v>
      </c>
    </row>
    <row r="492" spans="1:14" x14ac:dyDescent="0.25">
      <c r="A492" s="1">
        <v>491</v>
      </c>
      <c r="B492" s="1" t="s">
        <v>13</v>
      </c>
      <c r="C492" s="1" t="s">
        <v>57</v>
      </c>
      <c r="D492" s="1" t="s">
        <v>627</v>
      </c>
      <c r="E492" s="1" t="s">
        <v>59</v>
      </c>
      <c r="F492" s="1" t="s">
        <v>60</v>
      </c>
      <c r="G492" s="1" t="s">
        <v>27</v>
      </c>
      <c r="H492" s="1" t="s">
        <v>39</v>
      </c>
      <c r="I492" s="1" t="s">
        <v>590</v>
      </c>
      <c r="J492" s="1">
        <v>70.367999999999995</v>
      </c>
      <c r="K492" s="1">
        <v>2</v>
      </c>
      <c r="L492" s="1">
        <v>0.2</v>
      </c>
      <c r="M492" s="2">
        <v>6.1572000000000031</v>
      </c>
      <c r="N492" s="1" t="str">
        <f>VLOOKUP(G492,Code!$C$3:$D$5,2,0)</f>
        <v>O-102</v>
      </c>
    </row>
    <row r="493" spans="1:14" x14ac:dyDescent="0.25">
      <c r="A493" s="1">
        <v>492</v>
      </c>
      <c r="B493" s="1" t="s">
        <v>30</v>
      </c>
      <c r="C493" s="1" t="s">
        <v>14</v>
      </c>
      <c r="D493" s="1" t="s">
        <v>175</v>
      </c>
      <c r="E493" s="1" t="s">
        <v>127</v>
      </c>
      <c r="F493" s="1" t="s">
        <v>79</v>
      </c>
      <c r="G493" s="1" t="s">
        <v>27</v>
      </c>
      <c r="H493" s="1" t="s">
        <v>35</v>
      </c>
      <c r="I493" s="1" t="s">
        <v>630</v>
      </c>
      <c r="J493" s="1">
        <v>449.15</v>
      </c>
      <c r="K493" s="1">
        <v>5</v>
      </c>
      <c r="L493" s="1">
        <v>0</v>
      </c>
      <c r="M493" s="2">
        <v>8.9829999999999899</v>
      </c>
      <c r="N493" s="1" t="str">
        <f>VLOOKUP(G493,Code!$C$3:$D$5,2,0)</f>
        <v>O-102</v>
      </c>
    </row>
    <row r="494" spans="1:14" x14ac:dyDescent="0.25">
      <c r="A494" s="1">
        <v>493</v>
      </c>
      <c r="B494" s="1" t="s">
        <v>30</v>
      </c>
      <c r="C494" s="1" t="s">
        <v>14</v>
      </c>
      <c r="D494" s="1" t="s">
        <v>175</v>
      </c>
      <c r="E494" s="1" t="s">
        <v>127</v>
      </c>
      <c r="F494" s="1" t="s">
        <v>79</v>
      </c>
      <c r="G494" s="1" t="s">
        <v>27</v>
      </c>
      <c r="H494" s="1" t="s">
        <v>88</v>
      </c>
      <c r="I494" s="1" t="s">
        <v>631</v>
      </c>
      <c r="J494" s="1">
        <v>11.07</v>
      </c>
      <c r="K494" s="1">
        <v>3</v>
      </c>
      <c r="L494" s="1">
        <v>0</v>
      </c>
      <c r="M494" s="2">
        <v>5.0921999999999992</v>
      </c>
      <c r="N494" s="1" t="str">
        <f>VLOOKUP(G494,Code!$C$3:$D$5,2,0)</f>
        <v>O-102</v>
      </c>
    </row>
    <row r="495" spans="1:14" x14ac:dyDescent="0.25">
      <c r="A495" s="1">
        <v>494</v>
      </c>
      <c r="B495" s="1" t="s">
        <v>30</v>
      </c>
      <c r="C495" s="1" t="s">
        <v>14</v>
      </c>
      <c r="D495" s="1" t="s">
        <v>54</v>
      </c>
      <c r="E495" s="1" t="s">
        <v>55</v>
      </c>
      <c r="F495" s="1" t="s">
        <v>26</v>
      </c>
      <c r="G495" s="1" t="s">
        <v>41</v>
      </c>
      <c r="H495" s="1" t="s">
        <v>83</v>
      </c>
      <c r="I495" s="1" t="s">
        <v>632</v>
      </c>
      <c r="J495" s="1">
        <v>93.98</v>
      </c>
      <c r="K495" s="1">
        <v>2</v>
      </c>
      <c r="L495" s="1">
        <v>0</v>
      </c>
      <c r="M495" s="2">
        <v>13.157200000000003</v>
      </c>
      <c r="N495" s="1" t="str">
        <f>VLOOKUP(G495,Code!$C$3:$D$5,2,0)</f>
        <v>T-103</v>
      </c>
    </row>
    <row r="496" spans="1:14" x14ac:dyDescent="0.25">
      <c r="A496" s="1">
        <v>495</v>
      </c>
      <c r="B496" s="1" t="s">
        <v>13</v>
      </c>
      <c r="C496" s="1" t="s">
        <v>14</v>
      </c>
      <c r="D496" s="1" t="s">
        <v>154</v>
      </c>
      <c r="E496" s="1" t="s">
        <v>155</v>
      </c>
      <c r="F496" s="1" t="s">
        <v>17</v>
      </c>
      <c r="G496" s="1" t="s">
        <v>18</v>
      </c>
      <c r="H496" s="1" t="s">
        <v>33</v>
      </c>
      <c r="I496" s="1" t="s">
        <v>633</v>
      </c>
      <c r="J496" s="1">
        <v>189.88200000000001</v>
      </c>
      <c r="K496" s="1">
        <v>3</v>
      </c>
      <c r="L496" s="1">
        <v>0.4</v>
      </c>
      <c r="M496" s="2">
        <v>-94.941000000000017</v>
      </c>
      <c r="N496" s="1" t="str">
        <f>VLOOKUP(G496,Code!$C$3:$D$5,2,0)</f>
        <v>F-101</v>
      </c>
    </row>
    <row r="497" spans="1:14" x14ac:dyDescent="0.25">
      <c r="A497" s="1">
        <v>496</v>
      </c>
      <c r="B497" s="1" t="s">
        <v>30</v>
      </c>
      <c r="C497" s="1" t="s">
        <v>14</v>
      </c>
      <c r="D497" s="1" t="s">
        <v>634</v>
      </c>
      <c r="E497" s="1" t="s">
        <v>635</v>
      </c>
      <c r="F497" s="1" t="s">
        <v>17</v>
      </c>
      <c r="G497" s="1" t="s">
        <v>27</v>
      </c>
      <c r="H497" s="1" t="s">
        <v>88</v>
      </c>
      <c r="I497" s="1" t="s">
        <v>636</v>
      </c>
      <c r="J497" s="1">
        <v>105.42</v>
      </c>
      <c r="K497" s="1">
        <v>2</v>
      </c>
      <c r="L497" s="1">
        <v>0</v>
      </c>
      <c r="M497" s="2">
        <v>51.655799999999999</v>
      </c>
      <c r="N497" s="1" t="str">
        <f>VLOOKUP(G497,Code!$C$3:$D$5,2,0)</f>
        <v>O-102</v>
      </c>
    </row>
    <row r="498" spans="1:14" x14ac:dyDescent="0.25">
      <c r="A498" s="1">
        <v>497</v>
      </c>
      <c r="B498" s="1" t="s">
        <v>30</v>
      </c>
      <c r="C498" s="1" t="s">
        <v>14</v>
      </c>
      <c r="D498" s="1" t="s">
        <v>637</v>
      </c>
      <c r="E498" s="1" t="s">
        <v>25</v>
      </c>
      <c r="F498" s="1" t="s">
        <v>26</v>
      </c>
      <c r="G498" s="1" t="s">
        <v>27</v>
      </c>
      <c r="H498" s="1" t="s">
        <v>44</v>
      </c>
      <c r="I498" s="1" t="s">
        <v>638</v>
      </c>
      <c r="J498" s="1">
        <v>119.61600000000001</v>
      </c>
      <c r="K498" s="1">
        <v>8</v>
      </c>
      <c r="L498" s="1">
        <v>0.2</v>
      </c>
      <c r="M498" s="2">
        <v>40.370399999999997</v>
      </c>
      <c r="N498" s="1" t="str">
        <f>VLOOKUP(G498,Code!$C$3:$D$5,2,0)</f>
        <v>O-102</v>
      </c>
    </row>
    <row r="499" spans="1:14" x14ac:dyDescent="0.25">
      <c r="A499" s="1">
        <v>498</v>
      </c>
      <c r="B499" s="1" t="s">
        <v>30</v>
      </c>
      <c r="C499" s="1" t="s">
        <v>14</v>
      </c>
      <c r="D499" s="1" t="s">
        <v>637</v>
      </c>
      <c r="E499" s="1" t="s">
        <v>25</v>
      </c>
      <c r="F499" s="1" t="s">
        <v>26</v>
      </c>
      <c r="G499" s="1" t="s">
        <v>18</v>
      </c>
      <c r="H499" s="1" t="s">
        <v>37</v>
      </c>
      <c r="I499" s="1" t="s">
        <v>639</v>
      </c>
      <c r="J499" s="1">
        <v>255.76</v>
      </c>
      <c r="K499" s="1">
        <v>4</v>
      </c>
      <c r="L499" s="1">
        <v>0</v>
      </c>
      <c r="M499" s="2">
        <v>81.843199999999996</v>
      </c>
      <c r="N499" s="1" t="str">
        <f>VLOOKUP(G499,Code!$C$3:$D$5,2,0)</f>
        <v>F-101</v>
      </c>
    </row>
    <row r="500" spans="1:14" x14ac:dyDescent="0.25">
      <c r="A500" s="1">
        <v>499</v>
      </c>
      <c r="B500" s="1" t="s">
        <v>30</v>
      </c>
      <c r="C500" s="1" t="s">
        <v>14</v>
      </c>
      <c r="D500" s="1" t="s">
        <v>637</v>
      </c>
      <c r="E500" s="1" t="s">
        <v>25</v>
      </c>
      <c r="F500" s="1" t="s">
        <v>26</v>
      </c>
      <c r="G500" s="1" t="s">
        <v>18</v>
      </c>
      <c r="H500" s="1" t="s">
        <v>21</v>
      </c>
      <c r="I500" s="1" t="s">
        <v>449</v>
      </c>
      <c r="J500" s="1">
        <v>241.56799999999998</v>
      </c>
      <c r="K500" s="1">
        <v>2</v>
      </c>
      <c r="L500" s="1">
        <v>0.2</v>
      </c>
      <c r="M500" s="2">
        <v>18.11760000000001</v>
      </c>
      <c r="N500" s="1" t="str">
        <f>VLOOKUP(G500,Code!$C$3:$D$5,2,0)</f>
        <v>F-101</v>
      </c>
    </row>
    <row r="501" spans="1:14" x14ac:dyDescent="0.25">
      <c r="A501" s="1">
        <v>500</v>
      </c>
      <c r="B501" s="1" t="s">
        <v>30</v>
      </c>
      <c r="C501" s="1" t="s">
        <v>14</v>
      </c>
      <c r="D501" s="1" t="s">
        <v>637</v>
      </c>
      <c r="E501" s="1" t="s">
        <v>25</v>
      </c>
      <c r="F501" s="1" t="s">
        <v>26</v>
      </c>
      <c r="G501" s="1" t="s">
        <v>18</v>
      </c>
      <c r="H501" s="1" t="s">
        <v>37</v>
      </c>
      <c r="I501" s="1" t="s">
        <v>640</v>
      </c>
      <c r="J501" s="1">
        <v>69.3</v>
      </c>
      <c r="K501" s="1">
        <v>9</v>
      </c>
      <c r="L501" s="1">
        <v>0</v>
      </c>
      <c r="M501" s="2">
        <v>22.868999999999996</v>
      </c>
      <c r="N501" s="1" t="str">
        <f>VLOOKUP(G501,Code!$C$3:$D$5,2,0)</f>
        <v>F-101</v>
      </c>
    </row>
    <row r="502" spans="1:14" x14ac:dyDescent="0.25">
      <c r="A502" s="1">
        <v>501</v>
      </c>
      <c r="B502" s="1" t="s">
        <v>30</v>
      </c>
      <c r="C502" s="1" t="s">
        <v>23</v>
      </c>
      <c r="D502" s="1" t="s">
        <v>641</v>
      </c>
      <c r="E502" s="1" t="s">
        <v>197</v>
      </c>
      <c r="F502" s="1" t="s">
        <v>26</v>
      </c>
      <c r="G502" s="1" t="s">
        <v>27</v>
      </c>
      <c r="H502" s="1" t="s">
        <v>44</v>
      </c>
      <c r="I502" s="1" t="s">
        <v>642</v>
      </c>
      <c r="J502" s="1">
        <v>22.620000000000005</v>
      </c>
      <c r="K502" s="1">
        <v>2</v>
      </c>
      <c r="L502" s="1">
        <v>0.7</v>
      </c>
      <c r="M502" s="2">
        <v>-15.079999999999998</v>
      </c>
      <c r="N502" s="1" t="str">
        <f>VLOOKUP(G502,Code!$C$3:$D$5,2,0)</f>
        <v>O-102</v>
      </c>
    </row>
    <row r="503" spans="1:14" x14ac:dyDescent="0.25">
      <c r="A503" s="1">
        <v>502</v>
      </c>
      <c r="B503" s="1" t="s">
        <v>30</v>
      </c>
      <c r="C503" s="1" t="s">
        <v>23</v>
      </c>
      <c r="D503" s="1" t="s">
        <v>641</v>
      </c>
      <c r="E503" s="1" t="s">
        <v>197</v>
      </c>
      <c r="F503" s="1" t="s">
        <v>26</v>
      </c>
      <c r="G503" s="1" t="s">
        <v>27</v>
      </c>
      <c r="H503" s="1" t="s">
        <v>44</v>
      </c>
      <c r="I503" s="1" t="s">
        <v>643</v>
      </c>
      <c r="J503" s="1">
        <v>14.952000000000004</v>
      </c>
      <c r="K503" s="1">
        <v>2</v>
      </c>
      <c r="L503" s="1">
        <v>0.7</v>
      </c>
      <c r="M503" s="2">
        <v>-11.961599999999997</v>
      </c>
      <c r="N503" s="1" t="str">
        <f>VLOOKUP(G503,Code!$C$3:$D$5,2,0)</f>
        <v>O-102</v>
      </c>
    </row>
    <row r="504" spans="1:14" x14ac:dyDescent="0.25">
      <c r="A504" s="1">
        <v>503</v>
      </c>
      <c r="B504" s="1" t="s">
        <v>30</v>
      </c>
      <c r="C504" s="1" t="s">
        <v>23</v>
      </c>
      <c r="D504" s="1" t="s">
        <v>641</v>
      </c>
      <c r="E504" s="1" t="s">
        <v>197</v>
      </c>
      <c r="F504" s="1" t="s">
        <v>26</v>
      </c>
      <c r="G504" s="1" t="s">
        <v>18</v>
      </c>
      <c r="H504" s="1" t="s">
        <v>21</v>
      </c>
      <c r="I504" s="1" t="s">
        <v>644</v>
      </c>
      <c r="J504" s="1">
        <v>801.5680000000001</v>
      </c>
      <c r="K504" s="1">
        <v>2</v>
      </c>
      <c r="L504" s="1">
        <v>0.2</v>
      </c>
      <c r="M504" s="2">
        <v>50.097999999999985</v>
      </c>
      <c r="N504" s="1" t="str">
        <f>VLOOKUP(G504,Code!$C$3:$D$5,2,0)</f>
        <v>F-101</v>
      </c>
    </row>
    <row r="505" spans="1:14" x14ac:dyDescent="0.25">
      <c r="A505" s="1">
        <v>504</v>
      </c>
      <c r="B505" s="1" t="s">
        <v>30</v>
      </c>
      <c r="C505" s="1" t="s">
        <v>23</v>
      </c>
      <c r="D505" s="1" t="s">
        <v>641</v>
      </c>
      <c r="E505" s="1" t="s">
        <v>197</v>
      </c>
      <c r="F505" s="1" t="s">
        <v>26</v>
      </c>
      <c r="G505" s="1" t="s">
        <v>27</v>
      </c>
      <c r="H505" s="1" t="s">
        <v>44</v>
      </c>
      <c r="I505" s="1" t="s">
        <v>645</v>
      </c>
      <c r="J505" s="1">
        <v>2.3760000000000003</v>
      </c>
      <c r="K505" s="1">
        <v>3</v>
      </c>
      <c r="L505" s="1">
        <v>0.7</v>
      </c>
      <c r="M505" s="2">
        <v>-1.9007999999999998</v>
      </c>
      <c r="N505" s="1" t="str">
        <f>VLOOKUP(G505,Code!$C$3:$D$5,2,0)</f>
        <v>O-102</v>
      </c>
    </row>
    <row r="506" spans="1:14" x14ac:dyDescent="0.25">
      <c r="A506" s="1">
        <v>505</v>
      </c>
      <c r="B506" s="1" t="s">
        <v>30</v>
      </c>
      <c r="C506" s="1" t="s">
        <v>23</v>
      </c>
      <c r="D506" s="1" t="s">
        <v>641</v>
      </c>
      <c r="E506" s="1" t="s">
        <v>197</v>
      </c>
      <c r="F506" s="1" t="s">
        <v>26</v>
      </c>
      <c r="G506" s="1" t="s">
        <v>27</v>
      </c>
      <c r="H506" s="1" t="s">
        <v>52</v>
      </c>
      <c r="I506" s="1" t="s">
        <v>646</v>
      </c>
      <c r="J506" s="1">
        <v>32.792000000000002</v>
      </c>
      <c r="K506" s="1">
        <v>1</v>
      </c>
      <c r="L506" s="1">
        <v>0.2</v>
      </c>
      <c r="M506" s="2">
        <v>11.8871</v>
      </c>
      <c r="N506" s="1" t="str">
        <f>VLOOKUP(G506,Code!$C$3:$D$5,2,0)</f>
        <v>O-102</v>
      </c>
    </row>
    <row r="507" spans="1:14" x14ac:dyDescent="0.25">
      <c r="A507" s="1">
        <v>506</v>
      </c>
      <c r="B507" s="1" t="s">
        <v>13</v>
      </c>
      <c r="C507" s="1" t="s">
        <v>23</v>
      </c>
      <c r="D507" s="1" t="s">
        <v>126</v>
      </c>
      <c r="E507" s="1" t="s">
        <v>127</v>
      </c>
      <c r="F507" s="1" t="s">
        <v>79</v>
      </c>
      <c r="G507" s="1" t="s">
        <v>27</v>
      </c>
      <c r="H507" s="1" t="s">
        <v>44</v>
      </c>
      <c r="I507" s="1" t="s">
        <v>230</v>
      </c>
      <c r="J507" s="1">
        <v>15.920000000000002</v>
      </c>
      <c r="K507" s="1">
        <v>5</v>
      </c>
      <c r="L507" s="1">
        <v>0.2</v>
      </c>
      <c r="M507" s="2">
        <v>5.3729999999999993</v>
      </c>
      <c r="N507" s="1" t="str">
        <f>VLOOKUP(G507,Code!$C$3:$D$5,2,0)</f>
        <v>O-102</v>
      </c>
    </row>
    <row r="508" spans="1:14" x14ac:dyDescent="0.25">
      <c r="A508" s="1">
        <v>507</v>
      </c>
      <c r="B508" s="1" t="s">
        <v>30</v>
      </c>
      <c r="C508" s="1" t="s">
        <v>14</v>
      </c>
      <c r="D508" s="1" t="s">
        <v>647</v>
      </c>
      <c r="E508" s="1" t="s">
        <v>487</v>
      </c>
      <c r="F508" s="1" t="s">
        <v>17</v>
      </c>
      <c r="G508" s="1" t="s">
        <v>27</v>
      </c>
      <c r="H508" s="1" t="s">
        <v>39</v>
      </c>
      <c r="I508" s="1" t="s">
        <v>648</v>
      </c>
      <c r="J508" s="1">
        <v>2.74</v>
      </c>
      <c r="K508" s="1">
        <v>1</v>
      </c>
      <c r="L508" s="1">
        <v>0</v>
      </c>
      <c r="M508" s="2">
        <v>0.73980000000000024</v>
      </c>
      <c r="N508" s="1" t="str">
        <f>VLOOKUP(G508,Code!$C$3:$D$5,2,0)</f>
        <v>O-102</v>
      </c>
    </row>
    <row r="509" spans="1:14" x14ac:dyDescent="0.25">
      <c r="A509" s="1">
        <v>508</v>
      </c>
      <c r="B509" s="1" t="s">
        <v>30</v>
      </c>
      <c r="C509" s="1" t="s">
        <v>14</v>
      </c>
      <c r="D509" s="1" t="s">
        <v>647</v>
      </c>
      <c r="E509" s="1" t="s">
        <v>487</v>
      </c>
      <c r="F509" s="1" t="s">
        <v>17</v>
      </c>
      <c r="G509" s="1" t="s">
        <v>27</v>
      </c>
      <c r="H509" s="1" t="s">
        <v>39</v>
      </c>
      <c r="I509" s="1" t="s">
        <v>649</v>
      </c>
      <c r="J509" s="1">
        <v>8.34</v>
      </c>
      <c r="K509" s="1">
        <v>3</v>
      </c>
      <c r="L509" s="1">
        <v>0</v>
      </c>
      <c r="M509" s="2">
        <v>2.1683999999999997</v>
      </c>
      <c r="N509" s="1" t="str">
        <f>VLOOKUP(G509,Code!$C$3:$D$5,2,0)</f>
        <v>O-102</v>
      </c>
    </row>
    <row r="510" spans="1:14" x14ac:dyDescent="0.25">
      <c r="A510" s="1">
        <v>509</v>
      </c>
      <c r="B510" s="1" t="s">
        <v>30</v>
      </c>
      <c r="C510" s="1" t="s">
        <v>14</v>
      </c>
      <c r="D510" s="1" t="s">
        <v>647</v>
      </c>
      <c r="E510" s="1" t="s">
        <v>487</v>
      </c>
      <c r="F510" s="1" t="s">
        <v>17</v>
      </c>
      <c r="G510" s="1" t="s">
        <v>27</v>
      </c>
      <c r="H510" s="1" t="s">
        <v>35</v>
      </c>
      <c r="I510" s="1" t="s">
        <v>650</v>
      </c>
      <c r="J510" s="1">
        <v>46.74</v>
      </c>
      <c r="K510" s="1">
        <v>3</v>
      </c>
      <c r="L510" s="1">
        <v>0</v>
      </c>
      <c r="M510" s="2">
        <v>11.684999999999999</v>
      </c>
      <c r="N510" s="1" t="str">
        <f>VLOOKUP(G510,Code!$C$3:$D$5,2,0)</f>
        <v>O-102</v>
      </c>
    </row>
    <row r="511" spans="1:14" x14ac:dyDescent="0.25">
      <c r="A511" s="1">
        <v>510</v>
      </c>
      <c r="B511" s="1" t="s">
        <v>30</v>
      </c>
      <c r="C511" s="1" t="s">
        <v>14</v>
      </c>
      <c r="D511" s="1" t="s">
        <v>647</v>
      </c>
      <c r="E511" s="1" t="s">
        <v>487</v>
      </c>
      <c r="F511" s="1" t="s">
        <v>17</v>
      </c>
      <c r="G511" s="1" t="s">
        <v>27</v>
      </c>
      <c r="H511" s="1" t="s">
        <v>44</v>
      </c>
      <c r="I511" s="1" t="s">
        <v>651</v>
      </c>
      <c r="J511" s="1">
        <v>6354.95</v>
      </c>
      <c r="K511" s="1">
        <v>5</v>
      </c>
      <c r="L511" s="1">
        <v>0</v>
      </c>
      <c r="M511" s="2">
        <v>3177.4749999999999</v>
      </c>
      <c r="N511" s="1" t="str">
        <f>VLOOKUP(G511,Code!$C$3:$D$5,2,0)</f>
        <v>O-102</v>
      </c>
    </row>
    <row r="512" spans="1:14" x14ac:dyDescent="0.25">
      <c r="A512" s="1">
        <v>511</v>
      </c>
      <c r="B512" s="1" t="s">
        <v>95</v>
      </c>
      <c r="C512" s="1" t="s">
        <v>14</v>
      </c>
      <c r="D512" s="1" t="s">
        <v>652</v>
      </c>
      <c r="E512" s="1" t="s">
        <v>249</v>
      </c>
      <c r="F512" s="1" t="s">
        <v>60</v>
      </c>
      <c r="G512" s="1" t="s">
        <v>18</v>
      </c>
      <c r="H512" s="1" t="s">
        <v>37</v>
      </c>
      <c r="I512" s="1" t="s">
        <v>653</v>
      </c>
      <c r="J512" s="1">
        <v>126.30000000000001</v>
      </c>
      <c r="K512" s="1">
        <v>3</v>
      </c>
      <c r="L512" s="1">
        <v>0</v>
      </c>
      <c r="M512" s="2">
        <v>40.415999999999997</v>
      </c>
      <c r="N512" s="1" t="str">
        <f>VLOOKUP(G512,Code!$C$3:$D$5,2,0)</f>
        <v>F-101</v>
      </c>
    </row>
    <row r="513" spans="1:14" x14ac:dyDescent="0.25">
      <c r="A513" s="1">
        <v>512</v>
      </c>
      <c r="B513" s="1" t="s">
        <v>95</v>
      </c>
      <c r="C513" s="1" t="s">
        <v>14</v>
      </c>
      <c r="D513" s="1" t="s">
        <v>652</v>
      </c>
      <c r="E513" s="1" t="s">
        <v>249</v>
      </c>
      <c r="F513" s="1" t="s">
        <v>60</v>
      </c>
      <c r="G513" s="1" t="s">
        <v>41</v>
      </c>
      <c r="H513" s="1" t="s">
        <v>83</v>
      </c>
      <c r="I513" s="1" t="s">
        <v>654</v>
      </c>
      <c r="J513" s="1">
        <v>38.04</v>
      </c>
      <c r="K513" s="1">
        <v>2</v>
      </c>
      <c r="L513" s="1">
        <v>0</v>
      </c>
      <c r="M513" s="2">
        <v>12.172799999999999</v>
      </c>
      <c r="N513" s="1" t="str">
        <f>VLOOKUP(G513,Code!$C$3:$D$5,2,0)</f>
        <v>T-103</v>
      </c>
    </row>
    <row r="514" spans="1:14" x14ac:dyDescent="0.25">
      <c r="A514" s="1">
        <v>513</v>
      </c>
      <c r="B514" s="1" t="s">
        <v>95</v>
      </c>
      <c r="C514" s="1" t="s">
        <v>14</v>
      </c>
      <c r="D514" s="1" t="s">
        <v>252</v>
      </c>
      <c r="E514" s="1" t="s">
        <v>213</v>
      </c>
      <c r="F514" s="1" t="s">
        <v>79</v>
      </c>
      <c r="G514" s="1" t="s">
        <v>27</v>
      </c>
      <c r="H514" s="1" t="s">
        <v>39</v>
      </c>
      <c r="I514" s="1" t="s">
        <v>167</v>
      </c>
      <c r="J514" s="1">
        <v>7.1519999999999992</v>
      </c>
      <c r="K514" s="1">
        <v>3</v>
      </c>
      <c r="L514" s="1">
        <v>0.2</v>
      </c>
      <c r="M514" s="2">
        <v>0.71520000000000028</v>
      </c>
      <c r="N514" s="1" t="str">
        <f>VLOOKUP(G514,Code!$C$3:$D$5,2,0)</f>
        <v>O-102</v>
      </c>
    </row>
    <row r="515" spans="1:14" x14ac:dyDescent="0.25">
      <c r="A515" s="1">
        <v>514</v>
      </c>
      <c r="B515" s="1" t="s">
        <v>30</v>
      </c>
      <c r="C515" s="1" t="s">
        <v>14</v>
      </c>
      <c r="D515" s="1" t="s">
        <v>24</v>
      </c>
      <c r="E515" s="1" t="s">
        <v>25</v>
      </c>
      <c r="F515" s="1" t="s">
        <v>26</v>
      </c>
      <c r="G515" s="1" t="s">
        <v>27</v>
      </c>
      <c r="H515" s="1" t="s">
        <v>39</v>
      </c>
      <c r="I515" s="1" t="s">
        <v>655</v>
      </c>
      <c r="J515" s="1">
        <v>6.63</v>
      </c>
      <c r="K515" s="1">
        <v>3</v>
      </c>
      <c r="L515" s="1">
        <v>0</v>
      </c>
      <c r="M515" s="2">
        <v>1.7901</v>
      </c>
      <c r="N515" s="1" t="str">
        <f>VLOOKUP(G515,Code!$C$3:$D$5,2,0)</f>
        <v>O-102</v>
      </c>
    </row>
    <row r="516" spans="1:14" x14ac:dyDescent="0.25">
      <c r="A516" s="1">
        <v>515</v>
      </c>
      <c r="B516" s="1" t="s">
        <v>30</v>
      </c>
      <c r="C516" s="1" t="s">
        <v>14</v>
      </c>
      <c r="D516" s="1" t="s">
        <v>24</v>
      </c>
      <c r="E516" s="1" t="s">
        <v>25</v>
      </c>
      <c r="F516" s="1" t="s">
        <v>26</v>
      </c>
      <c r="G516" s="1" t="s">
        <v>27</v>
      </c>
      <c r="H516" s="1" t="s">
        <v>39</v>
      </c>
      <c r="I516" s="1" t="s">
        <v>656</v>
      </c>
      <c r="J516" s="1">
        <v>5.88</v>
      </c>
      <c r="K516" s="1">
        <v>2</v>
      </c>
      <c r="L516" s="1">
        <v>0</v>
      </c>
      <c r="M516" s="2">
        <v>1.7051999999999996</v>
      </c>
      <c r="N516" s="1" t="str">
        <f>VLOOKUP(G516,Code!$C$3:$D$5,2,0)</f>
        <v>O-102</v>
      </c>
    </row>
    <row r="517" spans="1:14" x14ac:dyDescent="0.25">
      <c r="A517" s="1">
        <v>516</v>
      </c>
      <c r="B517" s="1" t="s">
        <v>30</v>
      </c>
      <c r="C517" s="1" t="s">
        <v>57</v>
      </c>
      <c r="D517" s="1" t="s">
        <v>657</v>
      </c>
      <c r="E517" s="1" t="s">
        <v>658</v>
      </c>
      <c r="F517" s="1" t="s">
        <v>26</v>
      </c>
      <c r="G517" s="1" t="s">
        <v>41</v>
      </c>
      <c r="H517" s="1" t="s">
        <v>467</v>
      </c>
      <c r="I517" s="1" t="s">
        <v>659</v>
      </c>
      <c r="J517" s="1">
        <v>2999.95</v>
      </c>
      <c r="K517" s="1">
        <v>5</v>
      </c>
      <c r="L517" s="1">
        <v>0</v>
      </c>
      <c r="M517" s="2">
        <v>1379.9769999999999</v>
      </c>
      <c r="N517" s="1" t="str">
        <f>VLOOKUP(G517,Code!$C$3:$D$5,2,0)</f>
        <v>T-103</v>
      </c>
    </row>
    <row r="518" spans="1:14" x14ac:dyDescent="0.25">
      <c r="A518" s="1">
        <v>517</v>
      </c>
      <c r="B518" s="1" t="s">
        <v>30</v>
      </c>
      <c r="C518" s="1" t="s">
        <v>57</v>
      </c>
      <c r="D518" s="1" t="s">
        <v>657</v>
      </c>
      <c r="E518" s="1" t="s">
        <v>658</v>
      </c>
      <c r="F518" s="1" t="s">
        <v>26</v>
      </c>
      <c r="G518" s="1" t="s">
        <v>27</v>
      </c>
      <c r="H518" s="1" t="s">
        <v>35</v>
      </c>
      <c r="I518" s="1" t="s">
        <v>660</v>
      </c>
      <c r="J518" s="1">
        <v>51.449999999999996</v>
      </c>
      <c r="K518" s="1">
        <v>3</v>
      </c>
      <c r="L518" s="1">
        <v>0</v>
      </c>
      <c r="M518" s="2">
        <v>13.891499999999999</v>
      </c>
      <c r="N518" s="1" t="str">
        <f>VLOOKUP(G518,Code!$C$3:$D$5,2,0)</f>
        <v>O-102</v>
      </c>
    </row>
    <row r="519" spans="1:14" x14ac:dyDescent="0.25">
      <c r="A519" s="1">
        <v>518</v>
      </c>
      <c r="B519" s="1" t="s">
        <v>30</v>
      </c>
      <c r="C519" s="1" t="s">
        <v>57</v>
      </c>
      <c r="D519" s="1" t="s">
        <v>657</v>
      </c>
      <c r="E519" s="1" t="s">
        <v>658</v>
      </c>
      <c r="F519" s="1" t="s">
        <v>26</v>
      </c>
      <c r="G519" s="1" t="s">
        <v>27</v>
      </c>
      <c r="H519" s="1" t="s">
        <v>52</v>
      </c>
      <c r="I519" s="1" t="s">
        <v>661</v>
      </c>
      <c r="J519" s="1">
        <v>11.96</v>
      </c>
      <c r="K519" s="1">
        <v>2</v>
      </c>
      <c r="L519" s="1">
        <v>0</v>
      </c>
      <c r="M519" s="2">
        <v>5.3819999999999997</v>
      </c>
      <c r="N519" s="1" t="str">
        <f>VLOOKUP(G519,Code!$C$3:$D$5,2,0)</f>
        <v>O-102</v>
      </c>
    </row>
    <row r="520" spans="1:14" x14ac:dyDescent="0.25">
      <c r="A520" s="1">
        <v>519</v>
      </c>
      <c r="B520" s="1" t="s">
        <v>30</v>
      </c>
      <c r="C520" s="1" t="s">
        <v>57</v>
      </c>
      <c r="D520" s="1" t="s">
        <v>657</v>
      </c>
      <c r="E520" s="1" t="s">
        <v>658</v>
      </c>
      <c r="F520" s="1" t="s">
        <v>26</v>
      </c>
      <c r="G520" s="1" t="s">
        <v>27</v>
      </c>
      <c r="H520" s="1" t="s">
        <v>35</v>
      </c>
      <c r="I520" s="1" t="s">
        <v>662</v>
      </c>
      <c r="J520" s="1">
        <v>1126.02</v>
      </c>
      <c r="K520" s="1">
        <v>3</v>
      </c>
      <c r="L520" s="1">
        <v>0</v>
      </c>
      <c r="M520" s="2">
        <v>56.300999999999988</v>
      </c>
      <c r="N520" s="1" t="str">
        <f>VLOOKUP(G520,Code!$C$3:$D$5,2,0)</f>
        <v>O-102</v>
      </c>
    </row>
    <row r="521" spans="1:14" x14ac:dyDescent="0.25">
      <c r="A521" s="1">
        <v>520</v>
      </c>
      <c r="B521" s="1" t="s">
        <v>30</v>
      </c>
      <c r="C521" s="1" t="s">
        <v>14</v>
      </c>
      <c r="D521" s="1" t="s">
        <v>93</v>
      </c>
      <c r="E521" s="1" t="s">
        <v>59</v>
      </c>
      <c r="F521" s="1" t="s">
        <v>60</v>
      </c>
      <c r="G521" s="1" t="s">
        <v>41</v>
      </c>
      <c r="H521" s="1" t="s">
        <v>83</v>
      </c>
      <c r="I521" s="1" t="s">
        <v>111</v>
      </c>
      <c r="J521" s="1">
        <v>18.391999999999999</v>
      </c>
      <c r="K521" s="1">
        <v>1</v>
      </c>
      <c r="L521" s="1">
        <v>0.2</v>
      </c>
      <c r="M521" s="2">
        <v>5.2877000000000001</v>
      </c>
      <c r="N521" s="1" t="str">
        <f>VLOOKUP(G521,Code!$C$3:$D$5,2,0)</f>
        <v>T-103</v>
      </c>
    </row>
    <row r="522" spans="1:14" x14ac:dyDescent="0.25">
      <c r="A522" s="1">
        <v>521</v>
      </c>
      <c r="B522" s="1" t="s">
        <v>30</v>
      </c>
      <c r="C522" s="1" t="s">
        <v>14</v>
      </c>
      <c r="D522" s="1" t="s">
        <v>93</v>
      </c>
      <c r="E522" s="1" t="s">
        <v>59</v>
      </c>
      <c r="F522" s="1" t="s">
        <v>60</v>
      </c>
      <c r="G522" s="1" t="s">
        <v>27</v>
      </c>
      <c r="H522" s="1" t="s">
        <v>35</v>
      </c>
      <c r="I522" s="1" t="s">
        <v>663</v>
      </c>
      <c r="J522" s="1">
        <v>129.56800000000001</v>
      </c>
      <c r="K522" s="1">
        <v>2</v>
      </c>
      <c r="L522" s="1">
        <v>0.2</v>
      </c>
      <c r="M522" s="2">
        <v>-25.91360000000001</v>
      </c>
      <c r="N522" s="1" t="str">
        <f>VLOOKUP(G522,Code!$C$3:$D$5,2,0)</f>
        <v>O-102</v>
      </c>
    </row>
    <row r="523" spans="1:14" x14ac:dyDescent="0.25">
      <c r="A523" s="1">
        <v>522</v>
      </c>
      <c r="B523" s="1" t="s">
        <v>30</v>
      </c>
      <c r="C523" s="1" t="s">
        <v>14</v>
      </c>
      <c r="D523" s="1" t="s">
        <v>93</v>
      </c>
      <c r="E523" s="1" t="s">
        <v>59</v>
      </c>
      <c r="F523" s="1" t="s">
        <v>60</v>
      </c>
      <c r="G523" s="1" t="s">
        <v>27</v>
      </c>
      <c r="H523" s="1" t="s">
        <v>44</v>
      </c>
      <c r="I523" s="1" t="s">
        <v>664</v>
      </c>
      <c r="J523" s="1">
        <v>14.111999999999997</v>
      </c>
      <c r="K523" s="1">
        <v>9</v>
      </c>
      <c r="L523" s="1">
        <v>0.8</v>
      </c>
      <c r="M523" s="2">
        <v>-21.167999999999999</v>
      </c>
      <c r="N523" s="1" t="str">
        <f>VLOOKUP(G523,Code!$C$3:$D$5,2,0)</f>
        <v>O-102</v>
      </c>
    </row>
    <row r="524" spans="1:14" x14ac:dyDescent="0.25">
      <c r="A524" s="1">
        <v>523</v>
      </c>
      <c r="B524" s="1" t="s">
        <v>95</v>
      </c>
      <c r="C524" s="1" t="s">
        <v>23</v>
      </c>
      <c r="D524" s="1" t="s">
        <v>348</v>
      </c>
      <c r="E524" s="1" t="s">
        <v>114</v>
      </c>
      <c r="F524" s="1" t="s">
        <v>60</v>
      </c>
      <c r="G524" s="1" t="s">
        <v>18</v>
      </c>
      <c r="H524" s="1" t="s">
        <v>33</v>
      </c>
      <c r="I524" s="1" t="s">
        <v>633</v>
      </c>
      <c r="J524" s="1">
        <v>210.98</v>
      </c>
      <c r="K524" s="1">
        <v>2</v>
      </c>
      <c r="L524" s="1">
        <v>0</v>
      </c>
      <c r="M524" s="2">
        <v>21.097999999999985</v>
      </c>
      <c r="N524" s="1" t="str">
        <f>VLOOKUP(G524,Code!$C$3:$D$5,2,0)</f>
        <v>F-101</v>
      </c>
    </row>
    <row r="525" spans="1:14" x14ac:dyDescent="0.25">
      <c r="A525" s="1">
        <v>524</v>
      </c>
      <c r="B525" s="1" t="s">
        <v>95</v>
      </c>
      <c r="C525" s="1" t="s">
        <v>14</v>
      </c>
      <c r="D525" s="1" t="s">
        <v>24</v>
      </c>
      <c r="E525" s="1" t="s">
        <v>25</v>
      </c>
      <c r="F525" s="1" t="s">
        <v>26</v>
      </c>
      <c r="G525" s="1" t="s">
        <v>41</v>
      </c>
      <c r="H525" s="1" t="s">
        <v>42</v>
      </c>
      <c r="I525" s="1" t="s">
        <v>665</v>
      </c>
      <c r="J525" s="1">
        <v>55.176000000000002</v>
      </c>
      <c r="K525" s="1">
        <v>3</v>
      </c>
      <c r="L525" s="1">
        <v>0.2</v>
      </c>
      <c r="M525" s="2">
        <v>-12.414599999999997</v>
      </c>
      <c r="N525" s="1" t="str">
        <f>VLOOKUP(G525,Code!$C$3:$D$5,2,0)</f>
        <v>T-103</v>
      </c>
    </row>
    <row r="526" spans="1:14" x14ac:dyDescent="0.25">
      <c r="A526" s="1">
        <v>525</v>
      </c>
      <c r="B526" s="1" t="s">
        <v>95</v>
      </c>
      <c r="C526" s="1" t="s">
        <v>14</v>
      </c>
      <c r="D526" s="1" t="s">
        <v>24</v>
      </c>
      <c r="E526" s="1" t="s">
        <v>25</v>
      </c>
      <c r="F526" s="1" t="s">
        <v>26</v>
      </c>
      <c r="G526" s="1" t="s">
        <v>41</v>
      </c>
      <c r="H526" s="1" t="s">
        <v>83</v>
      </c>
      <c r="I526" s="1" t="s">
        <v>666</v>
      </c>
      <c r="J526" s="1">
        <v>66.260000000000005</v>
      </c>
      <c r="K526" s="1">
        <v>2</v>
      </c>
      <c r="L526" s="1">
        <v>0</v>
      </c>
      <c r="M526" s="2">
        <v>27.166600000000003</v>
      </c>
      <c r="N526" s="1" t="str">
        <f>VLOOKUP(G526,Code!$C$3:$D$5,2,0)</f>
        <v>T-103</v>
      </c>
    </row>
    <row r="527" spans="1:14" x14ac:dyDescent="0.25">
      <c r="A527" s="1">
        <v>526</v>
      </c>
      <c r="B527" s="1" t="s">
        <v>30</v>
      </c>
      <c r="C527" s="1" t="s">
        <v>14</v>
      </c>
      <c r="D527" s="1" t="s">
        <v>559</v>
      </c>
      <c r="E527" s="1" t="s">
        <v>478</v>
      </c>
      <c r="F527" s="1" t="s">
        <v>79</v>
      </c>
      <c r="G527" s="1" t="s">
        <v>27</v>
      </c>
      <c r="H527" s="1" t="s">
        <v>128</v>
      </c>
      <c r="I527" s="1" t="s">
        <v>236</v>
      </c>
      <c r="J527" s="1">
        <v>22.200000000000003</v>
      </c>
      <c r="K527" s="1">
        <v>5</v>
      </c>
      <c r="L527" s="1">
        <v>0</v>
      </c>
      <c r="M527" s="2">
        <v>10.434000000000001</v>
      </c>
      <c r="N527" s="1" t="str">
        <f>VLOOKUP(G527,Code!$C$3:$D$5,2,0)</f>
        <v>O-102</v>
      </c>
    </row>
    <row r="528" spans="1:14" x14ac:dyDescent="0.25">
      <c r="A528" s="1">
        <v>527</v>
      </c>
      <c r="B528" s="1" t="s">
        <v>30</v>
      </c>
      <c r="C528" s="1" t="s">
        <v>57</v>
      </c>
      <c r="D528" s="1" t="s">
        <v>667</v>
      </c>
      <c r="E528" s="1" t="s">
        <v>32</v>
      </c>
      <c r="F528" s="1" t="s">
        <v>17</v>
      </c>
      <c r="G528" s="1" t="s">
        <v>18</v>
      </c>
      <c r="H528" s="1" t="s">
        <v>21</v>
      </c>
      <c r="I528" s="1" t="s">
        <v>668</v>
      </c>
      <c r="J528" s="1">
        <v>683.95200000000011</v>
      </c>
      <c r="K528" s="1">
        <v>3</v>
      </c>
      <c r="L528" s="1">
        <v>0.2</v>
      </c>
      <c r="M528" s="2">
        <v>42.746999999999986</v>
      </c>
      <c r="N528" s="1" t="str">
        <f>VLOOKUP(G528,Code!$C$3:$D$5,2,0)</f>
        <v>F-101</v>
      </c>
    </row>
    <row r="529" spans="1:14" x14ac:dyDescent="0.25">
      <c r="A529" s="1">
        <v>528</v>
      </c>
      <c r="B529" s="1" t="s">
        <v>30</v>
      </c>
      <c r="C529" s="1" t="s">
        <v>57</v>
      </c>
      <c r="D529" s="1" t="s">
        <v>667</v>
      </c>
      <c r="E529" s="1" t="s">
        <v>32</v>
      </c>
      <c r="F529" s="1" t="s">
        <v>17</v>
      </c>
      <c r="G529" s="1" t="s">
        <v>18</v>
      </c>
      <c r="H529" s="1" t="s">
        <v>37</v>
      </c>
      <c r="I529" s="1" t="s">
        <v>441</v>
      </c>
      <c r="J529" s="1">
        <v>45.695999999999998</v>
      </c>
      <c r="K529" s="1">
        <v>3</v>
      </c>
      <c r="L529" s="1">
        <v>0.2</v>
      </c>
      <c r="M529" s="2">
        <v>5.1407999999999916</v>
      </c>
      <c r="N529" s="1" t="str">
        <f>VLOOKUP(G529,Code!$C$3:$D$5,2,0)</f>
        <v>F-101</v>
      </c>
    </row>
    <row r="530" spans="1:14" x14ac:dyDescent="0.25">
      <c r="A530" s="1">
        <v>529</v>
      </c>
      <c r="B530" s="1" t="s">
        <v>30</v>
      </c>
      <c r="C530" s="1" t="s">
        <v>14</v>
      </c>
      <c r="D530" s="1" t="s">
        <v>77</v>
      </c>
      <c r="E530" s="1" t="s">
        <v>78</v>
      </c>
      <c r="F530" s="1" t="s">
        <v>79</v>
      </c>
      <c r="G530" s="1" t="s">
        <v>27</v>
      </c>
      <c r="H530" s="1" t="s">
        <v>35</v>
      </c>
      <c r="I530" s="1" t="s">
        <v>669</v>
      </c>
      <c r="J530" s="1">
        <v>36.336000000000006</v>
      </c>
      <c r="K530" s="1">
        <v>3</v>
      </c>
      <c r="L530" s="1">
        <v>0.2</v>
      </c>
      <c r="M530" s="2">
        <v>-7.2672000000000043</v>
      </c>
      <c r="N530" s="1" t="str">
        <f>VLOOKUP(G530,Code!$C$3:$D$5,2,0)</f>
        <v>O-102</v>
      </c>
    </row>
    <row r="531" spans="1:14" x14ac:dyDescent="0.25">
      <c r="A531" s="1">
        <v>530</v>
      </c>
      <c r="B531" s="1" t="s">
        <v>30</v>
      </c>
      <c r="C531" s="1" t="s">
        <v>14</v>
      </c>
      <c r="D531" s="1" t="s">
        <v>77</v>
      </c>
      <c r="E531" s="1" t="s">
        <v>78</v>
      </c>
      <c r="F531" s="1" t="s">
        <v>79</v>
      </c>
      <c r="G531" s="1" t="s">
        <v>27</v>
      </c>
      <c r="H531" s="1" t="s">
        <v>243</v>
      </c>
      <c r="I531" s="1" t="s">
        <v>670</v>
      </c>
      <c r="J531" s="1">
        <v>666.24800000000005</v>
      </c>
      <c r="K531" s="1">
        <v>1</v>
      </c>
      <c r="L531" s="1">
        <v>0.2</v>
      </c>
      <c r="M531" s="2">
        <v>-149.9058</v>
      </c>
      <c r="N531" s="1" t="str">
        <f>VLOOKUP(G531,Code!$C$3:$D$5,2,0)</f>
        <v>O-102</v>
      </c>
    </row>
    <row r="532" spans="1:14" x14ac:dyDescent="0.25">
      <c r="A532" s="1">
        <v>531</v>
      </c>
      <c r="B532" s="1" t="s">
        <v>30</v>
      </c>
      <c r="C532" s="1" t="s">
        <v>14</v>
      </c>
      <c r="D532" s="1" t="s">
        <v>77</v>
      </c>
      <c r="E532" s="1" t="s">
        <v>78</v>
      </c>
      <c r="F532" s="1" t="s">
        <v>79</v>
      </c>
      <c r="G532" s="1" t="s">
        <v>27</v>
      </c>
      <c r="H532" s="1" t="s">
        <v>88</v>
      </c>
      <c r="I532" s="1" t="s">
        <v>671</v>
      </c>
      <c r="J532" s="1">
        <v>52.512</v>
      </c>
      <c r="K532" s="1">
        <v>6</v>
      </c>
      <c r="L532" s="1">
        <v>0.2</v>
      </c>
      <c r="M532" s="2">
        <v>19.692</v>
      </c>
      <c r="N532" s="1" t="str">
        <f>VLOOKUP(G532,Code!$C$3:$D$5,2,0)</f>
        <v>O-102</v>
      </c>
    </row>
    <row r="533" spans="1:14" x14ac:dyDescent="0.25">
      <c r="A533" s="1">
        <v>532</v>
      </c>
      <c r="B533" s="1" t="s">
        <v>13</v>
      </c>
      <c r="C533" s="1" t="s">
        <v>23</v>
      </c>
      <c r="D533" s="1" t="s">
        <v>24</v>
      </c>
      <c r="E533" s="1" t="s">
        <v>25</v>
      </c>
      <c r="F533" s="1" t="s">
        <v>26</v>
      </c>
      <c r="G533" s="1" t="s">
        <v>18</v>
      </c>
      <c r="H533" s="1" t="s">
        <v>21</v>
      </c>
      <c r="I533" s="1" t="s">
        <v>672</v>
      </c>
      <c r="J533" s="1">
        <v>190.72000000000003</v>
      </c>
      <c r="K533" s="1">
        <v>1</v>
      </c>
      <c r="L533" s="1">
        <v>0.2</v>
      </c>
      <c r="M533" s="2">
        <v>11.919999999999987</v>
      </c>
      <c r="N533" s="1" t="str">
        <f>VLOOKUP(G533,Code!$C$3:$D$5,2,0)</f>
        <v>F-101</v>
      </c>
    </row>
    <row r="534" spans="1:14" x14ac:dyDescent="0.25">
      <c r="A534" s="1">
        <v>533</v>
      </c>
      <c r="B534" s="1" t="s">
        <v>30</v>
      </c>
      <c r="C534" s="1" t="s">
        <v>14</v>
      </c>
      <c r="D534" s="1" t="s">
        <v>24</v>
      </c>
      <c r="E534" s="1" t="s">
        <v>25</v>
      </c>
      <c r="F534" s="1" t="s">
        <v>26</v>
      </c>
      <c r="G534" s="1" t="s">
        <v>18</v>
      </c>
      <c r="H534" s="1" t="s">
        <v>37</v>
      </c>
      <c r="I534" s="1" t="s">
        <v>673</v>
      </c>
      <c r="J534" s="1">
        <v>47.94</v>
      </c>
      <c r="K534" s="1">
        <v>3</v>
      </c>
      <c r="L534" s="1">
        <v>0</v>
      </c>
      <c r="M534" s="2">
        <v>2.3969999999999985</v>
      </c>
      <c r="N534" s="1" t="str">
        <f>VLOOKUP(G534,Code!$C$3:$D$5,2,0)</f>
        <v>F-101</v>
      </c>
    </row>
    <row r="535" spans="1:14" x14ac:dyDescent="0.25">
      <c r="A535" s="1">
        <v>534</v>
      </c>
      <c r="B535" s="1" t="s">
        <v>13</v>
      </c>
      <c r="C535" s="1" t="s">
        <v>14</v>
      </c>
      <c r="D535" s="1" t="s">
        <v>674</v>
      </c>
      <c r="E535" s="1" t="s">
        <v>164</v>
      </c>
      <c r="F535" s="1" t="s">
        <v>17</v>
      </c>
      <c r="G535" s="1" t="s">
        <v>41</v>
      </c>
      <c r="H535" s="1" t="s">
        <v>42</v>
      </c>
      <c r="I535" s="1" t="s">
        <v>675</v>
      </c>
      <c r="J535" s="1">
        <v>979.95</v>
      </c>
      <c r="K535" s="1">
        <v>5</v>
      </c>
      <c r="L535" s="1">
        <v>0</v>
      </c>
      <c r="M535" s="2">
        <v>274.38600000000008</v>
      </c>
      <c r="N535" s="1" t="str">
        <f>VLOOKUP(G535,Code!$C$3:$D$5,2,0)</f>
        <v>T-103</v>
      </c>
    </row>
    <row r="536" spans="1:14" x14ac:dyDescent="0.25">
      <c r="A536" s="1">
        <v>535</v>
      </c>
      <c r="B536" s="1" t="s">
        <v>13</v>
      </c>
      <c r="C536" s="1" t="s">
        <v>14</v>
      </c>
      <c r="D536" s="1" t="s">
        <v>674</v>
      </c>
      <c r="E536" s="1" t="s">
        <v>164</v>
      </c>
      <c r="F536" s="1" t="s">
        <v>17</v>
      </c>
      <c r="G536" s="1" t="s">
        <v>27</v>
      </c>
      <c r="H536" s="1" t="s">
        <v>44</v>
      </c>
      <c r="I536" s="1" t="s">
        <v>397</v>
      </c>
      <c r="J536" s="1">
        <v>22.75</v>
      </c>
      <c r="K536" s="1">
        <v>5</v>
      </c>
      <c r="L536" s="1">
        <v>0</v>
      </c>
      <c r="M536" s="2">
        <v>11.375</v>
      </c>
      <c r="N536" s="1" t="str">
        <f>VLOOKUP(G536,Code!$C$3:$D$5,2,0)</f>
        <v>O-102</v>
      </c>
    </row>
    <row r="537" spans="1:14" x14ac:dyDescent="0.25">
      <c r="A537" s="1">
        <v>536</v>
      </c>
      <c r="B537" s="1" t="s">
        <v>30</v>
      </c>
      <c r="C537" s="1" t="s">
        <v>14</v>
      </c>
      <c r="D537" s="1" t="s">
        <v>676</v>
      </c>
      <c r="E537" s="1" t="s">
        <v>145</v>
      </c>
      <c r="F537" s="1" t="s">
        <v>26</v>
      </c>
      <c r="G537" s="1" t="s">
        <v>27</v>
      </c>
      <c r="H537" s="1" t="s">
        <v>35</v>
      </c>
      <c r="I537" s="1" t="s">
        <v>677</v>
      </c>
      <c r="J537" s="1">
        <v>16.768000000000001</v>
      </c>
      <c r="K537" s="1">
        <v>2</v>
      </c>
      <c r="L537" s="1">
        <v>0.2</v>
      </c>
      <c r="M537" s="2">
        <v>1.4672000000000001</v>
      </c>
      <c r="N537" s="1" t="str">
        <f>VLOOKUP(G537,Code!$C$3:$D$5,2,0)</f>
        <v>O-102</v>
      </c>
    </row>
    <row r="538" spans="1:14" x14ac:dyDescent="0.25">
      <c r="A538" s="1">
        <v>537</v>
      </c>
      <c r="B538" s="1" t="s">
        <v>13</v>
      </c>
      <c r="C538" s="1" t="s">
        <v>14</v>
      </c>
      <c r="D538" s="1" t="s">
        <v>142</v>
      </c>
      <c r="E538" s="1" t="s">
        <v>104</v>
      </c>
      <c r="F538" s="1" t="s">
        <v>60</v>
      </c>
      <c r="G538" s="1" t="s">
        <v>27</v>
      </c>
      <c r="H538" s="1" t="s">
        <v>44</v>
      </c>
      <c r="I538" s="1" t="s">
        <v>678</v>
      </c>
      <c r="J538" s="1">
        <v>42.615999999999993</v>
      </c>
      <c r="K538" s="1">
        <v>7</v>
      </c>
      <c r="L538" s="1">
        <v>0.8</v>
      </c>
      <c r="M538" s="2">
        <v>-68.185600000000022</v>
      </c>
      <c r="N538" s="1" t="str">
        <f>VLOOKUP(G538,Code!$C$3:$D$5,2,0)</f>
        <v>O-102</v>
      </c>
    </row>
    <row r="539" spans="1:14" x14ac:dyDescent="0.25">
      <c r="A539" s="1">
        <v>538</v>
      </c>
      <c r="B539" s="1" t="s">
        <v>30</v>
      </c>
      <c r="C539" s="1" t="s">
        <v>57</v>
      </c>
      <c r="D539" s="1" t="s">
        <v>126</v>
      </c>
      <c r="E539" s="1" t="s">
        <v>127</v>
      </c>
      <c r="F539" s="1" t="s">
        <v>79</v>
      </c>
      <c r="G539" s="1" t="s">
        <v>27</v>
      </c>
      <c r="H539" s="1" t="s">
        <v>44</v>
      </c>
      <c r="I539" s="1" t="s">
        <v>679</v>
      </c>
      <c r="J539" s="1">
        <v>10.752000000000001</v>
      </c>
      <c r="K539" s="1">
        <v>4</v>
      </c>
      <c r="L539" s="1">
        <v>0.2</v>
      </c>
      <c r="M539" s="2">
        <v>3.359999999999999</v>
      </c>
      <c r="N539" s="1" t="str">
        <f>VLOOKUP(G539,Code!$C$3:$D$5,2,0)</f>
        <v>O-102</v>
      </c>
    </row>
    <row r="540" spans="1:14" x14ac:dyDescent="0.25">
      <c r="A540" s="1">
        <v>539</v>
      </c>
      <c r="B540" s="1" t="s">
        <v>30</v>
      </c>
      <c r="C540" s="1" t="s">
        <v>14</v>
      </c>
      <c r="D540" s="1" t="s">
        <v>15</v>
      </c>
      <c r="E540" s="1" t="s">
        <v>16</v>
      </c>
      <c r="F540" s="1" t="s">
        <v>17</v>
      </c>
      <c r="G540" s="1" t="s">
        <v>27</v>
      </c>
      <c r="H540" s="1" t="s">
        <v>46</v>
      </c>
      <c r="I540" s="1" t="s">
        <v>680</v>
      </c>
      <c r="J540" s="1">
        <v>152.94</v>
      </c>
      <c r="K540" s="1">
        <v>3</v>
      </c>
      <c r="L540" s="1">
        <v>0</v>
      </c>
      <c r="M540" s="2">
        <v>41.293800000000005</v>
      </c>
      <c r="N540" s="1" t="str">
        <f>VLOOKUP(G540,Code!$C$3:$D$5,2,0)</f>
        <v>O-102</v>
      </c>
    </row>
    <row r="541" spans="1:14" x14ac:dyDescent="0.25">
      <c r="A541" s="1">
        <v>540</v>
      </c>
      <c r="B541" s="1" t="s">
        <v>30</v>
      </c>
      <c r="C541" s="1" t="s">
        <v>14</v>
      </c>
      <c r="D541" s="1" t="s">
        <v>15</v>
      </c>
      <c r="E541" s="1" t="s">
        <v>16</v>
      </c>
      <c r="F541" s="1" t="s">
        <v>17</v>
      </c>
      <c r="G541" s="1" t="s">
        <v>18</v>
      </c>
      <c r="H541" s="1" t="s">
        <v>21</v>
      </c>
      <c r="I541" s="1" t="s">
        <v>681</v>
      </c>
      <c r="J541" s="1">
        <v>283.92</v>
      </c>
      <c r="K541" s="1">
        <v>4</v>
      </c>
      <c r="L541" s="1">
        <v>0</v>
      </c>
      <c r="M541" s="2">
        <v>70.980000000000018</v>
      </c>
      <c r="N541" s="1" t="str">
        <f>VLOOKUP(G541,Code!$C$3:$D$5,2,0)</f>
        <v>F-101</v>
      </c>
    </row>
    <row r="542" spans="1:14" x14ac:dyDescent="0.25">
      <c r="A542" s="1">
        <v>541</v>
      </c>
      <c r="B542" s="1" t="s">
        <v>95</v>
      </c>
      <c r="C542" s="1" t="s">
        <v>14</v>
      </c>
      <c r="D542" s="1" t="s">
        <v>682</v>
      </c>
      <c r="E542" s="1" t="s">
        <v>64</v>
      </c>
      <c r="F542" s="1" t="s">
        <v>60</v>
      </c>
      <c r="G542" s="1" t="s">
        <v>41</v>
      </c>
      <c r="H542" s="1" t="s">
        <v>83</v>
      </c>
      <c r="I542" s="1" t="s">
        <v>683</v>
      </c>
      <c r="J542" s="1">
        <v>468.90000000000003</v>
      </c>
      <c r="K542" s="1">
        <v>6</v>
      </c>
      <c r="L542" s="1">
        <v>0</v>
      </c>
      <c r="M542" s="2">
        <v>206.31600000000006</v>
      </c>
      <c r="N542" s="1" t="str">
        <f>VLOOKUP(G542,Code!$C$3:$D$5,2,0)</f>
        <v>T-103</v>
      </c>
    </row>
    <row r="543" spans="1:14" x14ac:dyDescent="0.25">
      <c r="A543" s="1">
        <v>542</v>
      </c>
      <c r="B543" s="1" t="s">
        <v>95</v>
      </c>
      <c r="C543" s="1" t="s">
        <v>23</v>
      </c>
      <c r="D543" s="1" t="s">
        <v>501</v>
      </c>
      <c r="E543" s="1" t="s">
        <v>145</v>
      </c>
      <c r="F543" s="1" t="s">
        <v>26</v>
      </c>
      <c r="G543" s="1" t="s">
        <v>41</v>
      </c>
      <c r="H543" s="1" t="s">
        <v>42</v>
      </c>
      <c r="I543" s="1" t="s">
        <v>684</v>
      </c>
      <c r="J543" s="1">
        <v>380.86400000000003</v>
      </c>
      <c r="K543" s="1">
        <v>8</v>
      </c>
      <c r="L543" s="1">
        <v>0.2</v>
      </c>
      <c r="M543" s="2">
        <v>38.086400000000026</v>
      </c>
      <c r="N543" s="1" t="str">
        <f>VLOOKUP(G543,Code!$C$3:$D$5,2,0)</f>
        <v>T-103</v>
      </c>
    </row>
    <row r="544" spans="1:14" x14ac:dyDescent="0.25">
      <c r="A544" s="1">
        <v>543</v>
      </c>
      <c r="B544" s="1" t="s">
        <v>30</v>
      </c>
      <c r="C544" s="1" t="s">
        <v>14</v>
      </c>
      <c r="D544" s="1" t="s">
        <v>148</v>
      </c>
      <c r="E544" s="1" t="s">
        <v>213</v>
      </c>
      <c r="F544" s="1" t="s">
        <v>79</v>
      </c>
      <c r="G544" s="1" t="s">
        <v>27</v>
      </c>
      <c r="H544" s="1" t="s">
        <v>35</v>
      </c>
      <c r="I544" s="1" t="s">
        <v>630</v>
      </c>
      <c r="J544" s="1">
        <v>646.77600000000007</v>
      </c>
      <c r="K544" s="1">
        <v>9</v>
      </c>
      <c r="L544" s="1">
        <v>0.2</v>
      </c>
      <c r="M544" s="2">
        <v>-145.52460000000002</v>
      </c>
      <c r="N544" s="1" t="str">
        <f>VLOOKUP(G544,Code!$C$3:$D$5,2,0)</f>
        <v>O-102</v>
      </c>
    </row>
    <row r="545" spans="1:14" x14ac:dyDescent="0.25">
      <c r="A545" s="1">
        <v>544</v>
      </c>
      <c r="B545" s="1" t="s">
        <v>30</v>
      </c>
      <c r="C545" s="1" t="s">
        <v>14</v>
      </c>
      <c r="D545" s="1" t="s">
        <v>58</v>
      </c>
      <c r="E545" s="1" t="s">
        <v>59</v>
      </c>
      <c r="F545" s="1" t="s">
        <v>60</v>
      </c>
      <c r="G545" s="1" t="s">
        <v>41</v>
      </c>
      <c r="H545" s="1" t="s">
        <v>83</v>
      </c>
      <c r="I545" s="1" t="s">
        <v>685</v>
      </c>
      <c r="J545" s="1">
        <v>58.112000000000002</v>
      </c>
      <c r="K545" s="1">
        <v>2</v>
      </c>
      <c r="L545" s="1">
        <v>0.2</v>
      </c>
      <c r="M545" s="2">
        <v>7.263999999999994</v>
      </c>
      <c r="N545" s="1" t="str">
        <f>VLOOKUP(G545,Code!$C$3:$D$5,2,0)</f>
        <v>T-103</v>
      </c>
    </row>
    <row r="546" spans="1:14" x14ac:dyDescent="0.25">
      <c r="A546" s="1">
        <v>545</v>
      </c>
      <c r="B546" s="1" t="s">
        <v>30</v>
      </c>
      <c r="C546" s="1" t="s">
        <v>14</v>
      </c>
      <c r="D546" s="1" t="s">
        <v>58</v>
      </c>
      <c r="E546" s="1" t="s">
        <v>59</v>
      </c>
      <c r="F546" s="1" t="s">
        <v>60</v>
      </c>
      <c r="G546" s="1" t="s">
        <v>41</v>
      </c>
      <c r="H546" s="1" t="s">
        <v>42</v>
      </c>
      <c r="I546" s="1" t="s">
        <v>686</v>
      </c>
      <c r="J546" s="1">
        <v>100.792</v>
      </c>
      <c r="K546" s="1">
        <v>1</v>
      </c>
      <c r="L546" s="1">
        <v>0.2</v>
      </c>
      <c r="M546" s="2">
        <v>6.2995000000000019</v>
      </c>
      <c r="N546" s="1" t="str">
        <f>VLOOKUP(G546,Code!$C$3:$D$5,2,0)</f>
        <v>T-103</v>
      </c>
    </row>
    <row r="547" spans="1:14" x14ac:dyDescent="0.25">
      <c r="A547" s="1">
        <v>546</v>
      </c>
      <c r="B547" s="1" t="s">
        <v>30</v>
      </c>
      <c r="C547" s="1" t="s">
        <v>14</v>
      </c>
      <c r="D547" s="1" t="s">
        <v>58</v>
      </c>
      <c r="E547" s="1" t="s">
        <v>59</v>
      </c>
      <c r="F547" s="1" t="s">
        <v>60</v>
      </c>
      <c r="G547" s="1" t="s">
        <v>18</v>
      </c>
      <c r="H547" s="1" t="s">
        <v>37</v>
      </c>
      <c r="I547" s="1" t="s">
        <v>687</v>
      </c>
      <c r="J547" s="1">
        <v>66.112000000000009</v>
      </c>
      <c r="K547" s="1">
        <v>4</v>
      </c>
      <c r="L547" s="1">
        <v>0.6</v>
      </c>
      <c r="M547" s="2">
        <v>-84.292799999999986</v>
      </c>
      <c r="N547" s="1" t="str">
        <f>VLOOKUP(G547,Code!$C$3:$D$5,2,0)</f>
        <v>F-101</v>
      </c>
    </row>
    <row r="548" spans="1:14" x14ac:dyDescent="0.25">
      <c r="A548" s="1">
        <v>547</v>
      </c>
      <c r="B548" s="1" t="s">
        <v>95</v>
      </c>
      <c r="C548" s="1" t="s">
        <v>57</v>
      </c>
      <c r="D548" s="1" t="s">
        <v>126</v>
      </c>
      <c r="E548" s="1" t="s">
        <v>127</v>
      </c>
      <c r="F548" s="1" t="s">
        <v>79</v>
      </c>
      <c r="G548" s="1" t="s">
        <v>27</v>
      </c>
      <c r="H548" s="1" t="s">
        <v>44</v>
      </c>
      <c r="I548" s="1" t="s">
        <v>688</v>
      </c>
      <c r="J548" s="1">
        <v>41.28</v>
      </c>
      <c r="K548" s="1">
        <v>6</v>
      </c>
      <c r="L548" s="1">
        <v>0.2</v>
      </c>
      <c r="M548" s="2">
        <v>13.931999999999999</v>
      </c>
      <c r="N548" s="1" t="str">
        <f>VLOOKUP(G548,Code!$C$3:$D$5,2,0)</f>
        <v>O-102</v>
      </c>
    </row>
    <row r="549" spans="1:14" x14ac:dyDescent="0.25">
      <c r="A549" s="1">
        <v>548</v>
      </c>
      <c r="B549" s="1" t="s">
        <v>95</v>
      </c>
      <c r="C549" s="1" t="s">
        <v>57</v>
      </c>
      <c r="D549" s="1" t="s">
        <v>126</v>
      </c>
      <c r="E549" s="1" t="s">
        <v>127</v>
      </c>
      <c r="F549" s="1" t="s">
        <v>79</v>
      </c>
      <c r="G549" s="1" t="s">
        <v>27</v>
      </c>
      <c r="H549" s="1" t="s">
        <v>52</v>
      </c>
      <c r="I549" s="1" t="s">
        <v>689</v>
      </c>
      <c r="J549" s="1">
        <v>13.36</v>
      </c>
      <c r="K549" s="1">
        <v>2</v>
      </c>
      <c r="L549" s="1">
        <v>0</v>
      </c>
      <c r="M549" s="2">
        <v>6.4127999999999998</v>
      </c>
      <c r="N549" s="1" t="str">
        <f>VLOOKUP(G549,Code!$C$3:$D$5,2,0)</f>
        <v>O-102</v>
      </c>
    </row>
    <row r="550" spans="1:14" x14ac:dyDescent="0.25">
      <c r="A550" s="1">
        <v>549</v>
      </c>
      <c r="B550" s="1" t="s">
        <v>13</v>
      </c>
      <c r="C550" s="1" t="s">
        <v>23</v>
      </c>
      <c r="D550" s="1" t="s">
        <v>142</v>
      </c>
      <c r="E550" s="1" t="s">
        <v>104</v>
      </c>
      <c r="F550" s="1" t="s">
        <v>60</v>
      </c>
      <c r="G550" s="1" t="s">
        <v>27</v>
      </c>
      <c r="H550" s="1" t="s">
        <v>35</v>
      </c>
      <c r="I550" s="1" t="s">
        <v>132</v>
      </c>
      <c r="J550" s="1">
        <v>250.27199999999999</v>
      </c>
      <c r="K550" s="1">
        <v>9</v>
      </c>
      <c r="L550" s="1">
        <v>0.2</v>
      </c>
      <c r="M550" s="2">
        <v>15.641999999999982</v>
      </c>
      <c r="N550" s="1" t="str">
        <f>VLOOKUP(G550,Code!$C$3:$D$5,2,0)</f>
        <v>O-102</v>
      </c>
    </row>
    <row r="551" spans="1:14" x14ac:dyDescent="0.25">
      <c r="A551" s="1">
        <v>550</v>
      </c>
      <c r="B551" s="1" t="s">
        <v>13</v>
      </c>
      <c r="C551" s="1" t="s">
        <v>23</v>
      </c>
      <c r="D551" s="1" t="s">
        <v>142</v>
      </c>
      <c r="E551" s="1" t="s">
        <v>104</v>
      </c>
      <c r="F551" s="1" t="s">
        <v>60</v>
      </c>
      <c r="G551" s="1" t="s">
        <v>27</v>
      </c>
      <c r="H551" s="1" t="s">
        <v>44</v>
      </c>
      <c r="I551" s="1" t="s">
        <v>187</v>
      </c>
      <c r="J551" s="1">
        <v>11.363999999999997</v>
      </c>
      <c r="K551" s="1">
        <v>3</v>
      </c>
      <c r="L551" s="1">
        <v>0.8</v>
      </c>
      <c r="M551" s="2">
        <v>-17.045999999999999</v>
      </c>
      <c r="N551" s="1" t="str">
        <f>VLOOKUP(G551,Code!$C$3:$D$5,2,0)</f>
        <v>O-102</v>
      </c>
    </row>
    <row r="552" spans="1:14" x14ac:dyDescent="0.25">
      <c r="A552" s="1">
        <v>551</v>
      </c>
      <c r="B552" s="1" t="s">
        <v>13</v>
      </c>
      <c r="C552" s="1" t="s">
        <v>23</v>
      </c>
      <c r="D552" s="1" t="s">
        <v>142</v>
      </c>
      <c r="E552" s="1" t="s">
        <v>104</v>
      </c>
      <c r="F552" s="1" t="s">
        <v>60</v>
      </c>
      <c r="G552" s="1" t="s">
        <v>27</v>
      </c>
      <c r="H552" s="1" t="s">
        <v>243</v>
      </c>
      <c r="I552" s="1" t="s">
        <v>496</v>
      </c>
      <c r="J552" s="1">
        <v>8.7200000000000006</v>
      </c>
      <c r="K552" s="1">
        <v>5</v>
      </c>
      <c r="L552" s="1">
        <v>0.2</v>
      </c>
      <c r="M552" s="2">
        <v>-1.7440000000000015</v>
      </c>
      <c r="N552" s="1" t="str">
        <f>VLOOKUP(G552,Code!$C$3:$D$5,2,0)</f>
        <v>O-102</v>
      </c>
    </row>
    <row r="553" spans="1:14" x14ac:dyDescent="0.25">
      <c r="A553" s="1">
        <v>552</v>
      </c>
      <c r="B553" s="1" t="s">
        <v>13</v>
      </c>
      <c r="C553" s="1" t="s">
        <v>14</v>
      </c>
      <c r="D553" s="1" t="s">
        <v>69</v>
      </c>
      <c r="E553" s="1" t="s">
        <v>25</v>
      </c>
      <c r="F553" s="1" t="s">
        <v>26</v>
      </c>
      <c r="G553" s="1" t="s">
        <v>18</v>
      </c>
      <c r="H553" s="1" t="s">
        <v>21</v>
      </c>
      <c r="I553" s="1" t="s">
        <v>690</v>
      </c>
      <c r="J553" s="1">
        <v>1121.568</v>
      </c>
      <c r="K553" s="1">
        <v>2</v>
      </c>
      <c r="L553" s="1">
        <v>0.2</v>
      </c>
      <c r="M553" s="2">
        <v>0</v>
      </c>
      <c r="N553" s="1" t="str">
        <f>VLOOKUP(G553,Code!$C$3:$D$5,2,0)</f>
        <v>F-101</v>
      </c>
    </row>
    <row r="554" spans="1:14" x14ac:dyDescent="0.25">
      <c r="A554" s="1">
        <v>553</v>
      </c>
      <c r="B554" s="1" t="s">
        <v>95</v>
      </c>
      <c r="C554" s="1" t="s">
        <v>14</v>
      </c>
      <c r="D554" s="1" t="s">
        <v>574</v>
      </c>
      <c r="E554" s="1" t="s">
        <v>32</v>
      </c>
      <c r="F554" s="1" t="s">
        <v>17</v>
      </c>
      <c r="G554" s="1" t="s">
        <v>18</v>
      </c>
      <c r="H554" s="1" t="s">
        <v>37</v>
      </c>
      <c r="I554" s="1" t="s">
        <v>691</v>
      </c>
      <c r="J554" s="1">
        <v>34.504000000000005</v>
      </c>
      <c r="K554" s="1">
        <v>1</v>
      </c>
      <c r="L554" s="1">
        <v>0.2</v>
      </c>
      <c r="M554" s="2">
        <v>6.0381999999999998</v>
      </c>
      <c r="N554" s="1" t="str">
        <f>VLOOKUP(G554,Code!$C$3:$D$5,2,0)</f>
        <v>F-101</v>
      </c>
    </row>
    <row r="555" spans="1:14" x14ac:dyDescent="0.25">
      <c r="A555" s="1">
        <v>554</v>
      </c>
      <c r="B555" s="1" t="s">
        <v>30</v>
      </c>
      <c r="C555" s="1" t="s">
        <v>14</v>
      </c>
      <c r="D555" s="1" t="s">
        <v>93</v>
      </c>
      <c r="E555" s="1" t="s">
        <v>59</v>
      </c>
      <c r="F555" s="1" t="s">
        <v>60</v>
      </c>
      <c r="G555" s="1" t="s">
        <v>27</v>
      </c>
      <c r="H555" s="1" t="s">
        <v>128</v>
      </c>
      <c r="I555" s="1" t="s">
        <v>692</v>
      </c>
      <c r="J555" s="1">
        <v>10.824</v>
      </c>
      <c r="K555" s="1">
        <v>3</v>
      </c>
      <c r="L555" s="1">
        <v>0.2</v>
      </c>
      <c r="M555" s="2">
        <v>2.5707</v>
      </c>
      <c r="N555" s="1" t="str">
        <f>VLOOKUP(G555,Code!$C$3:$D$5,2,0)</f>
        <v>O-102</v>
      </c>
    </row>
    <row r="556" spans="1:14" x14ac:dyDescent="0.25">
      <c r="A556" s="1">
        <v>555</v>
      </c>
      <c r="B556" s="1" t="s">
        <v>13</v>
      </c>
      <c r="C556" s="1" t="s">
        <v>23</v>
      </c>
      <c r="D556" s="1" t="s">
        <v>693</v>
      </c>
      <c r="E556" s="1" t="s">
        <v>25</v>
      </c>
      <c r="F556" s="1" t="s">
        <v>26</v>
      </c>
      <c r="G556" s="1" t="s">
        <v>27</v>
      </c>
      <c r="H556" s="1" t="s">
        <v>35</v>
      </c>
      <c r="I556" s="1" t="s">
        <v>694</v>
      </c>
      <c r="J556" s="1">
        <v>1295.78</v>
      </c>
      <c r="K556" s="1">
        <v>2</v>
      </c>
      <c r="L556" s="1">
        <v>0</v>
      </c>
      <c r="M556" s="2">
        <v>310.98720000000003</v>
      </c>
      <c r="N556" s="1" t="str">
        <f>VLOOKUP(G556,Code!$C$3:$D$5,2,0)</f>
        <v>O-102</v>
      </c>
    </row>
    <row r="557" spans="1:14" x14ac:dyDescent="0.25">
      <c r="A557" s="1">
        <v>556</v>
      </c>
      <c r="B557" s="1" t="s">
        <v>13</v>
      </c>
      <c r="C557" s="1" t="s">
        <v>14</v>
      </c>
      <c r="D557" s="1" t="s">
        <v>221</v>
      </c>
      <c r="E557" s="1" t="s">
        <v>51</v>
      </c>
      <c r="F557" s="1" t="s">
        <v>17</v>
      </c>
      <c r="G557" s="1" t="s">
        <v>27</v>
      </c>
      <c r="H557" s="1" t="s">
        <v>39</v>
      </c>
      <c r="I557" s="1" t="s">
        <v>695</v>
      </c>
      <c r="J557" s="1">
        <v>19.456000000000003</v>
      </c>
      <c r="K557" s="1">
        <v>4</v>
      </c>
      <c r="L557" s="1">
        <v>0.2</v>
      </c>
      <c r="M557" s="2">
        <v>3.4047999999999981</v>
      </c>
      <c r="N557" s="1" t="str">
        <f>VLOOKUP(G557,Code!$C$3:$D$5,2,0)</f>
        <v>O-102</v>
      </c>
    </row>
    <row r="558" spans="1:14" x14ac:dyDescent="0.25">
      <c r="A558" s="1">
        <v>557</v>
      </c>
      <c r="B558" s="1" t="s">
        <v>30</v>
      </c>
      <c r="C558" s="1" t="s">
        <v>14</v>
      </c>
      <c r="D558" s="1" t="s">
        <v>24</v>
      </c>
      <c r="E558" s="1" t="s">
        <v>25</v>
      </c>
      <c r="F558" s="1" t="s">
        <v>26</v>
      </c>
      <c r="G558" s="1" t="s">
        <v>27</v>
      </c>
      <c r="H558" s="1" t="s">
        <v>28</v>
      </c>
      <c r="I558" s="1" t="s">
        <v>696</v>
      </c>
      <c r="J558" s="1">
        <v>20.7</v>
      </c>
      <c r="K558" s="1">
        <v>2</v>
      </c>
      <c r="L558" s="1">
        <v>0</v>
      </c>
      <c r="M558" s="2">
        <v>9.9359999999999999</v>
      </c>
      <c r="N558" s="1" t="str">
        <f>VLOOKUP(G558,Code!$C$3:$D$5,2,0)</f>
        <v>O-102</v>
      </c>
    </row>
    <row r="559" spans="1:14" x14ac:dyDescent="0.25">
      <c r="A559" s="1">
        <v>558</v>
      </c>
      <c r="B559" s="1" t="s">
        <v>30</v>
      </c>
      <c r="C559" s="1" t="s">
        <v>14</v>
      </c>
      <c r="D559" s="1" t="s">
        <v>24</v>
      </c>
      <c r="E559" s="1" t="s">
        <v>25</v>
      </c>
      <c r="F559" s="1" t="s">
        <v>26</v>
      </c>
      <c r="G559" s="1" t="s">
        <v>18</v>
      </c>
      <c r="H559" s="1" t="s">
        <v>33</v>
      </c>
      <c r="I559" s="1" t="s">
        <v>697</v>
      </c>
      <c r="J559" s="1">
        <v>1335.68</v>
      </c>
      <c r="K559" s="1">
        <v>4</v>
      </c>
      <c r="L559" s="1">
        <v>0.2</v>
      </c>
      <c r="M559" s="2">
        <v>-217.04800000000017</v>
      </c>
      <c r="N559" s="1" t="str">
        <f>VLOOKUP(G559,Code!$C$3:$D$5,2,0)</f>
        <v>F-101</v>
      </c>
    </row>
    <row r="560" spans="1:14" x14ac:dyDescent="0.25">
      <c r="A560" s="1">
        <v>559</v>
      </c>
      <c r="B560" s="1" t="s">
        <v>30</v>
      </c>
      <c r="C560" s="1" t="s">
        <v>14</v>
      </c>
      <c r="D560" s="1" t="s">
        <v>24</v>
      </c>
      <c r="E560" s="1" t="s">
        <v>25</v>
      </c>
      <c r="F560" s="1" t="s">
        <v>26</v>
      </c>
      <c r="G560" s="1" t="s">
        <v>27</v>
      </c>
      <c r="H560" s="1" t="s">
        <v>52</v>
      </c>
      <c r="I560" s="1" t="s">
        <v>698</v>
      </c>
      <c r="J560" s="1">
        <v>32.400000000000006</v>
      </c>
      <c r="K560" s="1">
        <v>5</v>
      </c>
      <c r="L560" s="1">
        <v>0</v>
      </c>
      <c r="M560" s="2">
        <v>15.552000000000001</v>
      </c>
      <c r="N560" s="1" t="str">
        <f>VLOOKUP(G560,Code!$C$3:$D$5,2,0)</f>
        <v>O-102</v>
      </c>
    </row>
    <row r="561" spans="1:14" x14ac:dyDescent="0.25">
      <c r="A561" s="1">
        <v>560</v>
      </c>
      <c r="B561" s="1" t="s">
        <v>13</v>
      </c>
      <c r="C561" s="1" t="s">
        <v>14</v>
      </c>
      <c r="D561" s="1" t="s">
        <v>69</v>
      </c>
      <c r="E561" s="1" t="s">
        <v>25</v>
      </c>
      <c r="F561" s="1" t="s">
        <v>26</v>
      </c>
      <c r="G561" s="1" t="s">
        <v>18</v>
      </c>
      <c r="H561" s="1" t="s">
        <v>37</v>
      </c>
      <c r="I561" s="1" t="s">
        <v>565</v>
      </c>
      <c r="J561" s="1">
        <v>42.599999999999994</v>
      </c>
      <c r="K561" s="1">
        <v>3</v>
      </c>
      <c r="L561" s="1">
        <v>0</v>
      </c>
      <c r="M561" s="2">
        <v>16.614000000000001</v>
      </c>
      <c r="N561" s="1" t="str">
        <f>VLOOKUP(G561,Code!$C$3:$D$5,2,0)</f>
        <v>F-101</v>
      </c>
    </row>
    <row r="562" spans="1:14" x14ac:dyDescent="0.25">
      <c r="A562" s="1">
        <v>561</v>
      </c>
      <c r="B562" s="1" t="s">
        <v>13</v>
      </c>
      <c r="C562" s="1" t="s">
        <v>14</v>
      </c>
      <c r="D562" s="1" t="s">
        <v>69</v>
      </c>
      <c r="E562" s="1" t="s">
        <v>25</v>
      </c>
      <c r="F562" s="1" t="s">
        <v>26</v>
      </c>
      <c r="G562" s="1" t="s">
        <v>27</v>
      </c>
      <c r="H562" s="1" t="s">
        <v>44</v>
      </c>
      <c r="I562" s="1" t="s">
        <v>699</v>
      </c>
      <c r="J562" s="1">
        <v>84.056000000000012</v>
      </c>
      <c r="K562" s="1">
        <v>7</v>
      </c>
      <c r="L562" s="1">
        <v>0.2</v>
      </c>
      <c r="M562" s="2">
        <v>27.318199999999983</v>
      </c>
      <c r="N562" s="1" t="str">
        <f>VLOOKUP(G562,Code!$C$3:$D$5,2,0)</f>
        <v>O-102</v>
      </c>
    </row>
    <row r="563" spans="1:14" x14ac:dyDescent="0.25">
      <c r="A563" s="1">
        <v>562</v>
      </c>
      <c r="B563" s="1" t="s">
        <v>13</v>
      </c>
      <c r="C563" s="1" t="s">
        <v>14</v>
      </c>
      <c r="D563" s="1" t="s">
        <v>355</v>
      </c>
      <c r="E563" s="1" t="s">
        <v>32</v>
      </c>
      <c r="F563" s="1" t="s">
        <v>17</v>
      </c>
      <c r="G563" s="1" t="s">
        <v>27</v>
      </c>
      <c r="H563" s="1" t="s">
        <v>46</v>
      </c>
      <c r="I563" s="1" t="s">
        <v>700</v>
      </c>
      <c r="J563" s="1">
        <v>13</v>
      </c>
      <c r="K563" s="1">
        <v>5</v>
      </c>
      <c r="L563" s="1">
        <v>0.2</v>
      </c>
      <c r="M563" s="2">
        <v>1.3000000000000007</v>
      </c>
      <c r="N563" s="1" t="str">
        <f>VLOOKUP(G563,Code!$C$3:$D$5,2,0)</f>
        <v>O-102</v>
      </c>
    </row>
    <row r="564" spans="1:14" x14ac:dyDescent="0.25">
      <c r="A564" s="1">
        <v>563</v>
      </c>
      <c r="B564" s="1" t="s">
        <v>13</v>
      </c>
      <c r="C564" s="1" t="s">
        <v>14</v>
      </c>
      <c r="D564" s="1" t="s">
        <v>355</v>
      </c>
      <c r="E564" s="1" t="s">
        <v>32</v>
      </c>
      <c r="F564" s="1" t="s">
        <v>17</v>
      </c>
      <c r="G564" s="1" t="s">
        <v>18</v>
      </c>
      <c r="H564" s="1" t="s">
        <v>37</v>
      </c>
      <c r="I564" s="1" t="s">
        <v>701</v>
      </c>
      <c r="J564" s="1">
        <v>13.128</v>
      </c>
      <c r="K564" s="1">
        <v>3</v>
      </c>
      <c r="L564" s="1">
        <v>0.2</v>
      </c>
      <c r="M564" s="2">
        <v>3.7743000000000002</v>
      </c>
      <c r="N564" s="1" t="str">
        <f>VLOOKUP(G564,Code!$C$3:$D$5,2,0)</f>
        <v>F-101</v>
      </c>
    </row>
    <row r="565" spans="1:14" x14ac:dyDescent="0.25">
      <c r="A565" s="1">
        <v>564</v>
      </c>
      <c r="B565" s="1" t="s">
        <v>95</v>
      </c>
      <c r="C565" s="1" t="s">
        <v>14</v>
      </c>
      <c r="D565" s="1" t="s">
        <v>54</v>
      </c>
      <c r="E565" s="1" t="s">
        <v>55</v>
      </c>
      <c r="F565" s="1" t="s">
        <v>26</v>
      </c>
      <c r="G565" s="1" t="s">
        <v>27</v>
      </c>
      <c r="H565" s="1" t="s">
        <v>128</v>
      </c>
      <c r="I565" s="1" t="s">
        <v>702</v>
      </c>
      <c r="J565" s="1">
        <v>3.96</v>
      </c>
      <c r="K565" s="1">
        <v>2</v>
      </c>
      <c r="L565" s="1">
        <v>0</v>
      </c>
      <c r="M565" s="2">
        <v>0</v>
      </c>
      <c r="N565" s="1" t="str">
        <f>VLOOKUP(G565,Code!$C$3:$D$5,2,0)</f>
        <v>O-102</v>
      </c>
    </row>
    <row r="566" spans="1:14" x14ac:dyDescent="0.25">
      <c r="A566" s="1">
        <v>565</v>
      </c>
      <c r="B566" s="1" t="s">
        <v>95</v>
      </c>
      <c r="C566" s="1" t="s">
        <v>14</v>
      </c>
      <c r="D566" s="1" t="s">
        <v>54</v>
      </c>
      <c r="E566" s="1" t="s">
        <v>55</v>
      </c>
      <c r="F566" s="1" t="s">
        <v>26</v>
      </c>
      <c r="G566" s="1" t="s">
        <v>27</v>
      </c>
      <c r="H566" s="1" t="s">
        <v>28</v>
      </c>
      <c r="I566" s="1" t="s">
        <v>442</v>
      </c>
      <c r="J566" s="1">
        <v>2.61</v>
      </c>
      <c r="K566" s="1">
        <v>1</v>
      </c>
      <c r="L566" s="1">
        <v>0</v>
      </c>
      <c r="M566" s="2">
        <v>1.2005999999999999</v>
      </c>
      <c r="N566" s="1" t="str">
        <f>VLOOKUP(G566,Code!$C$3:$D$5,2,0)</f>
        <v>O-102</v>
      </c>
    </row>
    <row r="567" spans="1:14" x14ac:dyDescent="0.25">
      <c r="A567" s="1">
        <v>566</v>
      </c>
      <c r="B567" s="1" t="s">
        <v>95</v>
      </c>
      <c r="C567" s="1" t="s">
        <v>14</v>
      </c>
      <c r="D567" s="1" t="s">
        <v>24</v>
      </c>
      <c r="E567" s="1" t="s">
        <v>25</v>
      </c>
      <c r="F567" s="1" t="s">
        <v>26</v>
      </c>
      <c r="G567" s="1" t="s">
        <v>41</v>
      </c>
      <c r="H567" s="1" t="s">
        <v>42</v>
      </c>
      <c r="I567" s="1" t="s">
        <v>703</v>
      </c>
      <c r="J567" s="1">
        <v>374.37600000000003</v>
      </c>
      <c r="K567" s="1">
        <v>3</v>
      </c>
      <c r="L567" s="1">
        <v>0.2</v>
      </c>
      <c r="M567" s="2">
        <v>46.796999999999983</v>
      </c>
      <c r="N567" s="1" t="str">
        <f>VLOOKUP(G567,Code!$C$3:$D$5,2,0)</f>
        <v>T-103</v>
      </c>
    </row>
    <row r="568" spans="1:14" x14ac:dyDescent="0.25">
      <c r="A568" s="1">
        <v>567</v>
      </c>
      <c r="B568" s="1" t="s">
        <v>30</v>
      </c>
      <c r="C568" s="1" t="s">
        <v>23</v>
      </c>
      <c r="D568" s="1" t="s">
        <v>54</v>
      </c>
      <c r="E568" s="1" t="s">
        <v>55</v>
      </c>
      <c r="F568" s="1" t="s">
        <v>26</v>
      </c>
      <c r="G568" s="1" t="s">
        <v>27</v>
      </c>
      <c r="H568" s="1" t="s">
        <v>52</v>
      </c>
      <c r="I568" s="1" t="s">
        <v>704</v>
      </c>
      <c r="J568" s="1">
        <v>91.84</v>
      </c>
      <c r="K568" s="1">
        <v>8</v>
      </c>
      <c r="L568" s="1">
        <v>0</v>
      </c>
      <c r="M568" s="2">
        <v>45.001600000000003</v>
      </c>
      <c r="N568" s="1" t="str">
        <f>VLOOKUP(G568,Code!$C$3:$D$5,2,0)</f>
        <v>O-102</v>
      </c>
    </row>
    <row r="569" spans="1:14" x14ac:dyDescent="0.25">
      <c r="A569" s="1">
        <v>568</v>
      </c>
      <c r="B569" s="1" t="s">
        <v>30</v>
      </c>
      <c r="C569" s="1" t="s">
        <v>23</v>
      </c>
      <c r="D569" s="1" t="s">
        <v>54</v>
      </c>
      <c r="E569" s="1" t="s">
        <v>55</v>
      </c>
      <c r="F569" s="1" t="s">
        <v>26</v>
      </c>
      <c r="G569" s="1" t="s">
        <v>27</v>
      </c>
      <c r="H569" s="1" t="s">
        <v>44</v>
      </c>
      <c r="I569" s="1" t="s">
        <v>705</v>
      </c>
      <c r="J569" s="1">
        <v>81.088000000000008</v>
      </c>
      <c r="K569" s="1">
        <v>7</v>
      </c>
      <c r="L569" s="1">
        <v>0.2</v>
      </c>
      <c r="M569" s="2">
        <v>27.3672</v>
      </c>
      <c r="N569" s="1" t="str">
        <f>VLOOKUP(G569,Code!$C$3:$D$5,2,0)</f>
        <v>O-102</v>
      </c>
    </row>
    <row r="570" spans="1:14" x14ac:dyDescent="0.25">
      <c r="A570" s="1">
        <v>569</v>
      </c>
      <c r="B570" s="1" t="s">
        <v>30</v>
      </c>
      <c r="C570" s="1" t="s">
        <v>23</v>
      </c>
      <c r="D570" s="1" t="s">
        <v>54</v>
      </c>
      <c r="E570" s="1" t="s">
        <v>55</v>
      </c>
      <c r="F570" s="1" t="s">
        <v>26</v>
      </c>
      <c r="G570" s="1" t="s">
        <v>27</v>
      </c>
      <c r="H570" s="1" t="s">
        <v>52</v>
      </c>
      <c r="I570" s="1" t="s">
        <v>706</v>
      </c>
      <c r="J570" s="1">
        <v>19.440000000000001</v>
      </c>
      <c r="K570" s="1">
        <v>3</v>
      </c>
      <c r="L570" s="1">
        <v>0</v>
      </c>
      <c r="M570" s="2">
        <v>9.3312000000000008</v>
      </c>
      <c r="N570" s="1" t="str">
        <f>VLOOKUP(G570,Code!$C$3:$D$5,2,0)</f>
        <v>O-102</v>
      </c>
    </row>
    <row r="571" spans="1:14" x14ac:dyDescent="0.25">
      <c r="A571" s="1">
        <v>570</v>
      </c>
      <c r="B571" s="1" t="s">
        <v>30</v>
      </c>
      <c r="C571" s="1" t="s">
        <v>23</v>
      </c>
      <c r="D571" s="1" t="s">
        <v>54</v>
      </c>
      <c r="E571" s="1" t="s">
        <v>55</v>
      </c>
      <c r="F571" s="1" t="s">
        <v>26</v>
      </c>
      <c r="G571" s="1" t="s">
        <v>18</v>
      </c>
      <c r="H571" s="1" t="s">
        <v>21</v>
      </c>
      <c r="I571" s="1" t="s">
        <v>707</v>
      </c>
      <c r="J571" s="1">
        <v>451.15199999999993</v>
      </c>
      <c r="K571" s="1">
        <v>3</v>
      </c>
      <c r="L571" s="1">
        <v>0.2</v>
      </c>
      <c r="M571" s="2">
        <v>0</v>
      </c>
      <c r="N571" s="1" t="str">
        <f>VLOOKUP(G571,Code!$C$3:$D$5,2,0)</f>
        <v>F-101</v>
      </c>
    </row>
    <row r="572" spans="1:14" x14ac:dyDescent="0.25">
      <c r="A572" s="1">
        <v>571</v>
      </c>
      <c r="B572" s="1" t="s">
        <v>30</v>
      </c>
      <c r="C572" s="1" t="s">
        <v>14</v>
      </c>
      <c r="D572" s="1" t="s">
        <v>126</v>
      </c>
      <c r="E572" s="1" t="s">
        <v>127</v>
      </c>
      <c r="F572" s="1" t="s">
        <v>79</v>
      </c>
      <c r="G572" s="1" t="s">
        <v>27</v>
      </c>
      <c r="H572" s="1" t="s">
        <v>28</v>
      </c>
      <c r="I572" s="1" t="s">
        <v>696</v>
      </c>
      <c r="J572" s="1">
        <v>72.45</v>
      </c>
      <c r="K572" s="1">
        <v>7</v>
      </c>
      <c r="L572" s="1">
        <v>0</v>
      </c>
      <c r="M572" s="2">
        <v>34.775999999999996</v>
      </c>
      <c r="N572" s="1" t="str">
        <f>VLOOKUP(G572,Code!$C$3:$D$5,2,0)</f>
        <v>O-102</v>
      </c>
    </row>
    <row r="573" spans="1:14" x14ac:dyDescent="0.25">
      <c r="A573" s="1">
        <v>572</v>
      </c>
      <c r="B573" s="1" t="s">
        <v>30</v>
      </c>
      <c r="C573" s="1" t="s">
        <v>14</v>
      </c>
      <c r="D573" s="1" t="s">
        <v>126</v>
      </c>
      <c r="E573" s="1" t="s">
        <v>127</v>
      </c>
      <c r="F573" s="1" t="s">
        <v>79</v>
      </c>
      <c r="G573" s="1" t="s">
        <v>27</v>
      </c>
      <c r="H573" s="1" t="s">
        <v>128</v>
      </c>
      <c r="I573" s="1" t="s">
        <v>343</v>
      </c>
      <c r="J573" s="1">
        <v>13.96</v>
      </c>
      <c r="K573" s="1">
        <v>4</v>
      </c>
      <c r="L573" s="1">
        <v>0</v>
      </c>
      <c r="M573" s="2">
        <v>6.4215999999999998</v>
      </c>
      <c r="N573" s="1" t="str">
        <f>VLOOKUP(G573,Code!$C$3:$D$5,2,0)</f>
        <v>O-102</v>
      </c>
    </row>
    <row r="574" spans="1:14" x14ac:dyDescent="0.25">
      <c r="A574" s="1">
        <v>573</v>
      </c>
      <c r="B574" s="1" t="s">
        <v>30</v>
      </c>
      <c r="C574" s="1" t="s">
        <v>14</v>
      </c>
      <c r="D574" s="1" t="s">
        <v>126</v>
      </c>
      <c r="E574" s="1" t="s">
        <v>127</v>
      </c>
      <c r="F574" s="1" t="s">
        <v>79</v>
      </c>
      <c r="G574" s="1" t="s">
        <v>27</v>
      </c>
      <c r="H574" s="1" t="s">
        <v>44</v>
      </c>
      <c r="I574" s="1" t="s">
        <v>466</v>
      </c>
      <c r="J574" s="1">
        <v>33.264000000000003</v>
      </c>
      <c r="K574" s="1">
        <v>7</v>
      </c>
      <c r="L574" s="1">
        <v>0.2</v>
      </c>
      <c r="M574" s="2">
        <v>11.226599999999999</v>
      </c>
      <c r="N574" s="1" t="str">
        <f>VLOOKUP(G574,Code!$C$3:$D$5,2,0)</f>
        <v>O-102</v>
      </c>
    </row>
    <row r="575" spans="1:14" x14ac:dyDescent="0.25">
      <c r="A575" s="1">
        <v>574</v>
      </c>
      <c r="B575" s="1" t="s">
        <v>30</v>
      </c>
      <c r="C575" s="1" t="s">
        <v>14</v>
      </c>
      <c r="D575" s="1" t="s">
        <v>126</v>
      </c>
      <c r="E575" s="1" t="s">
        <v>127</v>
      </c>
      <c r="F575" s="1" t="s">
        <v>79</v>
      </c>
      <c r="G575" s="1" t="s">
        <v>41</v>
      </c>
      <c r="H575" s="1" t="s">
        <v>42</v>
      </c>
      <c r="I575" s="1" t="s">
        <v>708</v>
      </c>
      <c r="J575" s="1">
        <v>14.850000000000001</v>
      </c>
      <c r="K575" s="1">
        <v>3</v>
      </c>
      <c r="L575" s="1">
        <v>0</v>
      </c>
      <c r="M575" s="2">
        <v>4.0095000000000001</v>
      </c>
      <c r="N575" s="1" t="str">
        <f>VLOOKUP(G575,Code!$C$3:$D$5,2,0)</f>
        <v>T-103</v>
      </c>
    </row>
    <row r="576" spans="1:14" x14ac:dyDescent="0.25">
      <c r="A576" s="1">
        <v>575</v>
      </c>
      <c r="B576" s="1" t="s">
        <v>30</v>
      </c>
      <c r="C576" s="1" t="s">
        <v>14</v>
      </c>
      <c r="D576" s="1" t="s">
        <v>709</v>
      </c>
      <c r="E576" s="1" t="s">
        <v>55</v>
      </c>
      <c r="F576" s="1" t="s">
        <v>26</v>
      </c>
      <c r="G576" s="1" t="s">
        <v>27</v>
      </c>
      <c r="H576" s="1" t="s">
        <v>39</v>
      </c>
      <c r="I576" s="1" t="s">
        <v>710</v>
      </c>
      <c r="J576" s="1">
        <v>8.82</v>
      </c>
      <c r="K576" s="1">
        <v>3</v>
      </c>
      <c r="L576" s="1">
        <v>0</v>
      </c>
      <c r="M576" s="2">
        <v>2.3814000000000002</v>
      </c>
      <c r="N576" s="1" t="str">
        <f>VLOOKUP(G576,Code!$C$3:$D$5,2,0)</f>
        <v>O-102</v>
      </c>
    </row>
    <row r="577" spans="1:14" x14ac:dyDescent="0.25">
      <c r="A577" s="1">
        <v>576</v>
      </c>
      <c r="B577" s="1" t="s">
        <v>13</v>
      </c>
      <c r="C577" s="1" t="s">
        <v>14</v>
      </c>
      <c r="D577" s="1" t="s">
        <v>452</v>
      </c>
      <c r="E577" s="1" t="s">
        <v>25</v>
      </c>
      <c r="F577" s="1" t="s">
        <v>26</v>
      </c>
      <c r="G577" s="1" t="s">
        <v>27</v>
      </c>
      <c r="H577" s="1" t="s">
        <v>52</v>
      </c>
      <c r="I577" s="1" t="s">
        <v>704</v>
      </c>
      <c r="J577" s="1">
        <v>160.72</v>
      </c>
      <c r="K577" s="1">
        <v>14</v>
      </c>
      <c r="L577" s="1">
        <v>0</v>
      </c>
      <c r="M577" s="2">
        <v>78.752800000000008</v>
      </c>
      <c r="N577" s="1" t="str">
        <f>VLOOKUP(G577,Code!$C$3:$D$5,2,0)</f>
        <v>O-102</v>
      </c>
    </row>
    <row r="578" spans="1:14" x14ac:dyDescent="0.25">
      <c r="A578" s="1">
        <v>577</v>
      </c>
      <c r="B578" s="1" t="s">
        <v>13</v>
      </c>
      <c r="C578" s="1" t="s">
        <v>14</v>
      </c>
      <c r="D578" s="1" t="s">
        <v>452</v>
      </c>
      <c r="E578" s="1" t="s">
        <v>25</v>
      </c>
      <c r="F578" s="1" t="s">
        <v>26</v>
      </c>
      <c r="G578" s="1" t="s">
        <v>27</v>
      </c>
      <c r="H578" s="1" t="s">
        <v>52</v>
      </c>
      <c r="I578" s="1" t="s">
        <v>711</v>
      </c>
      <c r="J578" s="1">
        <v>19.920000000000002</v>
      </c>
      <c r="K578" s="1">
        <v>4</v>
      </c>
      <c r="L578" s="1">
        <v>0</v>
      </c>
      <c r="M578" s="2">
        <v>9.7608000000000015</v>
      </c>
      <c r="N578" s="1" t="str">
        <f>VLOOKUP(G578,Code!$C$3:$D$5,2,0)</f>
        <v>O-102</v>
      </c>
    </row>
    <row r="579" spans="1:14" x14ac:dyDescent="0.25">
      <c r="A579" s="1">
        <v>578</v>
      </c>
      <c r="B579" s="1" t="s">
        <v>13</v>
      </c>
      <c r="C579" s="1" t="s">
        <v>14</v>
      </c>
      <c r="D579" s="1" t="s">
        <v>452</v>
      </c>
      <c r="E579" s="1" t="s">
        <v>25</v>
      </c>
      <c r="F579" s="1" t="s">
        <v>26</v>
      </c>
      <c r="G579" s="1" t="s">
        <v>27</v>
      </c>
      <c r="H579" s="1" t="s">
        <v>243</v>
      </c>
      <c r="I579" s="1" t="s">
        <v>712</v>
      </c>
      <c r="J579" s="1">
        <v>7.3</v>
      </c>
      <c r="K579" s="1">
        <v>2</v>
      </c>
      <c r="L579" s="1">
        <v>0</v>
      </c>
      <c r="M579" s="2">
        <v>2.1899999999999995</v>
      </c>
      <c r="N579" s="1" t="str">
        <f>VLOOKUP(G579,Code!$C$3:$D$5,2,0)</f>
        <v>O-102</v>
      </c>
    </row>
    <row r="580" spans="1:14" x14ac:dyDescent="0.25">
      <c r="A580" s="1">
        <v>579</v>
      </c>
      <c r="B580" s="1" t="s">
        <v>30</v>
      </c>
      <c r="C580" s="1" t="s">
        <v>14</v>
      </c>
      <c r="D580" s="1" t="s">
        <v>142</v>
      </c>
      <c r="E580" s="1" t="s">
        <v>104</v>
      </c>
      <c r="F580" s="1" t="s">
        <v>60</v>
      </c>
      <c r="G580" s="1" t="s">
        <v>27</v>
      </c>
      <c r="H580" s="1" t="s">
        <v>35</v>
      </c>
      <c r="I580" s="1" t="s">
        <v>231</v>
      </c>
      <c r="J580" s="1">
        <v>69.712000000000003</v>
      </c>
      <c r="K580" s="1">
        <v>2</v>
      </c>
      <c r="L580" s="1">
        <v>0.2</v>
      </c>
      <c r="M580" s="2">
        <v>8.7139999999999951</v>
      </c>
      <c r="N580" s="1" t="str">
        <f>VLOOKUP(G580,Code!$C$3:$D$5,2,0)</f>
        <v>O-102</v>
      </c>
    </row>
    <row r="581" spans="1:14" x14ac:dyDescent="0.25">
      <c r="A581" s="1">
        <v>580</v>
      </c>
      <c r="B581" s="1" t="s">
        <v>30</v>
      </c>
      <c r="C581" s="1" t="s">
        <v>14</v>
      </c>
      <c r="D581" s="1" t="s">
        <v>142</v>
      </c>
      <c r="E581" s="1" t="s">
        <v>104</v>
      </c>
      <c r="F581" s="1" t="s">
        <v>60</v>
      </c>
      <c r="G581" s="1" t="s">
        <v>18</v>
      </c>
      <c r="H581" s="1" t="s">
        <v>37</v>
      </c>
      <c r="I581" s="1" t="s">
        <v>713</v>
      </c>
      <c r="J581" s="1">
        <v>8.7919999999999998</v>
      </c>
      <c r="K581" s="1">
        <v>1</v>
      </c>
      <c r="L581" s="1">
        <v>0.6</v>
      </c>
      <c r="M581" s="2">
        <v>-5.7148000000000003</v>
      </c>
      <c r="N581" s="1" t="str">
        <f>VLOOKUP(G581,Code!$C$3:$D$5,2,0)</f>
        <v>F-101</v>
      </c>
    </row>
    <row r="582" spans="1:14" x14ac:dyDescent="0.25">
      <c r="A582" s="1">
        <v>581</v>
      </c>
      <c r="B582" s="1" t="s">
        <v>30</v>
      </c>
      <c r="C582" s="1" t="s">
        <v>14</v>
      </c>
      <c r="D582" s="1" t="s">
        <v>24</v>
      </c>
      <c r="E582" s="1" t="s">
        <v>25</v>
      </c>
      <c r="F582" s="1" t="s">
        <v>26</v>
      </c>
      <c r="G582" s="1" t="s">
        <v>27</v>
      </c>
      <c r="H582" s="1" t="s">
        <v>243</v>
      </c>
      <c r="I582" s="1" t="s">
        <v>714</v>
      </c>
      <c r="J582" s="1">
        <v>51.52</v>
      </c>
      <c r="K582" s="1">
        <v>4</v>
      </c>
      <c r="L582" s="1">
        <v>0</v>
      </c>
      <c r="M582" s="2">
        <v>1.5456000000000003</v>
      </c>
      <c r="N582" s="1" t="str">
        <f>VLOOKUP(G582,Code!$C$3:$D$5,2,0)</f>
        <v>O-102</v>
      </c>
    </row>
    <row r="583" spans="1:14" x14ac:dyDescent="0.25">
      <c r="A583" s="1">
        <v>582</v>
      </c>
      <c r="B583" s="1" t="s">
        <v>30</v>
      </c>
      <c r="C583" s="1" t="s">
        <v>14</v>
      </c>
      <c r="D583" s="1" t="s">
        <v>322</v>
      </c>
      <c r="E583" s="1" t="s">
        <v>197</v>
      </c>
      <c r="F583" s="1" t="s">
        <v>26</v>
      </c>
      <c r="G583" s="1" t="s">
        <v>41</v>
      </c>
      <c r="H583" s="1" t="s">
        <v>42</v>
      </c>
      <c r="I583" s="1" t="s">
        <v>97</v>
      </c>
      <c r="J583" s="1">
        <v>470.37600000000009</v>
      </c>
      <c r="K583" s="1">
        <v>3</v>
      </c>
      <c r="L583" s="1">
        <v>0.2</v>
      </c>
      <c r="M583" s="2">
        <v>52.917299999999955</v>
      </c>
      <c r="N583" s="1" t="str">
        <f>VLOOKUP(G583,Code!$C$3:$D$5,2,0)</f>
        <v>T-103</v>
      </c>
    </row>
    <row r="584" spans="1:14" x14ac:dyDescent="0.25">
      <c r="A584" s="1">
        <v>583</v>
      </c>
      <c r="B584" s="1" t="s">
        <v>30</v>
      </c>
      <c r="C584" s="1" t="s">
        <v>14</v>
      </c>
      <c r="D584" s="1" t="s">
        <v>322</v>
      </c>
      <c r="E584" s="1" t="s">
        <v>197</v>
      </c>
      <c r="F584" s="1" t="s">
        <v>26</v>
      </c>
      <c r="G584" s="1" t="s">
        <v>41</v>
      </c>
      <c r="H584" s="1" t="s">
        <v>42</v>
      </c>
      <c r="I584" s="1" t="s">
        <v>715</v>
      </c>
      <c r="J584" s="1">
        <v>105.584</v>
      </c>
      <c r="K584" s="1">
        <v>2</v>
      </c>
      <c r="L584" s="1">
        <v>0.2</v>
      </c>
      <c r="M584" s="2">
        <v>9.2386000000000053</v>
      </c>
      <c r="N584" s="1" t="str">
        <f>VLOOKUP(G584,Code!$C$3:$D$5,2,0)</f>
        <v>T-103</v>
      </c>
    </row>
    <row r="585" spans="1:14" x14ac:dyDescent="0.25">
      <c r="A585" s="1">
        <v>584</v>
      </c>
      <c r="B585" s="1" t="s">
        <v>30</v>
      </c>
      <c r="C585" s="1" t="s">
        <v>14</v>
      </c>
      <c r="D585" s="1" t="s">
        <v>322</v>
      </c>
      <c r="E585" s="1" t="s">
        <v>197</v>
      </c>
      <c r="F585" s="1" t="s">
        <v>26</v>
      </c>
      <c r="G585" s="1" t="s">
        <v>27</v>
      </c>
      <c r="H585" s="1" t="s">
        <v>46</v>
      </c>
      <c r="I585" s="1" t="s">
        <v>191</v>
      </c>
      <c r="J585" s="1">
        <v>31.152000000000001</v>
      </c>
      <c r="K585" s="1">
        <v>3</v>
      </c>
      <c r="L585" s="1">
        <v>0.2</v>
      </c>
      <c r="M585" s="2">
        <v>3.5045999999999964</v>
      </c>
      <c r="N585" s="1" t="str">
        <f>VLOOKUP(G585,Code!$C$3:$D$5,2,0)</f>
        <v>O-102</v>
      </c>
    </row>
    <row r="586" spans="1:14" x14ac:dyDescent="0.25">
      <c r="A586" s="1">
        <v>585</v>
      </c>
      <c r="B586" s="1" t="s">
        <v>30</v>
      </c>
      <c r="C586" s="1" t="s">
        <v>14</v>
      </c>
      <c r="D586" s="1" t="s">
        <v>322</v>
      </c>
      <c r="E586" s="1" t="s">
        <v>197</v>
      </c>
      <c r="F586" s="1" t="s">
        <v>26</v>
      </c>
      <c r="G586" s="1" t="s">
        <v>27</v>
      </c>
      <c r="H586" s="1" t="s">
        <v>44</v>
      </c>
      <c r="I586" s="1" t="s">
        <v>716</v>
      </c>
      <c r="J586" s="1">
        <v>6.7830000000000004</v>
      </c>
      <c r="K586" s="1">
        <v>7</v>
      </c>
      <c r="L586" s="1">
        <v>0.7</v>
      </c>
      <c r="M586" s="2">
        <v>-4.7480999999999973</v>
      </c>
      <c r="N586" s="1" t="str">
        <f>VLOOKUP(G586,Code!$C$3:$D$5,2,0)</f>
        <v>O-102</v>
      </c>
    </row>
    <row r="587" spans="1:14" x14ac:dyDescent="0.25">
      <c r="A587" s="1">
        <v>586</v>
      </c>
      <c r="B587" s="1" t="s">
        <v>30</v>
      </c>
      <c r="C587" s="1" t="s">
        <v>14</v>
      </c>
      <c r="D587" s="1" t="s">
        <v>322</v>
      </c>
      <c r="E587" s="1" t="s">
        <v>197</v>
      </c>
      <c r="F587" s="1" t="s">
        <v>26</v>
      </c>
      <c r="G587" s="1" t="s">
        <v>41</v>
      </c>
      <c r="H587" s="1" t="s">
        <v>42</v>
      </c>
      <c r="I587" s="1" t="s">
        <v>260</v>
      </c>
      <c r="J587" s="1">
        <v>406.36799999999999</v>
      </c>
      <c r="K587" s="1">
        <v>4</v>
      </c>
      <c r="L587" s="1">
        <v>0.2</v>
      </c>
      <c r="M587" s="2">
        <v>30.477599999999981</v>
      </c>
      <c r="N587" s="1" t="str">
        <f>VLOOKUP(G587,Code!$C$3:$D$5,2,0)</f>
        <v>T-103</v>
      </c>
    </row>
    <row r="588" spans="1:14" x14ac:dyDescent="0.25">
      <c r="A588" s="1">
        <v>587</v>
      </c>
      <c r="B588" s="1" t="s">
        <v>30</v>
      </c>
      <c r="C588" s="1" t="s">
        <v>14</v>
      </c>
      <c r="D588" s="1" t="s">
        <v>553</v>
      </c>
      <c r="E588" s="1" t="s">
        <v>16</v>
      </c>
      <c r="F588" s="1" t="s">
        <v>17</v>
      </c>
      <c r="G588" s="1" t="s">
        <v>18</v>
      </c>
      <c r="H588" s="1" t="s">
        <v>21</v>
      </c>
      <c r="I588" s="1" t="s">
        <v>548</v>
      </c>
      <c r="J588" s="1">
        <v>70.98</v>
      </c>
      <c r="K588" s="1">
        <v>1</v>
      </c>
      <c r="L588" s="1">
        <v>0</v>
      </c>
      <c r="M588" s="2">
        <v>4.968599999999995</v>
      </c>
      <c r="N588" s="1" t="str">
        <f>VLOOKUP(G588,Code!$C$3:$D$5,2,0)</f>
        <v>F-101</v>
      </c>
    </row>
    <row r="589" spans="1:14" x14ac:dyDescent="0.25">
      <c r="A589" s="1">
        <v>588</v>
      </c>
      <c r="B589" s="1" t="s">
        <v>30</v>
      </c>
      <c r="C589" s="1" t="s">
        <v>14</v>
      </c>
      <c r="D589" s="1" t="s">
        <v>553</v>
      </c>
      <c r="E589" s="1" t="s">
        <v>16</v>
      </c>
      <c r="F589" s="1" t="s">
        <v>17</v>
      </c>
      <c r="G589" s="1" t="s">
        <v>27</v>
      </c>
      <c r="H589" s="1" t="s">
        <v>28</v>
      </c>
      <c r="I589" s="1" t="s">
        <v>717</v>
      </c>
      <c r="J589" s="1">
        <v>294.93</v>
      </c>
      <c r="K589" s="1">
        <v>3</v>
      </c>
      <c r="L589" s="1">
        <v>0</v>
      </c>
      <c r="M589" s="2">
        <v>144.51570000000001</v>
      </c>
      <c r="N589" s="1" t="str">
        <f>VLOOKUP(G589,Code!$C$3:$D$5,2,0)</f>
        <v>O-102</v>
      </c>
    </row>
    <row r="590" spans="1:14" x14ac:dyDescent="0.25">
      <c r="A590" s="1">
        <v>589</v>
      </c>
      <c r="B590" s="1" t="s">
        <v>30</v>
      </c>
      <c r="C590" s="1" t="s">
        <v>14</v>
      </c>
      <c r="D590" s="1" t="s">
        <v>718</v>
      </c>
      <c r="E590" s="1" t="s">
        <v>186</v>
      </c>
      <c r="F590" s="1" t="s">
        <v>26</v>
      </c>
      <c r="G590" s="1" t="s">
        <v>41</v>
      </c>
      <c r="H590" s="1" t="s">
        <v>42</v>
      </c>
      <c r="I590" s="1" t="s">
        <v>719</v>
      </c>
      <c r="J590" s="1">
        <v>84.784000000000006</v>
      </c>
      <c r="K590" s="1">
        <v>2</v>
      </c>
      <c r="L590" s="1">
        <v>0.2</v>
      </c>
      <c r="M590" s="2">
        <v>-20.136200000000006</v>
      </c>
      <c r="N590" s="1" t="str">
        <f>VLOOKUP(G590,Code!$C$3:$D$5,2,0)</f>
        <v>T-103</v>
      </c>
    </row>
    <row r="591" spans="1:14" x14ac:dyDescent="0.25">
      <c r="A591" s="1">
        <v>590</v>
      </c>
      <c r="B591" s="1" t="s">
        <v>30</v>
      </c>
      <c r="C591" s="1" t="s">
        <v>14</v>
      </c>
      <c r="D591" s="1" t="s">
        <v>718</v>
      </c>
      <c r="E591" s="1" t="s">
        <v>186</v>
      </c>
      <c r="F591" s="1" t="s">
        <v>26</v>
      </c>
      <c r="G591" s="1" t="s">
        <v>27</v>
      </c>
      <c r="H591" s="1" t="s">
        <v>52</v>
      </c>
      <c r="I591" s="1" t="s">
        <v>720</v>
      </c>
      <c r="J591" s="1">
        <v>20.736000000000004</v>
      </c>
      <c r="K591" s="1">
        <v>4</v>
      </c>
      <c r="L591" s="1">
        <v>0.2</v>
      </c>
      <c r="M591" s="2">
        <v>7.2576000000000001</v>
      </c>
      <c r="N591" s="1" t="str">
        <f>VLOOKUP(G591,Code!$C$3:$D$5,2,0)</f>
        <v>O-102</v>
      </c>
    </row>
    <row r="592" spans="1:14" x14ac:dyDescent="0.25">
      <c r="A592" s="1">
        <v>591</v>
      </c>
      <c r="B592" s="1" t="s">
        <v>30</v>
      </c>
      <c r="C592" s="1" t="s">
        <v>14</v>
      </c>
      <c r="D592" s="1" t="s">
        <v>718</v>
      </c>
      <c r="E592" s="1" t="s">
        <v>186</v>
      </c>
      <c r="F592" s="1" t="s">
        <v>26</v>
      </c>
      <c r="G592" s="1" t="s">
        <v>27</v>
      </c>
      <c r="H592" s="1" t="s">
        <v>44</v>
      </c>
      <c r="I592" s="1" t="s">
        <v>638</v>
      </c>
      <c r="J592" s="1">
        <v>16.821000000000005</v>
      </c>
      <c r="K592" s="1">
        <v>3</v>
      </c>
      <c r="L592" s="1">
        <v>0.7</v>
      </c>
      <c r="M592" s="2">
        <v>-12.896100000000004</v>
      </c>
      <c r="N592" s="1" t="str">
        <f>VLOOKUP(G592,Code!$C$3:$D$5,2,0)</f>
        <v>O-102</v>
      </c>
    </row>
    <row r="593" spans="1:14" x14ac:dyDescent="0.25">
      <c r="A593" s="1">
        <v>592</v>
      </c>
      <c r="B593" s="1" t="s">
        <v>30</v>
      </c>
      <c r="C593" s="1" t="s">
        <v>14</v>
      </c>
      <c r="D593" s="1" t="s">
        <v>718</v>
      </c>
      <c r="E593" s="1" t="s">
        <v>186</v>
      </c>
      <c r="F593" s="1" t="s">
        <v>26</v>
      </c>
      <c r="G593" s="1" t="s">
        <v>27</v>
      </c>
      <c r="H593" s="1" t="s">
        <v>52</v>
      </c>
      <c r="I593" s="1" t="s">
        <v>721</v>
      </c>
      <c r="J593" s="1">
        <v>10.368000000000002</v>
      </c>
      <c r="K593" s="1">
        <v>2</v>
      </c>
      <c r="L593" s="1">
        <v>0.2</v>
      </c>
      <c r="M593" s="2">
        <v>3.6288</v>
      </c>
      <c r="N593" s="1" t="str">
        <f>VLOOKUP(G593,Code!$C$3:$D$5,2,0)</f>
        <v>O-102</v>
      </c>
    </row>
    <row r="594" spans="1:14" x14ac:dyDescent="0.25">
      <c r="A594" s="1">
        <v>593</v>
      </c>
      <c r="B594" s="1" t="s">
        <v>30</v>
      </c>
      <c r="C594" s="1" t="s">
        <v>14</v>
      </c>
      <c r="D594" s="1" t="s">
        <v>722</v>
      </c>
      <c r="E594" s="1" t="s">
        <v>59</v>
      </c>
      <c r="F594" s="1" t="s">
        <v>60</v>
      </c>
      <c r="G594" s="1" t="s">
        <v>27</v>
      </c>
      <c r="H594" s="1" t="s">
        <v>39</v>
      </c>
      <c r="I594" s="1" t="s">
        <v>723</v>
      </c>
      <c r="J594" s="1">
        <v>9.3439999999999994</v>
      </c>
      <c r="K594" s="1">
        <v>2</v>
      </c>
      <c r="L594" s="1">
        <v>0.2</v>
      </c>
      <c r="M594" s="2">
        <v>1.1679999999999997</v>
      </c>
      <c r="N594" s="1" t="str">
        <f>VLOOKUP(G594,Code!$C$3:$D$5,2,0)</f>
        <v>O-102</v>
      </c>
    </row>
    <row r="595" spans="1:14" x14ac:dyDescent="0.25">
      <c r="A595" s="1">
        <v>594</v>
      </c>
      <c r="B595" s="1" t="s">
        <v>30</v>
      </c>
      <c r="C595" s="1" t="s">
        <v>14</v>
      </c>
      <c r="D595" s="1" t="s">
        <v>722</v>
      </c>
      <c r="E595" s="1" t="s">
        <v>59</v>
      </c>
      <c r="F595" s="1" t="s">
        <v>60</v>
      </c>
      <c r="G595" s="1" t="s">
        <v>41</v>
      </c>
      <c r="H595" s="1" t="s">
        <v>83</v>
      </c>
      <c r="I595" s="1" t="s">
        <v>335</v>
      </c>
      <c r="J595" s="1">
        <v>31.200000000000003</v>
      </c>
      <c r="K595" s="1">
        <v>3</v>
      </c>
      <c r="L595" s="1">
        <v>0.2</v>
      </c>
      <c r="M595" s="2">
        <v>9.7499999999999964</v>
      </c>
      <c r="N595" s="1" t="str">
        <f>VLOOKUP(G595,Code!$C$3:$D$5,2,0)</f>
        <v>T-103</v>
      </c>
    </row>
    <row r="596" spans="1:14" x14ac:dyDescent="0.25">
      <c r="A596" s="1">
        <v>595</v>
      </c>
      <c r="B596" s="1" t="s">
        <v>30</v>
      </c>
      <c r="C596" s="1" t="s">
        <v>14</v>
      </c>
      <c r="D596" s="1" t="s">
        <v>373</v>
      </c>
      <c r="E596" s="1" t="s">
        <v>25</v>
      </c>
      <c r="F596" s="1" t="s">
        <v>26</v>
      </c>
      <c r="G596" s="1" t="s">
        <v>27</v>
      </c>
      <c r="H596" s="1" t="s">
        <v>46</v>
      </c>
      <c r="I596" s="1" t="s">
        <v>724</v>
      </c>
      <c r="J596" s="1">
        <v>76.12</v>
      </c>
      <c r="K596" s="1">
        <v>2</v>
      </c>
      <c r="L596" s="1">
        <v>0</v>
      </c>
      <c r="M596" s="2">
        <v>22.074799999999996</v>
      </c>
      <c r="N596" s="1" t="str">
        <f>VLOOKUP(G596,Code!$C$3:$D$5,2,0)</f>
        <v>O-102</v>
      </c>
    </row>
    <row r="597" spans="1:14" x14ac:dyDescent="0.25">
      <c r="A597" s="1">
        <v>596</v>
      </c>
      <c r="B597" s="1" t="s">
        <v>30</v>
      </c>
      <c r="C597" s="1" t="s">
        <v>14</v>
      </c>
      <c r="D597" s="1" t="s">
        <v>373</v>
      </c>
      <c r="E597" s="1" t="s">
        <v>25</v>
      </c>
      <c r="F597" s="1" t="s">
        <v>26</v>
      </c>
      <c r="G597" s="1" t="s">
        <v>41</v>
      </c>
      <c r="H597" s="1" t="s">
        <v>467</v>
      </c>
      <c r="I597" s="1" t="s">
        <v>541</v>
      </c>
      <c r="J597" s="1">
        <v>1199.9760000000001</v>
      </c>
      <c r="K597" s="1">
        <v>3</v>
      </c>
      <c r="L597" s="1">
        <v>0.2</v>
      </c>
      <c r="M597" s="2">
        <v>434.99130000000002</v>
      </c>
      <c r="N597" s="1" t="str">
        <f>VLOOKUP(G597,Code!$C$3:$D$5,2,0)</f>
        <v>T-103</v>
      </c>
    </row>
    <row r="598" spans="1:14" x14ac:dyDescent="0.25">
      <c r="A598" s="1">
        <v>597</v>
      </c>
      <c r="B598" s="1" t="s">
        <v>30</v>
      </c>
      <c r="C598" s="1" t="s">
        <v>14</v>
      </c>
      <c r="D598" s="1" t="s">
        <v>373</v>
      </c>
      <c r="E598" s="1" t="s">
        <v>25</v>
      </c>
      <c r="F598" s="1" t="s">
        <v>26</v>
      </c>
      <c r="G598" s="1" t="s">
        <v>41</v>
      </c>
      <c r="H598" s="1" t="s">
        <v>42</v>
      </c>
      <c r="I598" s="1" t="s">
        <v>446</v>
      </c>
      <c r="J598" s="1">
        <v>445.96000000000004</v>
      </c>
      <c r="K598" s="1">
        <v>5</v>
      </c>
      <c r="L598" s="1">
        <v>0.2</v>
      </c>
      <c r="M598" s="2">
        <v>55.744999999999948</v>
      </c>
      <c r="N598" s="1" t="str">
        <f>VLOOKUP(G598,Code!$C$3:$D$5,2,0)</f>
        <v>T-103</v>
      </c>
    </row>
    <row r="599" spans="1:14" x14ac:dyDescent="0.25">
      <c r="A599" s="1">
        <v>598</v>
      </c>
      <c r="B599" s="1" t="s">
        <v>30</v>
      </c>
      <c r="C599" s="1" t="s">
        <v>14</v>
      </c>
      <c r="D599" s="1" t="s">
        <v>373</v>
      </c>
      <c r="E599" s="1" t="s">
        <v>25</v>
      </c>
      <c r="F599" s="1" t="s">
        <v>26</v>
      </c>
      <c r="G599" s="1" t="s">
        <v>18</v>
      </c>
      <c r="H599" s="1" t="s">
        <v>37</v>
      </c>
      <c r="I599" s="1" t="s">
        <v>725</v>
      </c>
      <c r="J599" s="1">
        <v>327.76</v>
      </c>
      <c r="K599" s="1">
        <v>8</v>
      </c>
      <c r="L599" s="1">
        <v>0</v>
      </c>
      <c r="M599" s="2">
        <v>91.772800000000018</v>
      </c>
      <c r="N599" s="1" t="str">
        <f>VLOOKUP(G599,Code!$C$3:$D$5,2,0)</f>
        <v>F-101</v>
      </c>
    </row>
    <row r="600" spans="1:14" x14ac:dyDescent="0.25">
      <c r="A600" s="1">
        <v>599</v>
      </c>
      <c r="B600" s="1" t="s">
        <v>95</v>
      </c>
      <c r="C600" s="1" t="s">
        <v>14</v>
      </c>
      <c r="D600" s="1" t="s">
        <v>77</v>
      </c>
      <c r="E600" s="1" t="s">
        <v>78</v>
      </c>
      <c r="F600" s="1" t="s">
        <v>79</v>
      </c>
      <c r="G600" s="1" t="s">
        <v>27</v>
      </c>
      <c r="H600" s="1" t="s">
        <v>243</v>
      </c>
      <c r="I600" s="1" t="s">
        <v>726</v>
      </c>
      <c r="J600" s="1">
        <v>11.632</v>
      </c>
      <c r="K600" s="1">
        <v>2</v>
      </c>
      <c r="L600" s="1">
        <v>0.2</v>
      </c>
      <c r="M600" s="2">
        <v>1.0178000000000007</v>
      </c>
      <c r="N600" s="1" t="str">
        <f>VLOOKUP(G600,Code!$C$3:$D$5,2,0)</f>
        <v>O-102</v>
      </c>
    </row>
    <row r="601" spans="1:14" x14ac:dyDescent="0.25">
      <c r="A601" s="1">
        <v>600</v>
      </c>
      <c r="B601" s="1" t="s">
        <v>30</v>
      </c>
      <c r="C601" s="1" t="s">
        <v>14</v>
      </c>
      <c r="D601" s="1" t="s">
        <v>77</v>
      </c>
      <c r="E601" s="1" t="s">
        <v>78</v>
      </c>
      <c r="F601" s="1" t="s">
        <v>79</v>
      </c>
      <c r="G601" s="1" t="s">
        <v>41</v>
      </c>
      <c r="H601" s="1" t="s">
        <v>42</v>
      </c>
      <c r="I601" s="1" t="s">
        <v>727</v>
      </c>
      <c r="J601" s="1">
        <v>143.98199999999997</v>
      </c>
      <c r="K601" s="1">
        <v>3</v>
      </c>
      <c r="L601" s="1">
        <v>0.4</v>
      </c>
      <c r="M601" s="2">
        <v>-28.796400000000006</v>
      </c>
      <c r="N601" s="1" t="str">
        <f>VLOOKUP(G601,Code!$C$3:$D$5,2,0)</f>
        <v>T-103</v>
      </c>
    </row>
    <row r="602" spans="1:14" x14ac:dyDescent="0.25">
      <c r="A602" s="1">
        <v>601</v>
      </c>
      <c r="B602" s="1" t="s">
        <v>30</v>
      </c>
      <c r="C602" s="1" t="s">
        <v>14</v>
      </c>
      <c r="D602" s="1" t="s">
        <v>77</v>
      </c>
      <c r="E602" s="1" t="s">
        <v>78</v>
      </c>
      <c r="F602" s="1" t="s">
        <v>79</v>
      </c>
      <c r="G602" s="1" t="s">
        <v>41</v>
      </c>
      <c r="H602" s="1" t="s">
        <v>42</v>
      </c>
      <c r="I602" s="1" t="s">
        <v>728</v>
      </c>
      <c r="J602" s="1">
        <v>494.37599999999998</v>
      </c>
      <c r="K602" s="1">
        <v>4</v>
      </c>
      <c r="L602" s="1">
        <v>0.4</v>
      </c>
      <c r="M602" s="2">
        <v>-115.35440000000006</v>
      </c>
      <c r="N602" s="1" t="str">
        <f>VLOOKUP(G602,Code!$C$3:$D$5,2,0)</f>
        <v>T-103</v>
      </c>
    </row>
    <row r="603" spans="1:14" x14ac:dyDescent="0.25">
      <c r="A603" s="1">
        <v>602</v>
      </c>
      <c r="B603" s="1" t="s">
        <v>30</v>
      </c>
      <c r="C603" s="1" t="s">
        <v>14</v>
      </c>
      <c r="D603" s="1" t="s">
        <v>77</v>
      </c>
      <c r="E603" s="1" t="s">
        <v>78</v>
      </c>
      <c r="F603" s="1" t="s">
        <v>79</v>
      </c>
      <c r="G603" s="1" t="s">
        <v>27</v>
      </c>
      <c r="H603" s="1" t="s">
        <v>243</v>
      </c>
      <c r="I603" s="1" t="s">
        <v>712</v>
      </c>
      <c r="J603" s="1">
        <v>5.84</v>
      </c>
      <c r="K603" s="1">
        <v>2</v>
      </c>
      <c r="L603" s="1">
        <v>0.2</v>
      </c>
      <c r="M603" s="2">
        <v>0.72999999999999954</v>
      </c>
      <c r="N603" s="1" t="str">
        <f>VLOOKUP(G603,Code!$C$3:$D$5,2,0)</f>
        <v>O-102</v>
      </c>
    </row>
    <row r="604" spans="1:14" x14ac:dyDescent="0.25">
      <c r="A604" s="1">
        <v>603</v>
      </c>
      <c r="B604" s="1" t="s">
        <v>30</v>
      </c>
      <c r="C604" s="1" t="s">
        <v>14</v>
      </c>
      <c r="D604" s="1" t="s">
        <v>355</v>
      </c>
      <c r="E604" s="1" t="s">
        <v>32</v>
      </c>
      <c r="F604" s="1" t="s">
        <v>17</v>
      </c>
      <c r="G604" s="1" t="s">
        <v>27</v>
      </c>
      <c r="H604" s="1" t="s">
        <v>35</v>
      </c>
      <c r="I604" s="1" t="s">
        <v>729</v>
      </c>
      <c r="J604" s="1">
        <v>142.77600000000001</v>
      </c>
      <c r="K604" s="1">
        <v>1</v>
      </c>
      <c r="L604" s="1">
        <v>0.2</v>
      </c>
      <c r="M604" s="2">
        <v>17.84699999999998</v>
      </c>
      <c r="N604" s="1" t="str">
        <f>VLOOKUP(G604,Code!$C$3:$D$5,2,0)</f>
        <v>O-102</v>
      </c>
    </row>
    <row r="605" spans="1:14" x14ac:dyDescent="0.25">
      <c r="A605" s="1">
        <v>604</v>
      </c>
      <c r="B605" s="1" t="s">
        <v>30</v>
      </c>
      <c r="C605" s="1" t="s">
        <v>14</v>
      </c>
      <c r="D605" s="1" t="s">
        <v>355</v>
      </c>
      <c r="E605" s="1" t="s">
        <v>32</v>
      </c>
      <c r="F605" s="1" t="s">
        <v>17</v>
      </c>
      <c r="G605" s="1" t="s">
        <v>18</v>
      </c>
      <c r="H605" s="1" t="s">
        <v>37</v>
      </c>
      <c r="I605" s="1" t="s">
        <v>441</v>
      </c>
      <c r="J605" s="1">
        <v>45.695999999999998</v>
      </c>
      <c r="K605" s="1">
        <v>3</v>
      </c>
      <c r="L605" s="1">
        <v>0.2</v>
      </c>
      <c r="M605" s="2">
        <v>5.1407999999999916</v>
      </c>
      <c r="N605" s="1" t="str">
        <f>VLOOKUP(G605,Code!$C$3:$D$5,2,0)</f>
        <v>F-101</v>
      </c>
    </row>
    <row r="606" spans="1:14" x14ac:dyDescent="0.25">
      <c r="A606" s="1">
        <v>605</v>
      </c>
      <c r="B606" s="1" t="s">
        <v>30</v>
      </c>
      <c r="C606" s="1" t="s">
        <v>14</v>
      </c>
      <c r="D606" s="1" t="s">
        <v>355</v>
      </c>
      <c r="E606" s="1" t="s">
        <v>32</v>
      </c>
      <c r="F606" s="1" t="s">
        <v>17</v>
      </c>
      <c r="G606" s="1" t="s">
        <v>27</v>
      </c>
      <c r="H606" s="1" t="s">
        <v>44</v>
      </c>
      <c r="I606" s="1" t="s">
        <v>575</v>
      </c>
      <c r="J606" s="1">
        <v>7.218</v>
      </c>
      <c r="K606" s="1">
        <v>3</v>
      </c>
      <c r="L606" s="1">
        <v>0.7</v>
      </c>
      <c r="M606" s="2">
        <v>-5.5338000000000012</v>
      </c>
      <c r="N606" s="1" t="str">
        <f>VLOOKUP(G606,Code!$C$3:$D$5,2,0)</f>
        <v>O-102</v>
      </c>
    </row>
    <row r="607" spans="1:14" x14ac:dyDescent="0.25">
      <c r="A607" s="1">
        <v>606</v>
      </c>
      <c r="B607" s="1" t="s">
        <v>30</v>
      </c>
      <c r="C607" s="1" t="s">
        <v>14</v>
      </c>
      <c r="D607" s="1" t="s">
        <v>355</v>
      </c>
      <c r="E607" s="1" t="s">
        <v>32</v>
      </c>
      <c r="F607" s="1" t="s">
        <v>17</v>
      </c>
      <c r="G607" s="1" t="s">
        <v>27</v>
      </c>
      <c r="H607" s="1" t="s">
        <v>44</v>
      </c>
      <c r="I607" s="1" t="s">
        <v>566</v>
      </c>
      <c r="J607" s="1">
        <v>43.188000000000009</v>
      </c>
      <c r="K607" s="1">
        <v>4</v>
      </c>
      <c r="L607" s="1">
        <v>0.7</v>
      </c>
      <c r="M607" s="2">
        <v>-31.671199999999999</v>
      </c>
      <c r="N607" s="1" t="str">
        <f>VLOOKUP(G607,Code!$C$3:$D$5,2,0)</f>
        <v>O-102</v>
      </c>
    </row>
    <row r="608" spans="1:14" x14ac:dyDescent="0.25">
      <c r="A608" s="1">
        <v>607</v>
      </c>
      <c r="B608" s="1" t="s">
        <v>30</v>
      </c>
      <c r="C608" s="1" t="s">
        <v>14</v>
      </c>
      <c r="D608" s="1" t="s">
        <v>355</v>
      </c>
      <c r="E608" s="1" t="s">
        <v>32</v>
      </c>
      <c r="F608" s="1" t="s">
        <v>17</v>
      </c>
      <c r="G608" s="1" t="s">
        <v>27</v>
      </c>
      <c r="H608" s="1" t="s">
        <v>52</v>
      </c>
      <c r="I608" s="1" t="s">
        <v>730</v>
      </c>
      <c r="J608" s="1">
        <v>131.904</v>
      </c>
      <c r="K608" s="1">
        <v>3</v>
      </c>
      <c r="L608" s="1">
        <v>0.2</v>
      </c>
      <c r="M608" s="2">
        <v>47.815200000000004</v>
      </c>
      <c r="N608" s="1" t="str">
        <f>VLOOKUP(G608,Code!$C$3:$D$5,2,0)</f>
        <v>O-102</v>
      </c>
    </row>
    <row r="609" spans="1:14" x14ac:dyDescent="0.25">
      <c r="A609" s="1">
        <v>608</v>
      </c>
      <c r="B609" s="1" t="s">
        <v>30</v>
      </c>
      <c r="C609" s="1" t="s">
        <v>14</v>
      </c>
      <c r="D609" s="1" t="s">
        <v>77</v>
      </c>
      <c r="E609" s="1" t="s">
        <v>78</v>
      </c>
      <c r="F609" s="1" t="s">
        <v>79</v>
      </c>
      <c r="G609" s="1" t="s">
        <v>27</v>
      </c>
      <c r="H609" s="1" t="s">
        <v>44</v>
      </c>
      <c r="I609" s="1" t="s">
        <v>731</v>
      </c>
      <c r="J609" s="1">
        <v>3.2820000000000005</v>
      </c>
      <c r="K609" s="1">
        <v>2</v>
      </c>
      <c r="L609" s="1">
        <v>0.7</v>
      </c>
      <c r="M609" s="2">
        <v>-2.6256000000000004</v>
      </c>
      <c r="N609" s="1" t="str">
        <f>VLOOKUP(G609,Code!$C$3:$D$5,2,0)</f>
        <v>O-102</v>
      </c>
    </row>
    <row r="610" spans="1:14" x14ac:dyDescent="0.25">
      <c r="A610" s="1">
        <v>609</v>
      </c>
      <c r="B610" s="1" t="s">
        <v>30</v>
      </c>
      <c r="C610" s="1" t="s">
        <v>14</v>
      </c>
      <c r="D610" s="1" t="s">
        <v>77</v>
      </c>
      <c r="E610" s="1" t="s">
        <v>78</v>
      </c>
      <c r="F610" s="1" t="s">
        <v>79</v>
      </c>
      <c r="G610" s="1" t="s">
        <v>27</v>
      </c>
      <c r="H610" s="1" t="s">
        <v>39</v>
      </c>
      <c r="I610" s="1" t="s">
        <v>656</v>
      </c>
      <c r="J610" s="1">
        <v>21.167999999999999</v>
      </c>
      <c r="K610" s="1">
        <v>9</v>
      </c>
      <c r="L610" s="1">
        <v>0.2</v>
      </c>
      <c r="M610" s="2">
        <v>2.3813999999999984</v>
      </c>
      <c r="N610" s="1" t="str">
        <f>VLOOKUP(G610,Code!$C$3:$D$5,2,0)</f>
        <v>O-102</v>
      </c>
    </row>
    <row r="611" spans="1:14" x14ac:dyDescent="0.25">
      <c r="A611" s="1">
        <v>610</v>
      </c>
      <c r="B611" s="1" t="s">
        <v>30</v>
      </c>
      <c r="C611" s="1" t="s">
        <v>14</v>
      </c>
      <c r="D611" s="1" t="s">
        <v>77</v>
      </c>
      <c r="E611" s="1" t="s">
        <v>78</v>
      </c>
      <c r="F611" s="1" t="s">
        <v>79</v>
      </c>
      <c r="G611" s="1" t="s">
        <v>41</v>
      </c>
      <c r="H611" s="1" t="s">
        <v>42</v>
      </c>
      <c r="I611" s="1" t="s">
        <v>732</v>
      </c>
      <c r="J611" s="1">
        <v>55.188000000000002</v>
      </c>
      <c r="K611" s="1">
        <v>2</v>
      </c>
      <c r="L611" s="1">
        <v>0.4</v>
      </c>
      <c r="M611" s="2">
        <v>-10.117800000000003</v>
      </c>
      <c r="N611" s="1" t="str">
        <f>VLOOKUP(G611,Code!$C$3:$D$5,2,0)</f>
        <v>T-103</v>
      </c>
    </row>
    <row r="612" spans="1:14" x14ac:dyDescent="0.25">
      <c r="A612" s="1">
        <v>611</v>
      </c>
      <c r="B612" s="1" t="s">
        <v>95</v>
      </c>
      <c r="C612" s="1" t="s">
        <v>23</v>
      </c>
      <c r="D612" s="1" t="s">
        <v>325</v>
      </c>
      <c r="E612" s="1" t="s">
        <v>59</v>
      </c>
      <c r="F612" s="1" t="s">
        <v>60</v>
      </c>
      <c r="G612" s="1" t="s">
        <v>41</v>
      </c>
      <c r="H612" s="1" t="s">
        <v>42</v>
      </c>
      <c r="I612" s="1" t="s">
        <v>522</v>
      </c>
      <c r="J612" s="1">
        <v>369.57600000000002</v>
      </c>
      <c r="K612" s="1">
        <v>3</v>
      </c>
      <c r="L612" s="1">
        <v>0.2</v>
      </c>
      <c r="M612" s="2">
        <v>41.577299999999951</v>
      </c>
      <c r="N612" s="1" t="str">
        <f>VLOOKUP(G612,Code!$C$3:$D$5,2,0)</f>
        <v>T-103</v>
      </c>
    </row>
    <row r="613" spans="1:14" x14ac:dyDescent="0.25">
      <c r="A613" s="1">
        <v>612</v>
      </c>
      <c r="B613" s="1" t="s">
        <v>95</v>
      </c>
      <c r="C613" s="1" t="s">
        <v>23</v>
      </c>
      <c r="D613" s="1" t="s">
        <v>325</v>
      </c>
      <c r="E613" s="1" t="s">
        <v>59</v>
      </c>
      <c r="F613" s="1" t="s">
        <v>60</v>
      </c>
      <c r="G613" s="1" t="s">
        <v>27</v>
      </c>
      <c r="H613" s="1" t="s">
        <v>28</v>
      </c>
      <c r="I613" s="1" t="s">
        <v>733</v>
      </c>
      <c r="J613" s="1">
        <v>15.712000000000002</v>
      </c>
      <c r="K613" s="1">
        <v>4</v>
      </c>
      <c r="L613" s="1">
        <v>0.2</v>
      </c>
      <c r="M613" s="2">
        <v>5.6955999999999989</v>
      </c>
      <c r="N613" s="1" t="str">
        <f>VLOOKUP(G613,Code!$C$3:$D$5,2,0)</f>
        <v>O-102</v>
      </c>
    </row>
    <row r="614" spans="1:14" x14ac:dyDescent="0.25">
      <c r="A614" s="1">
        <v>613</v>
      </c>
      <c r="B614" s="1" t="s">
        <v>13</v>
      </c>
      <c r="C614" s="1" t="s">
        <v>23</v>
      </c>
      <c r="D614" s="1" t="s">
        <v>77</v>
      </c>
      <c r="E614" s="1" t="s">
        <v>78</v>
      </c>
      <c r="F614" s="1" t="s">
        <v>79</v>
      </c>
      <c r="G614" s="1" t="s">
        <v>27</v>
      </c>
      <c r="H614" s="1" t="s">
        <v>52</v>
      </c>
      <c r="I614" s="1" t="s">
        <v>734</v>
      </c>
      <c r="J614" s="1">
        <v>8.4480000000000004</v>
      </c>
      <c r="K614" s="1">
        <v>2</v>
      </c>
      <c r="L614" s="1">
        <v>0.2</v>
      </c>
      <c r="M614" s="2">
        <v>2.6399999999999997</v>
      </c>
      <c r="N614" s="1" t="str">
        <f>VLOOKUP(G614,Code!$C$3:$D$5,2,0)</f>
        <v>O-102</v>
      </c>
    </row>
    <row r="615" spans="1:14" x14ac:dyDescent="0.25">
      <c r="A615" s="1">
        <v>614</v>
      </c>
      <c r="B615" s="1" t="s">
        <v>13</v>
      </c>
      <c r="C615" s="1" t="s">
        <v>23</v>
      </c>
      <c r="D615" s="1" t="s">
        <v>77</v>
      </c>
      <c r="E615" s="1" t="s">
        <v>78</v>
      </c>
      <c r="F615" s="1" t="s">
        <v>79</v>
      </c>
      <c r="G615" s="1" t="s">
        <v>41</v>
      </c>
      <c r="H615" s="1" t="s">
        <v>42</v>
      </c>
      <c r="I615" s="1" t="s">
        <v>735</v>
      </c>
      <c r="J615" s="1">
        <v>728.94600000000003</v>
      </c>
      <c r="K615" s="1">
        <v>9</v>
      </c>
      <c r="L615" s="1">
        <v>0.4</v>
      </c>
      <c r="M615" s="2">
        <v>-157.93830000000008</v>
      </c>
      <c r="N615" s="1" t="str">
        <f>VLOOKUP(G615,Code!$C$3:$D$5,2,0)</f>
        <v>T-103</v>
      </c>
    </row>
    <row r="616" spans="1:14" x14ac:dyDescent="0.25">
      <c r="A616" s="1">
        <v>615</v>
      </c>
      <c r="B616" s="1" t="s">
        <v>13</v>
      </c>
      <c r="C616" s="1" t="s">
        <v>14</v>
      </c>
      <c r="D616" s="1" t="s">
        <v>736</v>
      </c>
      <c r="E616" s="1" t="s">
        <v>213</v>
      </c>
      <c r="F616" s="1" t="s">
        <v>79</v>
      </c>
      <c r="G616" s="1" t="s">
        <v>41</v>
      </c>
      <c r="H616" s="1" t="s">
        <v>42</v>
      </c>
      <c r="I616" s="1" t="s">
        <v>365</v>
      </c>
      <c r="J616" s="1">
        <v>119.93999999999998</v>
      </c>
      <c r="K616" s="1">
        <v>10</v>
      </c>
      <c r="L616" s="1">
        <v>0.4</v>
      </c>
      <c r="M616" s="2">
        <v>15.99199999999999</v>
      </c>
      <c r="N616" s="1" t="str">
        <f>VLOOKUP(G616,Code!$C$3:$D$5,2,0)</f>
        <v>T-103</v>
      </c>
    </row>
    <row r="617" spans="1:14" x14ac:dyDescent="0.25">
      <c r="A617" s="1">
        <v>616</v>
      </c>
      <c r="B617" s="1" t="s">
        <v>13</v>
      </c>
      <c r="C617" s="1" t="s">
        <v>14</v>
      </c>
      <c r="D617" s="1" t="s">
        <v>736</v>
      </c>
      <c r="E617" s="1" t="s">
        <v>213</v>
      </c>
      <c r="F617" s="1" t="s">
        <v>79</v>
      </c>
      <c r="G617" s="1" t="s">
        <v>27</v>
      </c>
      <c r="H617" s="1" t="s">
        <v>44</v>
      </c>
      <c r="I617" s="1" t="s">
        <v>737</v>
      </c>
      <c r="J617" s="1">
        <v>3.6480000000000006</v>
      </c>
      <c r="K617" s="1">
        <v>2</v>
      </c>
      <c r="L617" s="1">
        <v>0.7</v>
      </c>
      <c r="M617" s="2">
        <v>-2.7967999999999993</v>
      </c>
      <c r="N617" s="1" t="str">
        <f>VLOOKUP(G617,Code!$C$3:$D$5,2,0)</f>
        <v>O-102</v>
      </c>
    </row>
    <row r="618" spans="1:14" x14ac:dyDescent="0.25">
      <c r="A618" s="1">
        <v>617</v>
      </c>
      <c r="B618" s="1" t="s">
        <v>13</v>
      </c>
      <c r="C618" s="1" t="s">
        <v>23</v>
      </c>
      <c r="D618" s="1" t="s">
        <v>126</v>
      </c>
      <c r="E618" s="1" t="s">
        <v>127</v>
      </c>
      <c r="F618" s="1" t="s">
        <v>79</v>
      </c>
      <c r="G618" s="1" t="s">
        <v>18</v>
      </c>
      <c r="H618" s="1" t="s">
        <v>37</v>
      </c>
      <c r="I618" s="1" t="s">
        <v>738</v>
      </c>
      <c r="J618" s="1">
        <v>40.479999999999997</v>
      </c>
      <c r="K618" s="1">
        <v>2</v>
      </c>
      <c r="L618" s="1">
        <v>0</v>
      </c>
      <c r="M618" s="2">
        <v>15.787199999999999</v>
      </c>
      <c r="N618" s="1" t="str">
        <f>VLOOKUP(G618,Code!$C$3:$D$5,2,0)</f>
        <v>F-101</v>
      </c>
    </row>
    <row r="619" spans="1:14" x14ac:dyDescent="0.25">
      <c r="A619" s="1">
        <v>618</v>
      </c>
      <c r="B619" s="1" t="s">
        <v>13</v>
      </c>
      <c r="C619" s="1" t="s">
        <v>23</v>
      </c>
      <c r="D619" s="1" t="s">
        <v>126</v>
      </c>
      <c r="E619" s="1" t="s">
        <v>127</v>
      </c>
      <c r="F619" s="1" t="s">
        <v>79</v>
      </c>
      <c r="G619" s="1" t="s">
        <v>18</v>
      </c>
      <c r="H619" s="1" t="s">
        <v>37</v>
      </c>
      <c r="I619" s="1" t="s">
        <v>739</v>
      </c>
      <c r="J619" s="1">
        <v>9.94</v>
      </c>
      <c r="K619" s="1">
        <v>2</v>
      </c>
      <c r="L619" s="1">
        <v>0</v>
      </c>
      <c r="M619" s="2">
        <v>3.0813999999999995</v>
      </c>
      <c r="N619" s="1" t="str">
        <f>VLOOKUP(G619,Code!$C$3:$D$5,2,0)</f>
        <v>F-101</v>
      </c>
    </row>
    <row r="620" spans="1:14" x14ac:dyDescent="0.25">
      <c r="A620" s="1">
        <v>619</v>
      </c>
      <c r="B620" s="1" t="s">
        <v>13</v>
      </c>
      <c r="C620" s="1" t="s">
        <v>23</v>
      </c>
      <c r="D620" s="1" t="s">
        <v>126</v>
      </c>
      <c r="E620" s="1" t="s">
        <v>127</v>
      </c>
      <c r="F620" s="1" t="s">
        <v>79</v>
      </c>
      <c r="G620" s="1" t="s">
        <v>27</v>
      </c>
      <c r="H620" s="1" t="s">
        <v>44</v>
      </c>
      <c r="I620" s="1" t="s">
        <v>740</v>
      </c>
      <c r="J620" s="1">
        <v>107.42400000000001</v>
      </c>
      <c r="K620" s="1">
        <v>9</v>
      </c>
      <c r="L620" s="1">
        <v>0.2</v>
      </c>
      <c r="M620" s="2">
        <v>33.569999999999986</v>
      </c>
      <c r="N620" s="1" t="str">
        <f>VLOOKUP(G620,Code!$C$3:$D$5,2,0)</f>
        <v>O-102</v>
      </c>
    </row>
    <row r="621" spans="1:14" x14ac:dyDescent="0.25">
      <c r="A621" s="1">
        <v>620</v>
      </c>
      <c r="B621" s="1" t="s">
        <v>13</v>
      </c>
      <c r="C621" s="1" t="s">
        <v>23</v>
      </c>
      <c r="D621" s="1" t="s">
        <v>126</v>
      </c>
      <c r="E621" s="1" t="s">
        <v>127</v>
      </c>
      <c r="F621" s="1" t="s">
        <v>79</v>
      </c>
      <c r="G621" s="1" t="s">
        <v>41</v>
      </c>
      <c r="H621" s="1" t="s">
        <v>42</v>
      </c>
      <c r="I621" s="1" t="s">
        <v>741</v>
      </c>
      <c r="J621" s="1">
        <v>37.909999999999997</v>
      </c>
      <c r="K621" s="1">
        <v>1</v>
      </c>
      <c r="L621" s="1">
        <v>0</v>
      </c>
      <c r="M621" s="2">
        <v>10.993899999999996</v>
      </c>
      <c r="N621" s="1" t="str">
        <f>VLOOKUP(G621,Code!$C$3:$D$5,2,0)</f>
        <v>T-103</v>
      </c>
    </row>
    <row r="622" spans="1:14" x14ac:dyDescent="0.25">
      <c r="A622" s="1">
        <v>621</v>
      </c>
      <c r="B622" s="1" t="s">
        <v>13</v>
      </c>
      <c r="C622" s="1" t="s">
        <v>23</v>
      </c>
      <c r="D622" s="1" t="s">
        <v>126</v>
      </c>
      <c r="E622" s="1" t="s">
        <v>127</v>
      </c>
      <c r="F622" s="1" t="s">
        <v>79</v>
      </c>
      <c r="G622" s="1" t="s">
        <v>18</v>
      </c>
      <c r="H622" s="1" t="s">
        <v>37</v>
      </c>
      <c r="I622" s="1" t="s">
        <v>253</v>
      </c>
      <c r="J622" s="1">
        <v>88.02</v>
      </c>
      <c r="K622" s="1">
        <v>3</v>
      </c>
      <c r="L622" s="1">
        <v>0</v>
      </c>
      <c r="M622" s="2">
        <v>27.286199999999994</v>
      </c>
      <c r="N622" s="1" t="str">
        <f>VLOOKUP(G622,Code!$C$3:$D$5,2,0)</f>
        <v>F-101</v>
      </c>
    </row>
    <row r="623" spans="1:14" x14ac:dyDescent="0.25">
      <c r="A623" s="1">
        <v>622</v>
      </c>
      <c r="B623" s="1" t="s">
        <v>30</v>
      </c>
      <c r="C623" s="1" t="s">
        <v>14</v>
      </c>
      <c r="D623" s="1" t="s">
        <v>142</v>
      </c>
      <c r="E623" s="1" t="s">
        <v>104</v>
      </c>
      <c r="F623" s="1" t="s">
        <v>60</v>
      </c>
      <c r="G623" s="1" t="s">
        <v>27</v>
      </c>
      <c r="H623" s="1" t="s">
        <v>44</v>
      </c>
      <c r="I623" s="1" t="s">
        <v>742</v>
      </c>
      <c r="J623" s="1">
        <v>8.6899999999999977</v>
      </c>
      <c r="K623" s="1">
        <v>5</v>
      </c>
      <c r="L623" s="1">
        <v>0.8</v>
      </c>
      <c r="M623" s="2">
        <v>-14.773</v>
      </c>
      <c r="N623" s="1" t="str">
        <f>VLOOKUP(G623,Code!$C$3:$D$5,2,0)</f>
        <v>O-102</v>
      </c>
    </row>
    <row r="624" spans="1:14" x14ac:dyDescent="0.25">
      <c r="A624" s="1">
        <v>623</v>
      </c>
      <c r="B624" s="1" t="s">
        <v>30</v>
      </c>
      <c r="C624" s="1" t="s">
        <v>23</v>
      </c>
      <c r="D624" s="1" t="s">
        <v>743</v>
      </c>
      <c r="E624" s="1" t="s">
        <v>114</v>
      </c>
      <c r="F624" s="1" t="s">
        <v>60</v>
      </c>
      <c r="G624" s="1" t="s">
        <v>18</v>
      </c>
      <c r="H624" s="1" t="s">
        <v>21</v>
      </c>
      <c r="I624" s="1" t="s">
        <v>744</v>
      </c>
      <c r="J624" s="1">
        <v>301.95999999999998</v>
      </c>
      <c r="K624" s="1">
        <v>2</v>
      </c>
      <c r="L624" s="1">
        <v>0</v>
      </c>
      <c r="M624" s="2">
        <v>87.568399999999968</v>
      </c>
      <c r="N624" s="1" t="str">
        <f>VLOOKUP(G624,Code!$C$3:$D$5,2,0)</f>
        <v>F-101</v>
      </c>
    </row>
    <row r="625" spans="1:14" x14ac:dyDescent="0.25">
      <c r="A625" s="1">
        <v>624</v>
      </c>
      <c r="B625" s="1" t="s">
        <v>30</v>
      </c>
      <c r="C625" s="1" t="s">
        <v>23</v>
      </c>
      <c r="D625" s="1" t="s">
        <v>743</v>
      </c>
      <c r="E625" s="1" t="s">
        <v>114</v>
      </c>
      <c r="F625" s="1" t="s">
        <v>60</v>
      </c>
      <c r="G625" s="1" t="s">
        <v>27</v>
      </c>
      <c r="H625" s="1" t="s">
        <v>46</v>
      </c>
      <c r="I625" s="1" t="s">
        <v>745</v>
      </c>
      <c r="J625" s="1">
        <v>555.21</v>
      </c>
      <c r="K625" s="1">
        <v>5</v>
      </c>
      <c r="L625" s="1">
        <v>0.1</v>
      </c>
      <c r="M625" s="2">
        <v>178.90100000000001</v>
      </c>
      <c r="N625" s="1" t="str">
        <f>VLOOKUP(G625,Code!$C$3:$D$5,2,0)</f>
        <v>O-102</v>
      </c>
    </row>
    <row r="626" spans="1:14" x14ac:dyDescent="0.25">
      <c r="A626" s="1">
        <v>625</v>
      </c>
      <c r="B626" s="1" t="s">
        <v>30</v>
      </c>
      <c r="C626" s="1" t="s">
        <v>23</v>
      </c>
      <c r="D626" s="1" t="s">
        <v>743</v>
      </c>
      <c r="E626" s="1" t="s">
        <v>114</v>
      </c>
      <c r="F626" s="1" t="s">
        <v>60</v>
      </c>
      <c r="G626" s="1" t="s">
        <v>27</v>
      </c>
      <c r="H626" s="1" t="s">
        <v>35</v>
      </c>
      <c r="I626" s="1" t="s">
        <v>746</v>
      </c>
      <c r="J626" s="1">
        <v>523.48</v>
      </c>
      <c r="K626" s="1">
        <v>4</v>
      </c>
      <c r="L626" s="1">
        <v>0</v>
      </c>
      <c r="M626" s="2">
        <v>130.87</v>
      </c>
      <c r="N626" s="1" t="str">
        <f>VLOOKUP(G626,Code!$C$3:$D$5,2,0)</f>
        <v>O-102</v>
      </c>
    </row>
    <row r="627" spans="1:14" x14ac:dyDescent="0.25">
      <c r="A627" s="1">
        <v>626</v>
      </c>
      <c r="B627" s="1" t="s">
        <v>30</v>
      </c>
      <c r="C627" s="1" t="s">
        <v>23</v>
      </c>
      <c r="D627" s="1" t="s">
        <v>743</v>
      </c>
      <c r="E627" s="1" t="s">
        <v>114</v>
      </c>
      <c r="F627" s="1" t="s">
        <v>60</v>
      </c>
      <c r="G627" s="1" t="s">
        <v>27</v>
      </c>
      <c r="H627" s="1" t="s">
        <v>39</v>
      </c>
      <c r="I627" s="1" t="s">
        <v>90</v>
      </c>
      <c r="J627" s="1">
        <v>161.82</v>
      </c>
      <c r="K627" s="1">
        <v>9</v>
      </c>
      <c r="L627" s="1">
        <v>0</v>
      </c>
      <c r="M627" s="2">
        <v>46.927799999999984</v>
      </c>
      <c r="N627" s="1" t="str">
        <f>VLOOKUP(G627,Code!$C$3:$D$5,2,0)</f>
        <v>O-102</v>
      </c>
    </row>
    <row r="628" spans="1:14" x14ac:dyDescent="0.25">
      <c r="A628" s="1">
        <v>627</v>
      </c>
      <c r="B628" s="1" t="s">
        <v>30</v>
      </c>
      <c r="C628" s="1" t="s">
        <v>57</v>
      </c>
      <c r="D628" s="1" t="s">
        <v>126</v>
      </c>
      <c r="E628" s="1" t="s">
        <v>127</v>
      </c>
      <c r="F628" s="1" t="s">
        <v>79</v>
      </c>
      <c r="G628" s="1" t="s">
        <v>18</v>
      </c>
      <c r="H628" s="1" t="s">
        <v>37</v>
      </c>
      <c r="I628" s="1" t="s">
        <v>747</v>
      </c>
      <c r="J628" s="1">
        <v>35.56</v>
      </c>
      <c r="K628" s="1">
        <v>7</v>
      </c>
      <c r="L628" s="1">
        <v>0</v>
      </c>
      <c r="M628" s="2">
        <v>12.090399999999999</v>
      </c>
      <c r="N628" s="1" t="str">
        <f>VLOOKUP(G628,Code!$C$3:$D$5,2,0)</f>
        <v>F-101</v>
      </c>
    </row>
    <row r="629" spans="1:14" x14ac:dyDescent="0.25">
      <c r="A629" s="1">
        <v>628</v>
      </c>
      <c r="B629" s="1" t="s">
        <v>30</v>
      </c>
      <c r="C629" s="1" t="s">
        <v>14</v>
      </c>
      <c r="D629" s="1" t="s">
        <v>54</v>
      </c>
      <c r="E629" s="1" t="s">
        <v>55</v>
      </c>
      <c r="F629" s="1" t="s">
        <v>26</v>
      </c>
      <c r="G629" s="1" t="s">
        <v>27</v>
      </c>
      <c r="H629" s="1" t="s">
        <v>46</v>
      </c>
      <c r="I629" s="1" t="s">
        <v>748</v>
      </c>
      <c r="J629" s="1">
        <v>97.16</v>
      </c>
      <c r="K629" s="1">
        <v>2</v>
      </c>
      <c r="L629" s="1">
        <v>0</v>
      </c>
      <c r="M629" s="2">
        <v>28.176399999999987</v>
      </c>
      <c r="N629" s="1" t="str">
        <f>VLOOKUP(G629,Code!$C$3:$D$5,2,0)</f>
        <v>O-102</v>
      </c>
    </row>
    <row r="630" spans="1:14" x14ac:dyDescent="0.25">
      <c r="A630" s="1">
        <v>629</v>
      </c>
      <c r="B630" s="1" t="s">
        <v>30</v>
      </c>
      <c r="C630" s="1" t="s">
        <v>14</v>
      </c>
      <c r="D630" s="1" t="s">
        <v>69</v>
      </c>
      <c r="E630" s="1" t="s">
        <v>25</v>
      </c>
      <c r="F630" s="1" t="s">
        <v>26</v>
      </c>
      <c r="G630" s="1" t="s">
        <v>27</v>
      </c>
      <c r="H630" s="1" t="s">
        <v>44</v>
      </c>
      <c r="I630" s="1" t="s">
        <v>749</v>
      </c>
      <c r="J630" s="1">
        <v>15.24</v>
      </c>
      <c r="K630" s="1">
        <v>5</v>
      </c>
      <c r="L630" s="1">
        <v>0.2</v>
      </c>
      <c r="M630" s="2">
        <v>5.1434999999999977</v>
      </c>
      <c r="N630" s="1" t="str">
        <f>VLOOKUP(G630,Code!$C$3:$D$5,2,0)</f>
        <v>O-102</v>
      </c>
    </row>
    <row r="631" spans="1:14" x14ac:dyDescent="0.25">
      <c r="A631" s="1">
        <v>630</v>
      </c>
      <c r="B631" s="1" t="s">
        <v>30</v>
      </c>
      <c r="C631" s="1" t="s">
        <v>14</v>
      </c>
      <c r="D631" s="1" t="s">
        <v>69</v>
      </c>
      <c r="E631" s="1" t="s">
        <v>25</v>
      </c>
      <c r="F631" s="1" t="s">
        <v>26</v>
      </c>
      <c r="G631" s="1" t="s">
        <v>27</v>
      </c>
      <c r="H631" s="1" t="s">
        <v>52</v>
      </c>
      <c r="I631" s="1" t="s">
        <v>399</v>
      </c>
      <c r="J631" s="1">
        <v>13.23</v>
      </c>
      <c r="K631" s="1">
        <v>3</v>
      </c>
      <c r="L631" s="1">
        <v>0</v>
      </c>
      <c r="M631" s="2">
        <v>6.0857999999999999</v>
      </c>
      <c r="N631" s="1" t="str">
        <f>VLOOKUP(G631,Code!$C$3:$D$5,2,0)</f>
        <v>O-102</v>
      </c>
    </row>
    <row r="632" spans="1:14" x14ac:dyDescent="0.25">
      <c r="A632" s="1">
        <v>631</v>
      </c>
      <c r="B632" s="1" t="s">
        <v>13</v>
      </c>
      <c r="C632" s="1" t="s">
        <v>14</v>
      </c>
      <c r="D632" s="1" t="s">
        <v>196</v>
      </c>
      <c r="E632" s="1" t="s">
        <v>197</v>
      </c>
      <c r="F632" s="1" t="s">
        <v>26</v>
      </c>
      <c r="G632" s="1" t="s">
        <v>27</v>
      </c>
      <c r="H632" s="1" t="s">
        <v>35</v>
      </c>
      <c r="I632" s="1" t="s">
        <v>750</v>
      </c>
      <c r="J632" s="1">
        <v>243.38400000000001</v>
      </c>
      <c r="K632" s="1">
        <v>3</v>
      </c>
      <c r="L632" s="1">
        <v>0.2</v>
      </c>
      <c r="M632" s="2">
        <v>-51.719100000000012</v>
      </c>
      <c r="N632" s="1" t="str">
        <f>VLOOKUP(G632,Code!$C$3:$D$5,2,0)</f>
        <v>O-102</v>
      </c>
    </row>
    <row r="633" spans="1:14" x14ac:dyDescent="0.25">
      <c r="A633" s="1">
        <v>632</v>
      </c>
      <c r="B633" s="1" t="s">
        <v>13</v>
      </c>
      <c r="C633" s="1" t="s">
        <v>14</v>
      </c>
      <c r="D633" s="1" t="s">
        <v>196</v>
      </c>
      <c r="E633" s="1" t="s">
        <v>197</v>
      </c>
      <c r="F633" s="1" t="s">
        <v>26</v>
      </c>
      <c r="G633" s="1" t="s">
        <v>41</v>
      </c>
      <c r="H633" s="1" t="s">
        <v>83</v>
      </c>
      <c r="I633" s="1" t="s">
        <v>751</v>
      </c>
      <c r="J633" s="1">
        <v>119.80000000000001</v>
      </c>
      <c r="K633" s="1">
        <v>5</v>
      </c>
      <c r="L633" s="1">
        <v>0.2</v>
      </c>
      <c r="M633" s="2">
        <v>29.950000000000003</v>
      </c>
      <c r="N633" s="1" t="str">
        <f>VLOOKUP(G633,Code!$C$3:$D$5,2,0)</f>
        <v>T-103</v>
      </c>
    </row>
    <row r="634" spans="1:14" x14ac:dyDescent="0.25">
      <c r="A634" s="1">
        <v>633</v>
      </c>
      <c r="B634" s="1" t="s">
        <v>13</v>
      </c>
      <c r="C634" s="1" t="s">
        <v>14</v>
      </c>
      <c r="D634" s="1" t="s">
        <v>196</v>
      </c>
      <c r="E634" s="1" t="s">
        <v>197</v>
      </c>
      <c r="F634" s="1" t="s">
        <v>26</v>
      </c>
      <c r="G634" s="1" t="s">
        <v>41</v>
      </c>
      <c r="H634" s="1" t="s">
        <v>42</v>
      </c>
      <c r="I634" s="1" t="s">
        <v>752</v>
      </c>
      <c r="J634" s="1">
        <v>300.76799999999997</v>
      </c>
      <c r="K634" s="1">
        <v>4</v>
      </c>
      <c r="L634" s="1">
        <v>0.2</v>
      </c>
      <c r="M634" s="2">
        <v>30.076800000000006</v>
      </c>
      <c r="N634" s="1" t="str">
        <f>VLOOKUP(G634,Code!$C$3:$D$5,2,0)</f>
        <v>T-103</v>
      </c>
    </row>
    <row r="635" spans="1:14" x14ac:dyDescent="0.25">
      <c r="A635" s="1">
        <v>634</v>
      </c>
      <c r="B635" s="1" t="s">
        <v>13</v>
      </c>
      <c r="C635" s="1" t="s">
        <v>14</v>
      </c>
      <c r="D635" s="1" t="s">
        <v>537</v>
      </c>
      <c r="E635" s="1" t="s">
        <v>32</v>
      </c>
      <c r="F635" s="1" t="s">
        <v>17</v>
      </c>
      <c r="G635" s="1" t="s">
        <v>41</v>
      </c>
      <c r="H635" s="1" t="s">
        <v>83</v>
      </c>
      <c r="I635" s="1" t="s">
        <v>753</v>
      </c>
      <c r="J635" s="1">
        <v>17.880000000000003</v>
      </c>
      <c r="K635" s="1">
        <v>3</v>
      </c>
      <c r="L635" s="1">
        <v>0.2</v>
      </c>
      <c r="M635" s="2">
        <v>2.458499999999999</v>
      </c>
      <c r="N635" s="1" t="str">
        <f>VLOOKUP(G635,Code!$C$3:$D$5,2,0)</f>
        <v>T-103</v>
      </c>
    </row>
    <row r="636" spans="1:14" x14ac:dyDescent="0.25">
      <c r="A636" s="1">
        <v>635</v>
      </c>
      <c r="B636" s="1" t="s">
        <v>13</v>
      </c>
      <c r="C636" s="1" t="s">
        <v>14</v>
      </c>
      <c r="D636" s="1" t="s">
        <v>537</v>
      </c>
      <c r="E636" s="1" t="s">
        <v>32</v>
      </c>
      <c r="F636" s="1" t="s">
        <v>17</v>
      </c>
      <c r="G636" s="1" t="s">
        <v>27</v>
      </c>
      <c r="H636" s="1" t="s">
        <v>28</v>
      </c>
      <c r="I636" s="1" t="s">
        <v>717</v>
      </c>
      <c r="J636" s="1">
        <v>235.94400000000002</v>
      </c>
      <c r="K636" s="1">
        <v>3</v>
      </c>
      <c r="L636" s="1">
        <v>0.2</v>
      </c>
      <c r="M636" s="2">
        <v>85.529700000000005</v>
      </c>
      <c r="N636" s="1" t="str">
        <f>VLOOKUP(G636,Code!$C$3:$D$5,2,0)</f>
        <v>O-102</v>
      </c>
    </row>
    <row r="637" spans="1:14" x14ac:dyDescent="0.25">
      <c r="A637" s="1">
        <v>636</v>
      </c>
      <c r="B637" s="1" t="s">
        <v>13</v>
      </c>
      <c r="C637" s="1" t="s">
        <v>23</v>
      </c>
      <c r="D637" s="1" t="s">
        <v>754</v>
      </c>
      <c r="E637" s="1" t="s">
        <v>487</v>
      </c>
      <c r="F637" s="1" t="s">
        <v>17</v>
      </c>
      <c r="G637" s="1" t="s">
        <v>18</v>
      </c>
      <c r="H637" s="1" t="s">
        <v>21</v>
      </c>
      <c r="I637" s="1" t="s">
        <v>755</v>
      </c>
      <c r="J637" s="1">
        <v>392.93999999999994</v>
      </c>
      <c r="K637" s="1">
        <v>3</v>
      </c>
      <c r="L637" s="1">
        <v>0</v>
      </c>
      <c r="M637" s="2">
        <v>43.223399999999984</v>
      </c>
      <c r="N637" s="1" t="str">
        <f>VLOOKUP(G637,Code!$C$3:$D$5,2,0)</f>
        <v>F-101</v>
      </c>
    </row>
    <row r="638" spans="1:14" x14ac:dyDescent="0.25">
      <c r="A638" s="1">
        <v>637</v>
      </c>
      <c r="B638" s="1" t="s">
        <v>30</v>
      </c>
      <c r="C638" s="1" t="s">
        <v>14</v>
      </c>
      <c r="D638" s="1" t="s">
        <v>196</v>
      </c>
      <c r="E638" s="1" t="s">
        <v>197</v>
      </c>
      <c r="F638" s="1" t="s">
        <v>26</v>
      </c>
      <c r="G638" s="1" t="s">
        <v>27</v>
      </c>
      <c r="H638" s="1" t="s">
        <v>44</v>
      </c>
      <c r="I638" s="1" t="s">
        <v>756</v>
      </c>
      <c r="J638" s="1">
        <v>18.882000000000005</v>
      </c>
      <c r="K638" s="1">
        <v>3</v>
      </c>
      <c r="L638" s="1">
        <v>0.7</v>
      </c>
      <c r="M638" s="2">
        <v>-13.846800000000002</v>
      </c>
      <c r="N638" s="1" t="str">
        <f>VLOOKUP(G638,Code!$C$3:$D$5,2,0)</f>
        <v>O-102</v>
      </c>
    </row>
    <row r="639" spans="1:14" x14ac:dyDescent="0.25">
      <c r="A639" s="1">
        <v>638</v>
      </c>
      <c r="B639" s="1" t="s">
        <v>30</v>
      </c>
      <c r="C639" s="1" t="s">
        <v>14</v>
      </c>
      <c r="D639" s="1" t="s">
        <v>196</v>
      </c>
      <c r="E639" s="1" t="s">
        <v>197</v>
      </c>
      <c r="F639" s="1" t="s">
        <v>26</v>
      </c>
      <c r="G639" s="1" t="s">
        <v>27</v>
      </c>
      <c r="H639" s="1" t="s">
        <v>46</v>
      </c>
      <c r="I639" s="1" t="s">
        <v>757</v>
      </c>
      <c r="J639" s="1">
        <v>122.328</v>
      </c>
      <c r="K639" s="1">
        <v>3</v>
      </c>
      <c r="L639" s="1">
        <v>0.2</v>
      </c>
      <c r="M639" s="2">
        <v>12.232799999999997</v>
      </c>
      <c r="N639" s="1" t="str">
        <f>VLOOKUP(G639,Code!$C$3:$D$5,2,0)</f>
        <v>O-102</v>
      </c>
    </row>
    <row r="640" spans="1:14" x14ac:dyDescent="0.25">
      <c r="A640" s="1">
        <v>639</v>
      </c>
      <c r="B640" s="1" t="s">
        <v>30</v>
      </c>
      <c r="C640" s="1" t="s">
        <v>57</v>
      </c>
      <c r="D640" s="1" t="s">
        <v>758</v>
      </c>
      <c r="E640" s="1" t="s">
        <v>25</v>
      </c>
      <c r="F640" s="1" t="s">
        <v>26</v>
      </c>
      <c r="G640" s="1" t="s">
        <v>18</v>
      </c>
      <c r="H640" s="1" t="s">
        <v>37</v>
      </c>
      <c r="I640" s="1" t="s">
        <v>363</v>
      </c>
      <c r="J640" s="1">
        <v>1049.2</v>
      </c>
      <c r="K640" s="1">
        <v>5</v>
      </c>
      <c r="L640" s="1">
        <v>0</v>
      </c>
      <c r="M640" s="2">
        <v>272.79200000000003</v>
      </c>
      <c r="N640" s="1" t="str">
        <f>VLOOKUP(G640,Code!$C$3:$D$5,2,0)</f>
        <v>F-101</v>
      </c>
    </row>
    <row r="641" spans="1:14" x14ac:dyDescent="0.25">
      <c r="A641" s="1">
        <v>640</v>
      </c>
      <c r="B641" s="1" t="s">
        <v>30</v>
      </c>
      <c r="C641" s="1" t="s">
        <v>57</v>
      </c>
      <c r="D641" s="1" t="s">
        <v>758</v>
      </c>
      <c r="E641" s="1" t="s">
        <v>25</v>
      </c>
      <c r="F641" s="1" t="s">
        <v>26</v>
      </c>
      <c r="G641" s="1" t="s">
        <v>27</v>
      </c>
      <c r="H641" s="1" t="s">
        <v>44</v>
      </c>
      <c r="I641" s="1" t="s">
        <v>759</v>
      </c>
      <c r="J641" s="1">
        <v>15.424000000000001</v>
      </c>
      <c r="K641" s="1">
        <v>4</v>
      </c>
      <c r="L641" s="1">
        <v>0.2</v>
      </c>
      <c r="M641" s="2">
        <v>5.0128000000000004</v>
      </c>
      <c r="N641" s="1" t="str">
        <f>VLOOKUP(G641,Code!$C$3:$D$5,2,0)</f>
        <v>O-102</v>
      </c>
    </row>
    <row r="642" spans="1:14" x14ac:dyDescent="0.25">
      <c r="A642" s="1">
        <v>641</v>
      </c>
      <c r="B642" s="1" t="s">
        <v>30</v>
      </c>
      <c r="C642" s="1" t="s">
        <v>23</v>
      </c>
      <c r="D642" s="1" t="s">
        <v>181</v>
      </c>
      <c r="E642" s="1" t="s">
        <v>110</v>
      </c>
      <c r="F642" s="1" t="s">
        <v>60</v>
      </c>
      <c r="G642" s="1" t="s">
        <v>18</v>
      </c>
      <c r="H642" s="1" t="s">
        <v>37</v>
      </c>
      <c r="I642" s="1" t="s">
        <v>760</v>
      </c>
      <c r="J642" s="1">
        <v>18.84</v>
      </c>
      <c r="K642" s="1">
        <v>3</v>
      </c>
      <c r="L642" s="1">
        <v>0</v>
      </c>
      <c r="M642" s="2">
        <v>6.0287999999999995</v>
      </c>
      <c r="N642" s="1" t="str">
        <f>VLOOKUP(G642,Code!$C$3:$D$5,2,0)</f>
        <v>F-101</v>
      </c>
    </row>
    <row r="643" spans="1:14" x14ac:dyDescent="0.25">
      <c r="A643" s="1">
        <v>642</v>
      </c>
      <c r="B643" s="1" t="s">
        <v>13</v>
      </c>
      <c r="C643" s="1" t="s">
        <v>14</v>
      </c>
      <c r="D643" s="1" t="s">
        <v>761</v>
      </c>
      <c r="E643" s="1" t="s">
        <v>25</v>
      </c>
      <c r="F643" s="1" t="s">
        <v>26</v>
      </c>
      <c r="G643" s="1" t="s">
        <v>27</v>
      </c>
      <c r="H643" s="1" t="s">
        <v>35</v>
      </c>
      <c r="I643" s="1" t="s">
        <v>762</v>
      </c>
      <c r="J643" s="1">
        <v>330.4</v>
      </c>
      <c r="K643" s="1">
        <v>2</v>
      </c>
      <c r="L643" s="1">
        <v>0</v>
      </c>
      <c r="M643" s="2">
        <v>85.903999999999996</v>
      </c>
      <c r="N643" s="1" t="str">
        <f>VLOOKUP(G643,Code!$C$3:$D$5,2,0)</f>
        <v>O-102</v>
      </c>
    </row>
    <row r="644" spans="1:14" x14ac:dyDescent="0.25">
      <c r="A644" s="1">
        <v>643</v>
      </c>
      <c r="B644" s="1" t="s">
        <v>13</v>
      </c>
      <c r="C644" s="1" t="s">
        <v>14</v>
      </c>
      <c r="D644" s="1" t="s">
        <v>761</v>
      </c>
      <c r="E644" s="1" t="s">
        <v>25</v>
      </c>
      <c r="F644" s="1" t="s">
        <v>26</v>
      </c>
      <c r="G644" s="1" t="s">
        <v>27</v>
      </c>
      <c r="H644" s="1" t="s">
        <v>28</v>
      </c>
      <c r="I644" s="1" t="s">
        <v>763</v>
      </c>
      <c r="J644" s="1">
        <v>26.25</v>
      </c>
      <c r="K644" s="1">
        <v>7</v>
      </c>
      <c r="L644" s="1">
        <v>0</v>
      </c>
      <c r="M644" s="2">
        <v>12.599999999999998</v>
      </c>
      <c r="N644" s="1" t="str">
        <f>VLOOKUP(G644,Code!$C$3:$D$5,2,0)</f>
        <v>O-102</v>
      </c>
    </row>
    <row r="645" spans="1:14" x14ac:dyDescent="0.25">
      <c r="A645" s="1">
        <v>644</v>
      </c>
      <c r="B645" s="1" t="s">
        <v>30</v>
      </c>
      <c r="C645" s="1" t="s">
        <v>14</v>
      </c>
      <c r="D645" s="1" t="s">
        <v>764</v>
      </c>
      <c r="E645" s="1" t="s">
        <v>114</v>
      </c>
      <c r="F645" s="1" t="s">
        <v>60</v>
      </c>
      <c r="G645" s="1" t="s">
        <v>41</v>
      </c>
      <c r="H645" s="1" t="s">
        <v>83</v>
      </c>
      <c r="I645" s="1" t="s">
        <v>666</v>
      </c>
      <c r="J645" s="1">
        <v>132.52000000000001</v>
      </c>
      <c r="K645" s="1">
        <v>4</v>
      </c>
      <c r="L645" s="1">
        <v>0</v>
      </c>
      <c r="M645" s="2">
        <v>54.333200000000005</v>
      </c>
      <c r="N645" s="1" t="str">
        <f>VLOOKUP(G645,Code!$C$3:$D$5,2,0)</f>
        <v>T-103</v>
      </c>
    </row>
    <row r="646" spans="1:14" x14ac:dyDescent="0.25">
      <c r="A646" s="1">
        <v>645</v>
      </c>
      <c r="B646" s="1" t="s">
        <v>30</v>
      </c>
      <c r="C646" s="1" t="s">
        <v>57</v>
      </c>
      <c r="D646" s="1" t="s">
        <v>765</v>
      </c>
      <c r="E646" s="1" t="s">
        <v>316</v>
      </c>
      <c r="F646" s="1" t="s">
        <v>79</v>
      </c>
      <c r="G646" s="1" t="s">
        <v>27</v>
      </c>
      <c r="H646" s="1" t="s">
        <v>52</v>
      </c>
      <c r="I646" s="1" t="s">
        <v>766</v>
      </c>
      <c r="J646" s="1">
        <v>6.48</v>
      </c>
      <c r="K646" s="1">
        <v>1</v>
      </c>
      <c r="L646" s="1">
        <v>0</v>
      </c>
      <c r="M646" s="2">
        <v>3.1752000000000002</v>
      </c>
      <c r="N646" s="1" t="str">
        <f>VLOOKUP(G646,Code!$C$3:$D$5,2,0)</f>
        <v>O-102</v>
      </c>
    </row>
    <row r="647" spans="1:14" x14ac:dyDescent="0.25">
      <c r="A647" s="1">
        <v>646</v>
      </c>
      <c r="B647" s="1" t="s">
        <v>30</v>
      </c>
      <c r="C647" s="1" t="s">
        <v>57</v>
      </c>
      <c r="D647" s="1" t="s">
        <v>212</v>
      </c>
      <c r="E647" s="1" t="s">
        <v>121</v>
      </c>
      <c r="F647" s="1" t="s">
        <v>60</v>
      </c>
      <c r="G647" s="1" t="s">
        <v>27</v>
      </c>
      <c r="H647" s="1" t="s">
        <v>46</v>
      </c>
      <c r="I647" s="1" t="s">
        <v>767</v>
      </c>
      <c r="J647" s="1">
        <v>209.3</v>
      </c>
      <c r="K647" s="1">
        <v>2</v>
      </c>
      <c r="L647" s="1">
        <v>0</v>
      </c>
      <c r="M647" s="2">
        <v>56.510999999999996</v>
      </c>
      <c r="N647" s="1" t="str">
        <f>VLOOKUP(G647,Code!$C$3:$D$5,2,0)</f>
        <v>O-102</v>
      </c>
    </row>
    <row r="648" spans="1:14" x14ac:dyDescent="0.25">
      <c r="A648" s="1">
        <v>647</v>
      </c>
      <c r="B648" s="1" t="s">
        <v>30</v>
      </c>
      <c r="C648" s="1" t="s">
        <v>23</v>
      </c>
      <c r="D648" s="1" t="s">
        <v>768</v>
      </c>
      <c r="E648" s="1" t="s">
        <v>145</v>
      </c>
      <c r="F648" s="1" t="s">
        <v>26</v>
      </c>
      <c r="G648" s="1" t="s">
        <v>27</v>
      </c>
      <c r="H648" s="1" t="s">
        <v>128</v>
      </c>
      <c r="I648" s="1" t="s">
        <v>236</v>
      </c>
      <c r="J648" s="1">
        <v>31.560000000000002</v>
      </c>
      <c r="K648" s="1">
        <v>5</v>
      </c>
      <c r="L648" s="1">
        <v>0.2</v>
      </c>
      <c r="M648" s="2">
        <v>9.8624999999999972</v>
      </c>
      <c r="N648" s="1" t="str">
        <f>VLOOKUP(G648,Code!$C$3:$D$5,2,0)</f>
        <v>O-102</v>
      </c>
    </row>
    <row r="649" spans="1:14" x14ac:dyDescent="0.25">
      <c r="A649" s="1">
        <v>648</v>
      </c>
      <c r="B649" s="1" t="s">
        <v>30</v>
      </c>
      <c r="C649" s="1" t="s">
        <v>23</v>
      </c>
      <c r="D649" s="1" t="s">
        <v>768</v>
      </c>
      <c r="E649" s="1" t="s">
        <v>145</v>
      </c>
      <c r="F649" s="1" t="s">
        <v>26</v>
      </c>
      <c r="G649" s="1" t="s">
        <v>27</v>
      </c>
      <c r="H649" s="1" t="s">
        <v>46</v>
      </c>
      <c r="I649" s="1" t="s">
        <v>769</v>
      </c>
      <c r="J649" s="1">
        <v>30.144000000000002</v>
      </c>
      <c r="K649" s="1">
        <v>2</v>
      </c>
      <c r="L649" s="1">
        <v>0.2</v>
      </c>
      <c r="M649" s="2">
        <v>3.0143999999999993</v>
      </c>
      <c r="N649" s="1" t="str">
        <f>VLOOKUP(G649,Code!$C$3:$D$5,2,0)</f>
        <v>O-102</v>
      </c>
    </row>
    <row r="650" spans="1:14" x14ac:dyDescent="0.25">
      <c r="A650" s="1">
        <v>649</v>
      </c>
      <c r="B650" s="1" t="s">
        <v>13</v>
      </c>
      <c r="C650" s="1" t="s">
        <v>23</v>
      </c>
      <c r="D650" s="1" t="s">
        <v>770</v>
      </c>
      <c r="E650" s="1" t="s">
        <v>55</v>
      </c>
      <c r="F650" s="1" t="s">
        <v>26</v>
      </c>
      <c r="G650" s="1" t="s">
        <v>18</v>
      </c>
      <c r="H650" s="1" t="s">
        <v>37</v>
      </c>
      <c r="I650" s="1" t="s">
        <v>518</v>
      </c>
      <c r="J650" s="1">
        <v>14.8</v>
      </c>
      <c r="K650" s="1">
        <v>4</v>
      </c>
      <c r="L650" s="1">
        <v>0</v>
      </c>
      <c r="M650" s="2">
        <v>6.0680000000000014</v>
      </c>
      <c r="N650" s="1" t="str">
        <f>VLOOKUP(G650,Code!$C$3:$D$5,2,0)</f>
        <v>F-101</v>
      </c>
    </row>
    <row r="651" spans="1:14" x14ac:dyDescent="0.25">
      <c r="A651" s="1">
        <v>650</v>
      </c>
      <c r="B651" s="1" t="s">
        <v>13</v>
      </c>
      <c r="C651" s="1" t="s">
        <v>23</v>
      </c>
      <c r="D651" s="1" t="s">
        <v>770</v>
      </c>
      <c r="E651" s="1" t="s">
        <v>55</v>
      </c>
      <c r="F651" s="1" t="s">
        <v>26</v>
      </c>
      <c r="G651" s="1" t="s">
        <v>41</v>
      </c>
      <c r="H651" s="1" t="s">
        <v>42</v>
      </c>
      <c r="I651" s="1" t="s">
        <v>298</v>
      </c>
      <c r="J651" s="1">
        <v>302.37599999999998</v>
      </c>
      <c r="K651" s="1">
        <v>3</v>
      </c>
      <c r="L651" s="1">
        <v>0.2</v>
      </c>
      <c r="M651" s="2">
        <v>22.678200000000018</v>
      </c>
      <c r="N651" s="1" t="str">
        <f>VLOOKUP(G651,Code!$C$3:$D$5,2,0)</f>
        <v>T-103</v>
      </c>
    </row>
    <row r="652" spans="1:14" x14ac:dyDescent="0.25">
      <c r="A652" s="1">
        <v>651</v>
      </c>
      <c r="B652" s="1" t="s">
        <v>13</v>
      </c>
      <c r="C652" s="1" t="s">
        <v>23</v>
      </c>
      <c r="D652" s="1" t="s">
        <v>770</v>
      </c>
      <c r="E652" s="1" t="s">
        <v>55</v>
      </c>
      <c r="F652" s="1" t="s">
        <v>26</v>
      </c>
      <c r="G652" s="1" t="s">
        <v>41</v>
      </c>
      <c r="H652" s="1" t="s">
        <v>83</v>
      </c>
      <c r="I652" s="1" t="s">
        <v>771</v>
      </c>
      <c r="J652" s="1">
        <v>316</v>
      </c>
      <c r="K652" s="1">
        <v>4</v>
      </c>
      <c r="L652" s="1">
        <v>0</v>
      </c>
      <c r="M652" s="2">
        <v>31.599999999999966</v>
      </c>
      <c r="N652" s="1" t="str">
        <f>VLOOKUP(G652,Code!$C$3:$D$5,2,0)</f>
        <v>T-103</v>
      </c>
    </row>
    <row r="653" spans="1:14" x14ac:dyDescent="0.25">
      <c r="A653" s="1">
        <v>652</v>
      </c>
      <c r="B653" s="1" t="s">
        <v>30</v>
      </c>
      <c r="C653" s="1" t="s">
        <v>57</v>
      </c>
      <c r="D653" s="1" t="s">
        <v>126</v>
      </c>
      <c r="E653" s="1" t="s">
        <v>127</v>
      </c>
      <c r="F653" s="1" t="s">
        <v>79</v>
      </c>
      <c r="G653" s="1" t="s">
        <v>27</v>
      </c>
      <c r="H653" s="1" t="s">
        <v>52</v>
      </c>
      <c r="I653" s="1" t="s">
        <v>150</v>
      </c>
      <c r="J653" s="1">
        <v>379.4</v>
      </c>
      <c r="K653" s="1">
        <v>10</v>
      </c>
      <c r="L653" s="1">
        <v>0</v>
      </c>
      <c r="M653" s="2">
        <v>178.31799999999998</v>
      </c>
      <c r="N653" s="1" t="str">
        <f>VLOOKUP(G653,Code!$C$3:$D$5,2,0)</f>
        <v>O-102</v>
      </c>
    </row>
    <row r="654" spans="1:14" x14ac:dyDescent="0.25">
      <c r="A654" s="1">
        <v>653</v>
      </c>
      <c r="B654" s="1" t="s">
        <v>30</v>
      </c>
      <c r="C654" s="1" t="s">
        <v>23</v>
      </c>
      <c r="D654" s="1" t="s">
        <v>126</v>
      </c>
      <c r="E654" s="1" t="s">
        <v>127</v>
      </c>
      <c r="F654" s="1" t="s">
        <v>79</v>
      </c>
      <c r="G654" s="1" t="s">
        <v>27</v>
      </c>
      <c r="H654" s="1" t="s">
        <v>52</v>
      </c>
      <c r="I654" s="1" t="s">
        <v>140</v>
      </c>
      <c r="J654" s="1">
        <v>97.82</v>
      </c>
      <c r="K654" s="1">
        <v>2</v>
      </c>
      <c r="L654" s="1">
        <v>0</v>
      </c>
      <c r="M654" s="2">
        <v>45.975399999999993</v>
      </c>
      <c r="N654" s="1" t="str">
        <f>VLOOKUP(G654,Code!$C$3:$D$5,2,0)</f>
        <v>O-102</v>
      </c>
    </row>
    <row r="655" spans="1:14" x14ac:dyDescent="0.25">
      <c r="A655" s="1">
        <v>654</v>
      </c>
      <c r="B655" s="1" t="s">
        <v>30</v>
      </c>
      <c r="C655" s="1" t="s">
        <v>23</v>
      </c>
      <c r="D655" s="1" t="s">
        <v>126</v>
      </c>
      <c r="E655" s="1" t="s">
        <v>127</v>
      </c>
      <c r="F655" s="1" t="s">
        <v>79</v>
      </c>
      <c r="G655" s="1" t="s">
        <v>41</v>
      </c>
      <c r="H655" s="1" t="s">
        <v>83</v>
      </c>
      <c r="I655" s="1" t="s">
        <v>772</v>
      </c>
      <c r="J655" s="1">
        <v>103.12</v>
      </c>
      <c r="K655" s="1">
        <v>8</v>
      </c>
      <c r="L655" s="1">
        <v>0</v>
      </c>
      <c r="M655" s="2">
        <v>10.311999999999998</v>
      </c>
      <c r="N655" s="1" t="str">
        <f>VLOOKUP(G655,Code!$C$3:$D$5,2,0)</f>
        <v>T-103</v>
      </c>
    </row>
    <row r="656" spans="1:14" x14ac:dyDescent="0.25">
      <c r="A656" s="1">
        <v>655</v>
      </c>
      <c r="B656" s="1" t="s">
        <v>30</v>
      </c>
      <c r="C656" s="1" t="s">
        <v>14</v>
      </c>
      <c r="D656" s="1" t="s">
        <v>212</v>
      </c>
      <c r="E656" s="1" t="s">
        <v>213</v>
      </c>
      <c r="F656" s="1" t="s">
        <v>79</v>
      </c>
      <c r="G656" s="1" t="s">
        <v>27</v>
      </c>
      <c r="H656" s="1" t="s">
        <v>46</v>
      </c>
      <c r="I656" s="1" t="s">
        <v>773</v>
      </c>
      <c r="J656" s="1">
        <v>113.55200000000001</v>
      </c>
      <c r="K656" s="1">
        <v>2</v>
      </c>
      <c r="L656" s="1">
        <v>0.2</v>
      </c>
      <c r="M656" s="2">
        <v>8.5163999999999938</v>
      </c>
      <c r="N656" s="1" t="str">
        <f>VLOOKUP(G656,Code!$C$3:$D$5,2,0)</f>
        <v>O-102</v>
      </c>
    </row>
    <row r="657" spans="1:14" x14ac:dyDescent="0.25">
      <c r="A657" s="1">
        <v>656</v>
      </c>
      <c r="B657" s="1" t="s">
        <v>30</v>
      </c>
      <c r="C657" s="1" t="s">
        <v>14</v>
      </c>
      <c r="D657" s="1" t="s">
        <v>212</v>
      </c>
      <c r="E657" s="1" t="s">
        <v>213</v>
      </c>
      <c r="F657" s="1" t="s">
        <v>79</v>
      </c>
      <c r="G657" s="1" t="s">
        <v>27</v>
      </c>
      <c r="H657" s="1" t="s">
        <v>44</v>
      </c>
      <c r="I657" s="1" t="s">
        <v>774</v>
      </c>
      <c r="J657" s="1">
        <v>3.3180000000000005</v>
      </c>
      <c r="K657" s="1">
        <v>2</v>
      </c>
      <c r="L657" s="1">
        <v>0.7</v>
      </c>
      <c r="M657" s="2">
        <v>-2.6543999999999999</v>
      </c>
      <c r="N657" s="1" t="str">
        <f>VLOOKUP(G657,Code!$C$3:$D$5,2,0)</f>
        <v>O-102</v>
      </c>
    </row>
    <row r="658" spans="1:14" x14ac:dyDescent="0.25">
      <c r="A658" s="1">
        <v>657</v>
      </c>
      <c r="B658" s="1" t="s">
        <v>30</v>
      </c>
      <c r="C658" s="1" t="s">
        <v>14</v>
      </c>
      <c r="D658" s="1" t="s">
        <v>212</v>
      </c>
      <c r="E658" s="1" t="s">
        <v>213</v>
      </c>
      <c r="F658" s="1" t="s">
        <v>79</v>
      </c>
      <c r="G658" s="1" t="s">
        <v>27</v>
      </c>
      <c r="H658" s="1" t="s">
        <v>88</v>
      </c>
      <c r="I658" s="1" t="s">
        <v>775</v>
      </c>
      <c r="J658" s="1">
        <v>134.28800000000001</v>
      </c>
      <c r="K658" s="1">
        <v>2</v>
      </c>
      <c r="L658" s="1">
        <v>0.2</v>
      </c>
      <c r="M658" s="2">
        <v>45.322199999999995</v>
      </c>
      <c r="N658" s="1" t="str">
        <f>VLOOKUP(G658,Code!$C$3:$D$5,2,0)</f>
        <v>O-102</v>
      </c>
    </row>
    <row r="659" spans="1:14" x14ac:dyDescent="0.25">
      <c r="A659" s="1">
        <v>658</v>
      </c>
      <c r="B659" s="1" t="s">
        <v>493</v>
      </c>
      <c r="C659" s="1" t="s">
        <v>57</v>
      </c>
      <c r="D659" s="1" t="s">
        <v>196</v>
      </c>
      <c r="E659" s="1" t="s">
        <v>104</v>
      </c>
      <c r="F659" s="1" t="s">
        <v>60</v>
      </c>
      <c r="G659" s="1" t="s">
        <v>18</v>
      </c>
      <c r="H659" s="1" t="s">
        <v>21</v>
      </c>
      <c r="I659" s="1" t="s">
        <v>644</v>
      </c>
      <c r="J659" s="1">
        <v>701.37199999999996</v>
      </c>
      <c r="K659" s="1">
        <v>2</v>
      </c>
      <c r="L659" s="1">
        <v>0.3</v>
      </c>
      <c r="M659" s="2">
        <v>-50.098000000000013</v>
      </c>
      <c r="N659" s="1" t="str">
        <f>VLOOKUP(G659,Code!$C$3:$D$5,2,0)</f>
        <v>F-101</v>
      </c>
    </row>
    <row r="660" spans="1:14" x14ac:dyDescent="0.25">
      <c r="A660" s="1">
        <v>659</v>
      </c>
      <c r="B660" s="1" t="s">
        <v>493</v>
      </c>
      <c r="C660" s="1" t="s">
        <v>57</v>
      </c>
      <c r="D660" s="1" t="s">
        <v>196</v>
      </c>
      <c r="E660" s="1" t="s">
        <v>104</v>
      </c>
      <c r="F660" s="1" t="s">
        <v>60</v>
      </c>
      <c r="G660" s="1" t="s">
        <v>27</v>
      </c>
      <c r="H660" s="1" t="s">
        <v>44</v>
      </c>
      <c r="I660" s="1" t="s">
        <v>151</v>
      </c>
      <c r="J660" s="1">
        <v>2.3079999999999994</v>
      </c>
      <c r="K660" s="1">
        <v>2</v>
      </c>
      <c r="L660" s="1">
        <v>0.8</v>
      </c>
      <c r="M660" s="2">
        <v>-3.4619999999999997</v>
      </c>
      <c r="N660" s="1" t="str">
        <f>VLOOKUP(G660,Code!$C$3:$D$5,2,0)</f>
        <v>O-102</v>
      </c>
    </row>
    <row r="661" spans="1:14" x14ac:dyDescent="0.25">
      <c r="A661" s="1">
        <v>660</v>
      </c>
      <c r="B661" s="1" t="s">
        <v>30</v>
      </c>
      <c r="C661" s="1" t="s">
        <v>14</v>
      </c>
      <c r="D661" s="1" t="s">
        <v>436</v>
      </c>
      <c r="E661" s="1" t="s">
        <v>59</v>
      </c>
      <c r="F661" s="1" t="s">
        <v>60</v>
      </c>
      <c r="G661" s="1" t="s">
        <v>27</v>
      </c>
      <c r="H661" s="1" t="s">
        <v>35</v>
      </c>
      <c r="I661" s="1" t="s">
        <v>729</v>
      </c>
      <c r="J661" s="1">
        <v>999.43200000000002</v>
      </c>
      <c r="K661" s="1">
        <v>7</v>
      </c>
      <c r="L661" s="1">
        <v>0.2</v>
      </c>
      <c r="M661" s="2">
        <v>124.92899999999986</v>
      </c>
      <c r="N661" s="1" t="str">
        <f>VLOOKUP(G661,Code!$C$3:$D$5,2,0)</f>
        <v>O-102</v>
      </c>
    </row>
    <row r="662" spans="1:14" x14ac:dyDescent="0.25">
      <c r="A662" s="1">
        <v>661</v>
      </c>
      <c r="B662" s="1" t="s">
        <v>30</v>
      </c>
      <c r="C662" s="1" t="s">
        <v>14</v>
      </c>
      <c r="D662" s="1" t="s">
        <v>436</v>
      </c>
      <c r="E662" s="1" t="s">
        <v>59</v>
      </c>
      <c r="F662" s="1" t="s">
        <v>60</v>
      </c>
      <c r="G662" s="1" t="s">
        <v>27</v>
      </c>
      <c r="H662" s="1" t="s">
        <v>35</v>
      </c>
      <c r="I662" s="1" t="s">
        <v>776</v>
      </c>
      <c r="J662" s="1">
        <v>724.08</v>
      </c>
      <c r="K662" s="1">
        <v>14</v>
      </c>
      <c r="L662" s="1">
        <v>0.2</v>
      </c>
      <c r="M662" s="2">
        <v>-135.7650000000001</v>
      </c>
      <c r="N662" s="1" t="str">
        <f>VLOOKUP(G662,Code!$C$3:$D$5,2,0)</f>
        <v>O-102</v>
      </c>
    </row>
    <row r="663" spans="1:14" x14ac:dyDescent="0.25">
      <c r="A663" s="1">
        <v>662</v>
      </c>
      <c r="B663" s="1" t="s">
        <v>30</v>
      </c>
      <c r="C663" s="1" t="s">
        <v>14</v>
      </c>
      <c r="D663" s="1" t="s">
        <v>436</v>
      </c>
      <c r="E663" s="1" t="s">
        <v>59</v>
      </c>
      <c r="F663" s="1" t="s">
        <v>60</v>
      </c>
      <c r="G663" s="1" t="s">
        <v>18</v>
      </c>
      <c r="H663" s="1" t="s">
        <v>33</v>
      </c>
      <c r="I663" s="1" t="s">
        <v>218</v>
      </c>
      <c r="J663" s="1">
        <v>918.78499999999985</v>
      </c>
      <c r="K663" s="1">
        <v>5</v>
      </c>
      <c r="L663" s="1">
        <v>0.3</v>
      </c>
      <c r="M663" s="2">
        <v>-118.12950000000006</v>
      </c>
      <c r="N663" s="1" t="str">
        <f>VLOOKUP(G663,Code!$C$3:$D$5,2,0)</f>
        <v>F-101</v>
      </c>
    </row>
    <row r="664" spans="1:14" x14ac:dyDescent="0.25">
      <c r="A664" s="1">
        <v>663</v>
      </c>
      <c r="B664" s="1" t="s">
        <v>30</v>
      </c>
      <c r="C664" s="1" t="s">
        <v>14</v>
      </c>
      <c r="D664" s="1" t="s">
        <v>436</v>
      </c>
      <c r="E664" s="1" t="s">
        <v>59</v>
      </c>
      <c r="F664" s="1" t="s">
        <v>60</v>
      </c>
      <c r="G664" s="1" t="s">
        <v>27</v>
      </c>
      <c r="H664" s="1" t="s">
        <v>44</v>
      </c>
      <c r="I664" s="1" t="s">
        <v>211</v>
      </c>
      <c r="J664" s="1">
        <v>2.7239999999999993</v>
      </c>
      <c r="K664" s="1">
        <v>3</v>
      </c>
      <c r="L664" s="1">
        <v>0.8</v>
      </c>
      <c r="M664" s="2">
        <v>-4.2222000000000008</v>
      </c>
      <c r="N664" s="1" t="str">
        <f>VLOOKUP(G664,Code!$C$3:$D$5,2,0)</f>
        <v>O-102</v>
      </c>
    </row>
    <row r="665" spans="1:14" x14ac:dyDescent="0.25">
      <c r="A665" s="1">
        <v>664</v>
      </c>
      <c r="B665" s="1" t="s">
        <v>30</v>
      </c>
      <c r="C665" s="1" t="s">
        <v>23</v>
      </c>
      <c r="D665" s="1" t="s">
        <v>126</v>
      </c>
      <c r="E665" s="1" t="s">
        <v>127</v>
      </c>
      <c r="F665" s="1" t="s">
        <v>79</v>
      </c>
      <c r="G665" s="1" t="s">
        <v>27</v>
      </c>
      <c r="H665" s="1" t="s">
        <v>35</v>
      </c>
      <c r="I665" s="1" t="s">
        <v>334</v>
      </c>
      <c r="J665" s="1">
        <v>459.95</v>
      </c>
      <c r="K665" s="1">
        <v>5</v>
      </c>
      <c r="L665" s="1">
        <v>0</v>
      </c>
      <c r="M665" s="2">
        <v>18.397999999999968</v>
      </c>
      <c r="N665" s="1" t="str">
        <f>VLOOKUP(G665,Code!$C$3:$D$5,2,0)</f>
        <v>O-102</v>
      </c>
    </row>
    <row r="666" spans="1:14" x14ac:dyDescent="0.25">
      <c r="A666" s="1">
        <v>665</v>
      </c>
      <c r="B666" s="1" t="s">
        <v>493</v>
      </c>
      <c r="C666" s="1" t="s">
        <v>14</v>
      </c>
      <c r="D666" s="1" t="s">
        <v>557</v>
      </c>
      <c r="E666" s="1" t="s">
        <v>16</v>
      </c>
      <c r="F666" s="1" t="s">
        <v>17</v>
      </c>
      <c r="G666" s="1" t="s">
        <v>27</v>
      </c>
      <c r="H666" s="1" t="s">
        <v>128</v>
      </c>
      <c r="I666" s="1" t="s">
        <v>214</v>
      </c>
      <c r="J666" s="1">
        <v>10.74</v>
      </c>
      <c r="K666" s="1">
        <v>3</v>
      </c>
      <c r="L666" s="1">
        <v>0</v>
      </c>
      <c r="M666" s="2">
        <v>5.2625999999999999</v>
      </c>
      <c r="N666" s="1" t="str">
        <f>VLOOKUP(G666,Code!$C$3:$D$5,2,0)</f>
        <v>O-102</v>
      </c>
    </row>
    <row r="667" spans="1:14" x14ac:dyDescent="0.25">
      <c r="A667" s="1">
        <v>666</v>
      </c>
      <c r="B667" s="1" t="s">
        <v>13</v>
      </c>
      <c r="C667" s="1" t="s">
        <v>23</v>
      </c>
      <c r="D667" s="1" t="s">
        <v>325</v>
      </c>
      <c r="E667" s="1" t="s">
        <v>59</v>
      </c>
      <c r="F667" s="1" t="s">
        <v>60</v>
      </c>
      <c r="G667" s="1" t="s">
        <v>27</v>
      </c>
      <c r="H667" s="1" t="s">
        <v>243</v>
      </c>
      <c r="I667" s="1" t="s">
        <v>777</v>
      </c>
      <c r="J667" s="1">
        <v>23.76</v>
      </c>
      <c r="K667" s="1">
        <v>3</v>
      </c>
      <c r="L667" s="1">
        <v>0.2</v>
      </c>
      <c r="M667" s="2">
        <v>2.0789999999999997</v>
      </c>
      <c r="N667" s="1" t="str">
        <f>VLOOKUP(G667,Code!$C$3:$D$5,2,0)</f>
        <v>O-102</v>
      </c>
    </row>
    <row r="668" spans="1:14" x14ac:dyDescent="0.25">
      <c r="A668" s="1">
        <v>667</v>
      </c>
      <c r="B668" s="1" t="s">
        <v>13</v>
      </c>
      <c r="C668" s="1" t="s">
        <v>23</v>
      </c>
      <c r="D668" s="1" t="s">
        <v>325</v>
      </c>
      <c r="E668" s="1" t="s">
        <v>59</v>
      </c>
      <c r="F668" s="1" t="s">
        <v>60</v>
      </c>
      <c r="G668" s="1" t="s">
        <v>27</v>
      </c>
      <c r="H668" s="1" t="s">
        <v>52</v>
      </c>
      <c r="I668" s="1" t="s">
        <v>94</v>
      </c>
      <c r="J668" s="1">
        <v>85.055999999999997</v>
      </c>
      <c r="K668" s="1">
        <v>3</v>
      </c>
      <c r="L668" s="1">
        <v>0.2</v>
      </c>
      <c r="M668" s="2">
        <v>28.706399999999991</v>
      </c>
      <c r="N668" s="1" t="str">
        <f>VLOOKUP(G668,Code!$C$3:$D$5,2,0)</f>
        <v>O-102</v>
      </c>
    </row>
    <row r="669" spans="1:14" x14ac:dyDescent="0.25">
      <c r="A669" s="1">
        <v>668</v>
      </c>
      <c r="B669" s="1" t="s">
        <v>13</v>
      </c>
      <c r="C669" s="1" t="s">
        <v>23</v>
      </c>
      <c r="D669" s="1" t="s">
        <v>325</v>
      </c>
      <c r="E669" s="1" t="s">
        <v>59</v>
      </c>
      <c r="F669" s="1" t="s">
        <v>60</v>
      </c>
      <c r="G669" s="1" t="s">
        <v>41</v>
      </c>
      <c r="H669" s="1" t="s">
        <v>42</v>
      </c>
      <c r="I669" s="1" t="s">
        <v>778</v>
      </c>
      <c r="J669" s="1">
        <v>381.57600000000002</v>
      </c>
      <c r="K669" s="1">
        <v>3</v>
      </c>
      <c r="L669" s="1">
        <v>0.2</v>
      </c>
      <c r="M669" s="2">
        <v>28.618200000000002</v>
      </c>
      <c r="N669" s="1" t="str">
        <f>VLOOKUP(G669,Code!$C$3:$D$5,2,0)</f>
        <v>T-103</v>
      </c>
    </row>
    <row r="670" spans="1:14" x14ac:dyDescent="0.25">
      <c r="A670" s="1">
        <v>669</v>
      </c>
      <c r="B670" s="1" t="s">
        <v>95</v>
      </c>
      <c r="C670" s="1" t="s">
        <v>14</v>
      </c>
      <c r="D670" s="1" t="s">
        <v>779</v>
      </c>
      <c r="E670" s="1" t="s">
        <v>213</v>
      </c>
      <c r="F670" s="1" t="s">
        <v>79</v>
      </c>
      <c r="G670" s="1" t="s">
        <v>18</v>
      </c>
      <c r="H670" s="1" t="s">
        <v>37</v>
      </c>
      <c r="I670" s="1" t="s">
        <v>780</v>
      </c>
      <c r="J670" s="1">
        <v>30.36</v>
      </c>
      <c r="K670" s="1">
        <v>5</v>
      </c>
      <c r="L670" s="1">
        <v>0.2</v>
      </c>
      <c r="M670" s="2">
        <v>8.7285000000000004</v>
      </c>
      <c r="N670" s="1" t="str">
        <f>VLOOKUP(G670,Code!$C$3:$D$5,2,0)</f>
        <v>F-101</v>
      </c>
    </row>
    <row r="671" spans="1:14" x14ac:dyDescent="0.25">
      <c r="A671" s="1">
        <v>670</v>
      </c>
      <c r="B671" s="1" t="s">
        <v>30</v>
      </c>
      <c r="C671" s="1" t="s">
        <v>57</v>
      </c>
      <c r="D671" s="1" t="s">
        <v>142</v>
      </c>
      <c r="E671" s="1" t="s">
        <v>104</v>
      </c>
      <c r="F671" s="1" t="s">
        <v>60</v>
      </c>
      <c r="G671" s="1" t="s">
        <v>18</v>
      </c>
      <c r="H671" s="1" t="s">
        <v>37</v>
      </c>
      <c r="I671" s="1" t="s">
        <v>781</v>
      </c>
      <c r="J671" s="1">
        <v>23.976000000000003</v>
      </c>
      <c r="K671" s="1">
        <v>3</v>
      </c>
      <c r="L671" s="1">
        <v>0.6</v>
      </c>
      <c r="M671" s="2">
        <v>-14.385599999999997</v>
      </c>
      <c r="N671" s="1" t="str">
        <f>VLOOKUP(G671,Code!$C$3:$D$5,2,0)</f>
        <v>F-101</v>
      </c>
    </row>
    <row r="672" spans="1:14" x14ac:dyDescent="0.25">
      <c r="A672" s="1">
        <v>671</v>
      </c>
      <c r="B672" s="1" t="s">
        <v>30</v>
      </c>
      <c r="C672" s="1" t="s">
        <v>57</v>
      </c>
      <c r="D672" s="1" t="s">
        <v>142</v>
      </c>
      <c r="E672" s="1" t="s">
        <v>104</v>
      </c>
      <c r="F672" s="1" t="s">
        <v>60</v>
      </c>
      <c r="G672" s="1" t="s">
        <v>18</v>
      </c>
      <c r="H672" s="1" t="s">
        <v>33</v>
      </c>
      <c r="I672" s="1" t="s">
        <v>782</v>
      </c>
      <c r="J672" s="1">
        <v>108.925</v>
      </c>
      <c r="K672" s="1">
        <v>1</v>
      </c>
      <c r="L672" s="1">
        <v>0.5</v>
      </c>
      <c r="M672" s="2">
        <v>-71.890500000000017</v>
      </c>
      <c r="N672" s="1" t="str">
        <f>VLOOKUP(G672,Code!$C$3:$D$5,2,0)</f>
        <v>F-101</v>
      </c>
    </row>
    <row r="673" spans="1:14" x14ac:dyDescent="0.25">
      <c r="A673" s="1">
        <v>672</v>
      </c>
      <c r="B673" s="1" t="s">
        <v>30</v>
      </c>
      <c r="C673" s="1" t="s">
        <v>57</v>
      </c>
      <c r="D673" s="1" t="s">
        <v>142</v>
      </c>
      <c r="E673" s="1" t="s">
        <v>104</v>
      </c>
      <c r="F673" s="1" t="s">
        <v>60</v>
      </c>
      <c r="G673" s="1" t="s">
        <v>27</v>
      </c>
      <c r="H673" s="1" t="s">
        <v>52</v>
      </c>
      <c r="I673" s="1" t="s">
        <v>783</v>
      </c>
      <c r="J673" s="1">
        <v>36.351999999999997</v>
      </c>
      <c r="K673" s="1">
        <v>8</v>
      </c>
      <c r="L673" s="1">
        <v>0.2</v>
      </c>
      <c r="M673" s="2">
        <v>11.359999999999998</v>
      </c>
      <c r="N673" s="1" t="str">
        <f>VLOOKUP(G673,Code!$C$3:$D$5,2,0)</f>
        <v>O-102</v>
      </c>
    </row>
    <row r="674" spans="1:14" x14ac:dyDescent="0.25">
      <c r="A674" s="1">
        <v>673</v>
      </c>
      <c r="B674" s="1" t="s">
        <v>30</v>
      </c>
      <c r="C674" s="1" t="s">
        <v>14</v>
      </c>
      <c r="D674" s="1" t="s">
        <v>505</v>
      </c>
      <c r="E674" s="1" t="s">
        <v>104</v>
      </c>
      <c r="F674" s="1" t="s">
        <v>60</v>
      </c>
      <c r="G674" s="1" t="s">
        <v>27</v>
      </c>
      <c r="H674" s="1" t="s">
        <v>39</v>
      </c>
      <c r="I674" s="1" t="s">
        <v>784</v>
      </c>
      <c r="J674" s="1">
        <v>19.559999999999999</v>
      </c>
      <c r="K674" s="1">
        <v>5</v>
      </c>
      <c r="L674" s="1">
        <v>0.2</v>
      </c>
      <c r="M674" s="2">
        <v>1.7115</v>
      </c>
      <c r="N674" s="1" t="str">
        <f>VLOOKUP(G674,Code!$C$3:$D$5,2,0)</f>
        <v>O-102</v>
      </c>
    </row>
    <row r="675" spans="1:14" x14ac:dyDescent="0.25">
      <c r="A675" s="1">
        <v>674</v>
      </c>
      <c r="B675" s="1" t="s">
        <v>95</v>
      </c>
      <c r="C675" s="1" t="s">
        <v>14</v>
      </c>
      <c r="D675" s="1" t="s">
        <v>212</v>
      </c>
      <c r="E675" s="1" t="s">
        <v>121</v>
      </c>
      <c r="F675" s="1" t="s">
        <v>60</v>
      </c>
      <c r="G675" s="1" t="s">
        <v>27</v>
      </c>
      <c r="H675" s="1" t="s">
        <v>46</v>
      </c>
      <c r="I675" s="1" t="s">
        <v>785</v>
      </c>
      <c r="J675" s="1">
        <v>61.44</v>
      </c>
      <c r="K675" s="1">
        <v>3</v>
      </c>
      <c r="L675" s="1">
        <v>0</v>
      </c>
      <c r="M675" s="2">
        <v>16.588799999999999</v>
      </c>
      <c r="N675" s="1" t="str">
        <f>VLOOKUP(G675,Code!$C$3:$D$5,2,0)</f>
        <v>O-102</v>
      </c>
    </row>
    <row r="676" spans="1:14" x14ac:dyDescent="0.25">
      <c r="A676" s="1">
        <v>675</v>
      </c>
      <c r="B676" s="1" t="s">
        <v>95</v>
      </c>
      <c r="C676" s="1" t="s">
        <v>14</v>
      </c>
      <c r="D676" s="1" t="s">
        <v>212</v>
      </c>
      <c r="E676" s="1" t="s">
        <v>121</v>
      </c>
      <c r="F676" s="1" t="s">
        <v>60</v>
      </c>
      <c r="G676" s="1" t="s">
        <v>27</v>
      </c>
      <c r="H676" s="1" t="s">
        <v>52</v>
      </c>
      <c r="I676" s="1" t="s">
        <v>786</v>
      </c>
      <c r="J676" s="1">
        <v>38.9</v>
      </c>
      <c r="K676" s="1">
        <v>5</v>
      </c>
      <c r="L676" s="1">
        <v>0</v>
      </c>
      <c r="M676" s="2">
        <v>17.504999999999995</v>
      </c>
      <c r="N676" s="1" t="str">
        <f>VLOOKUP(G676,Code!$C$3:$D$5,2,0)</f>
        <v>O-102</v>
      </c>
    </row>
    <row r="677" spans="1:14" x14ac:dyDescent="0.25">
      <c r="A677" s="1">
        <v>676</v>
      </c>
      <c r="B677" s="1" t="s">
        <v>95</v>
      </c>
      <c r="C677" s="1" t="s">
        <v>14</v>
      </c>
      <c r="D677" s="1" t="s">
        <v>212</v>
      </c>
      <c r="E677" s="1" t="s">
        <v>121</v>
      </c>
      <c r="F677" s="1" t="s">
        <v>60</v>
      </c>
      <c r="G677" s="1" t="s">
        <v>41</v>
      </c>
      <c r="H677" s="1" t="s">
        <v>83</v>
      </c>
      <c r="I677" s="1" t="s">
        <v>666</v>
      </c>
      <c r="J677" s="1">
        <v>99.390000000000015</v>
      </c>
      <c r="K677" s="1">
        <v>3</v>
      </c>
      <c r="L677" s="1">
        <v>0</v>
      </c>
      <c r="M677" s="2">
        <v>40.749900000000004</v>
      </c>
      <c r="N677" s="1" t="str">
        <f>VLOOKUP(G677,Code!$C$3:$D$5,2,0)</f>
        <v>T-103</v>
      </c>
    </row>
    <row r="678" spans="1:14" x14ac:dyDescent="0.25">
      <c r="A678" s="1">
        <v>677</v>
      </c>
      <c r="B678" s="1" t="s">
        <v>30</v>
      </c>
      <c r="C678" s="1" t="s">
        <v>14</v>
      </c>
      <c r="D678" s="1" t="s">
        <v>787</v>
      </c>
      <c r="E678" s="1" t="s">
        <v>59</v>
      </c>
      <c r="F678" s="1" t="s">
        <v>60</v>
      </c>
      <c r="G678" s="1" t="s">
        <v>27</v>
      </c>
      <c r="H678" s="1" t="s">
        <v>46</v>
      </c>
      <c r="I678" s="1" t="s">
        <v>788</v>
      </c>
      <c r="J678" s="1">
        <v>2.6879999999999997</v>
      </c>
      <c r="K678" s="1">
        <v>3</v>
      </c>
      <c r="L678" s="1">
        <v>0.8</v>
      </c>
      <c r="M678" s="2">
        <v>-7.3920000000000021</v>
      </c>
      <c r="N678" s="1" t="str">
        <f>VLOOKUP(G678,Code!$C$3:$D$5,2,0)</f>
        <v>O-102</v>
      </c>
    </row>
    <row r="679" spans="1:14" x14ac:dyDescent="0.25">
      <c r="A679" s="1">
        <v>678</v>
      </c>
      <c r="B679" s="1" t="s">
        <v>30</v>
      </c>
      <c r="C679" s="1" t="s">
        <v>14</v>
      </c>
      <c r="D679" s="1" t="s">
        <v>787</v>
      </c>
      <c r="E679" s="1" t="s">
        <v>59</v>
      </c>
      <c r="F679" s="1" t="s">
        <v>60</v>
      </c>
      <c r="G679" s="1" t="s">
        <v>41</v>
      </c>
      <c r="H679" s="1" t="s">
        <v>83</v>
      </c>
      <c r="I679" s="1" t="s">
        <v>789</v>
      </c>
      <c r="J679" s="1">
        <v>27.816000000000003</v>
      </c>
      <c r="K679" s="1">
        <v>3</v>
      </c>
      <c r="L679" s="1">
        <v>0.2</v>
      </c>
      <c r="M679" s="2">
        <v>4.5200999999999958</v>
      </c>
      <c r="N679" s="1" t="str">
        <f>VLOOKUP(G679,Code!$C$3:$D$5,2,0)</f>
        <v>T-103</v>
      </c>
    </row>
    <row r="680" spans="1:14" x14ac:dyDescent="0.25">
      <c r="A680" s="1">
        <v>679</v>
      </c>
      <c r="B680" s="1" t="s">
        <v>30</v>
      </c>
      <c r="C680" s="1" t="s">
        <v>14</v>
      </c>
      <c r="D680" s="1" t="s">
        <v>787</v>
      </c>
      <c r="E680" s="1" t="s">
        <v>59</v>
      </c>
      <c r="F680" s="1" t="s">
        <v>60</v>
      </c>
      <c r="G680" s="1" t="s">
        <v>18</v>
      </c>
      <c r="H680" s="1" t="s">
        <v>37</v>
      </c>
      <c r="I680" s="1" t="s">
        <v>790</v>
      </c>
      <c r="J680" s="1">
        <v>82.524000000000001</v>
      </c>
      <c r="K680" s="1">
        <v>3</v>
      </c>
      <c r="L680" s="1">
        <v>0.6</v>
      </c>
      <c r="M680" s="2">
        <v>-41.261999999999972</v>
      </c>
      <c r="N680" s="1" t="str">
        <f>VLOOKUP(G680,Code!$C$3:$D$5,2,0)</f>
        <v>F-101</v>
      </c>
    </row>
    <row r="681" spans="1:14" x14ac:dyDescent="0.25">
      <c r="A681" s="1">
        <v>680</v>
      </c>
      <c r="B681" s="1" t="s">
        <v>30</v>
      </c>
      <c r="C681" s="1" t="s">
        <v>14</v>
      </c>
      <c r="D681" s="1" t="s">
        <v>787</v>
      </c>
      <c r="E681" s="1" t="s">
        <v>59</v>
      </c>
      <c r="F681" s="1" t="s">
        <v>60</v>
      </c>
      <c r="G681" s="1" t="s">
        <v>27</v>
      </c>
      <c r="H681" s="1" t="s">
        <v>44</v>
      </c>
      <c r="I681" s="1" t="s">
        <v>791</v>
      </c>
      <c r="J681" s="1">
        <v>182.99399999999997</v>
      </c>
      <c r="K681" s="1">
        <v>3</v>
      </c>
      <c r="L681" s="1">
        <v>0.8</v>
      </c>
      <c r="M681" s="2">
        <v>-320.23950000000013</v>
      </c>
      <c r="N681" s="1" t="str">
        <f>VLOOKUP(G681,Code!$C$3:$D$5,2,0)</f>
        <v>O-102</v>
      </c>
    </row>
    <row r="682" spans="1:14" x14ac:dyDescent="0.25">
      <c r="A682" s="1">
        <v>681</v>
      </c>
      <c r="B682" s="1" t="s">
        <v>30</v>
      </c>
      <c r="C682" s="1" t="s">
        <v>14</v>
      </c>
      <c r="D682" s="1" t="s">
        <v>126</v>
      </c>
      <c r="E682" s="1" t="s">
        <v>127</v>
      </c>
      <c r="F682" s="1" t="s">
        <v>79</v>
      </c>
      <c r="G682" s="1" t="s">
        <v>27</v>
      </c>
      <c r="H682" s="1" t="s">
        <v>44</v>
      </c>
      <c r="I682" s="1" t="s">
        <v>792</v>
      </c>
      <c r="J682" s="1">
        <v>14.352000000000002</v>
      </c>
      <c r="K682" s="1">
        <v>3</v>
      </c>
      <c r="L682" s="1">
        <v>0.2</v>
      </c>
      <c r="M682" s="2">
        <v>4.6643999999999988</v>
      </c>
      <c r="N682" s="1" t="str">
        <f>VLOOKUP(G682,Code!$C$3:$D$5,2,0)</f>
        <v>O-102</v>
      </c>
    </row>
    <row r="683" spans="1:14" x14ac:dyDescent="0.25">
      <c r="A683" s="1">
        <v>682</v>
      </c>
      <c r="B683" s="1" t="s">
        <v>30</v>
      </c>
      <c r="C683" s="1" t="s">
        <v>14</v>
      </c>
      <c r="D683" s="1" t="s">
        <v>126</v>
      </c>
      <c r="E683" s="1" t="s">
        <v>127</v>
      </c>
      <c r="F683" s="1" t="s">
        <v>79</v>
      </c>
      <c r="G683" s="1" t="s">
        <v>27</v>
      </c>
      <c r="H683" s="1" t="s">
        <v>35</v>
      </c>
      <c r="I683" s="1" t="s">
        <v>793</v>
      </c>
      <c r="J683" s="1">
        <v>64.959999999999994</v>
      </c>
      <c r="K683" s="1">
        <v>2</v>
      </c>
      <c r="L683" s="1">
        <v>0</v>
      </c>
      <c r="M683" s="2">
        <v>2.598399999999998</v>
      </c>
      <c r="N683" s="1" t="str">
        <f>VLOOKUP(G683,Code!$C$3:$D$5,2,0)</f>
        <v>O-102</v>
      </c>
    </row>
    <row r="684" spans="1:14" x14ac:dyDescent="0.25">
      <c r="A684" s="1">
        <v>683</v>
      </c>
      <c r="B684" s="1" t="s">
        <v>30</v>
      </c>
      <c r="C684" s="1" t="s">
        <v>14</v>
      </c>
      <c r="D684" s="1" t="s">
        <v>126</v>
      </c>
      <c r="E684" s="1" t="s">
        <v>127</v>
      </c>
      <c r="F684" s="1" t="s">
        <v>79</v>
      </c>
      <c r="G684" s="1" t="s">
        <v>27</v>
      </c>
      <c r="H684" s="1" t="s">
        <v>35</v>
      </c>
      <c r="I684" s="1" t="s">
        <v>660</v>
      </c>
      <c r="J684" s="1">
        <v>68.599999999999994</v>
      </c>
      <c r="K684" s="1">
        <v>4</v>
      </c>
      <c r="L684" s="1">
        <v>0</v>
      </c>
      <c r="M684" s="2">
        <v>18.521999999999998</v>
      </c>
      <c r="N684" s="1" t="str">
        <f>VLOOKUP(G684,Code!$C$3:$D$5,2,0)</f>
        <v>O-102</v>
      </c>
    </row>
    <row r="685" spans="1:14" x14ac:dyDescent="0.25">
      <c r="A685" s="1">
        <v>684</v>
      </c>
      <c r="B685" s="1" t="s">
        <v>493</v>
      </c>
      <c r="C685" s="1" t="s">
        <v>23</v>
      </c>
      <c r="D685" s="1" t="s">
        <v>794</v>
      </c>
      <c r="E685" s="1" t="s">
        <v>51</v>
      </c>
      <c r="F685" s="1" t="s">
        <v>17</v>
      </c>
      <c r="G685" s="1" t="s">
        <v>41</v>
      </c>
      <c r="H685" s="1" t="s">
        <v>278</v>
      </c>
      <c r="I685" s="1" t="s">
        <v>795</v>
      </c>
      <c r="J685" s="1">
        <v>7999.98</v>
      </c>
      <c r="K685" s="1">
        <v>4</v>
      </c>
      <c r="L685" s="1">
        <v>0.5</v>
      </c>
      <c r="M685" s="2">
        <v>-3839.9903999999988</v>
      </c>
      <c r="N685" s="1" t="str">
        <f>VLOOKUP(G685,Code!$C$3:$D$5,2,0)</f>
        <v>T-103</v>
      </c>
    </row>
    <row r="686" spans="1:14" x14ac:dyDescent="0.25">
      <c r="A686" s="1">
        <v>685</v>
      </c>
      <c r="B686" s="1" t="s">
        <v>493</v>
      </c>
      <c r="C686" s="1" t="s">
        <v>23</v>
      </c>
      <c r="D686" s="1" t="s">
        <v>794</v>
      </c>
      <c r="E686" s="1" t="s">
        <v>51</v>
      </c>
      <c r="F686" s="1" t="s">
        <v>17</v>
      </c>
      <c r="G686" s="1" t="s">
        <v>27</v>
      </c>
      <c r="H686" s="1" t="s">
        <v>46</v>
      </c>
      <c r="I686" s="1" t="s">
        <v>767</v>
      </c>
      <c r="J686" s="1">
        <v>167.44000000000003</v>
      </c>
      <c r="K686" s="1">
        <v>2</v>
      </c>
      <c r="L686" s="1">
        <v>0.2</v>
      </c>
      <c r="M686" s="2">
        <v>14.650999999999989</v>
      </c>
      <c r="N686" s="1" t="str">
        <f>VLOOKUP(G686,Code!$C$3:$D$5,2,0)</f>
        <v>O-102</v>
      </c>
    </row>
    <row r="687" spans="1:14" x14ac:dyDescent="0.25">
      <c r="A687" s="1">
        <v>686</v>
      </c>
      <c r="B687" s="1" t="s">
        <v>95</v>
      </c>
      <c r="C687" s="1" t="s">
        <v>14</v>
      </c>
      <c r="D687" s="1" t="s">
        <v>152</v>
      </c>
      <c r="E687" s="1" t="s">
        <v>562</v>
      </c>
      <c r="F687" s="1" t="s">
        <v>17</v>
      </c>
      <c r="G687" s="1" t="s">
        <v>41</v>
      </c>
      <c r="H687" s="1" t="s">
        <v>83</v>
      </c>
      <c r="I687" s="1" t="s">
        <v>502</v>
      </c>
      <c r="J687" s="1">
        <v>479.97</v>
      </c>
      <c r="K687" s="1">
        <v>3</v>
      </c>
      <c r="L687" s="1">
        <v>0</v>
      </c>
      <c r="M687" s="2">
        <v>163.18979999999999</v>
      </c>
      <c r="N687" s="1" t="str">
        <f>VLOOKUP(G687,Code!$C$3:$D$5,2,0)</f>
        <v>T-103</v>
      </c>
    </row>
    <row r="688" spans="1:14" x14ac:dyDescent="0.25">
      <c r="A688" s="1">
        <v>687</v>
      </c>
      <c r="B688" s="1" t="s">
        <v>95</v>
      </c>
      <c r="C688" s="1" t="s">
        <v>14</v>
      </c>
      <c r="D688" s="1" t="s">
        <v>152</v>
      </c>
      <c r="E688" s="1" t="s">
        <v>562</v>
      </c>
      <c r="F688" s="1" t="s">
        <v>17</v>
      </c>
      <c r="G688" s="1" t="s">
        <v>27</v>
      </c>
      <c r="H688" s="1" t="s">
        <v>28</v>
      </c>
      <c r="I688" s="1" t="s">
        <v>796</v>
      </c>
      <c r="J688" s="1">
        <v>14.62</v>
      </c>
      <c r="K688" s="1">
        <v>2</v>
      </c>
      <c r="L688" s="1">
        <v>0</v>
      </c>
      <c r="M688" s="2">
        <v>6.8713999999999995</v>
      </c>
      <c r="N688" s="1" t="str">
        <f>VLOOKUP(G688,Code!$C$3:$D$5,2,0)</f>
        <v>O-102</v>
      </c>
    </row>
    <row r="689" spans="1:14" x14ac:dyDescent="0.25">
      <c r="A689" s="1">
        <v>688</v>
      </c>
      <c r="B689" s="1" t="s">
        <v>95</v>
      </c>
      <c r="C689" s="1" t="s">
        <v>14</v>
      </c>
      <c r="D689" s="1" t="s">
        <v>152</v>
      </c>
      <c r="E689" s="1" t="s">
        <v>562</v>
      </c>
      <c r="F689" s="1" t="s">
        <v>17</v>
      </c>
      <c r="G689" s="1" t="s">
        <v>27</v>
      </c>
      <c r="H689" s="1" t="s">
        <v>52</v>
      </c>
      <c r="I689" s="1" t="s">
        <v>180</v>
      </c>
      <c r="J689" s="1">
        <v>19.440000000000001</v>
      </c>
      <c r="K689" s="1">
        <v>3</v>
      </c>
      <c r="L689" s="1">
        <v>0</v>
      </c>
      <c r="M689" s="2">
        <v>9.3312000000000008</v>
      </c>
      <c r="N689" s="1" t="str">
        <f>VLOOKUP(G689,Code!$C$3:$D$5,2,0)</f>
        <v>O-102</v>
      </c>
    </row>
    <row r="690" spans="1:14" x14ac:dyDescent="0.25">
      <c r="A690" s="1">
        <v>689</v>
      </c>
      <c r="B690" s="1" t="s">
        <v>30</v>
      </c>
      <c r="C690" s="1" t="s">
        <v>14</v>
      </c>
      <c r="D690" s="1" t="s">
        <v>126</v>
      </c>
      <c r="E690" s="1" t="s">
        <v>127</v>
      </c>
      <c r="F690" s="1" t="s">
        <v>79</v>
      </c>
      <c r="G690" s="1" t="s">
        <v>18</v>
      </c>
      <c r="H690" s="1" t="s">
        <v>19</v>
      </c>
      <c r="I690" s="1" t="s">
        <v>797</v>
      </c>
      <c r="J690" s="1">
        <v>191.98400000000001</v>
      </c>
      <c r="K690" s="1">
        <v>2</v>
      </c>
      <c r="L690" s="1">
        <v>0.2</v>
      </c>
      <c r="M690" s="2">
        <v>4.7995999999999768</v>
      </c>
      <c r="N690" s="1" t="str">
        <f>VLOOKUP(G690,Code!$C$3:$D$5,2,0)</f>
        <v>F-101</v>
      </c>
    </row>
    <row r="691" spans="1:14" x14ac:dyDescent="0.25">
      <c r="A691" s="1">
        <v>690</v>
      </c>
      <c r="B691" s="1" t="s">
        <v>13</v>
      </c>
      <c r="C691" s="1" t="s">
        <v>14</v>
      </c>
      <c r="D691" s="1" t="s">
        <v>798</v>
      </c>
      <c r="E691" s="1" t="s">
        <v>149</v>
      </c>
      <c r="F691" s="1" t="s">
        <v>17</v>
      </c>
      <c r="G691" s="1" t="s">
        <v>18</v>
      </c>
      <c r="H691" s="1" t="s">
        <v>37</v>
      </c>
      <c r="I691" s="1" t="s">
        <v>799</v>
      </c>
      <c r="J691" s="1">
        <v>104.01</v>
      </c>
      <c r="K691" s="1">
        <v>1</v>
      </c>
      <c r="L691" s="1">
        <v>0</v>
      </c>
      <c r="M691" s="2">
        <v>14.561400000000006</v>
      </c>
      <c r="N691" s="1" t="str">
        <f>VLOOKUP(G691,Code!$C$3:$D$5,2,0)</f>
        <v>F-101</v>
      </c>
    </row>
    <row r="692" spans="1:14" x14ac:dyDescent="0.25">
      <c r="A692" s="1">
        <v>691</v>
      </c>
      <c r="B692" s="1" t="s">
        <v>13</v>
      </c>
      <c r="C692" s="1" t="s">
        <v>14</v>
      </c>
      <c r="D692" s="1" t="s">
        <v>798</v>
      </c>
      <c r="E692" s="1" t="s">
        <v>149</v>
      </c>
      <c r="F692" s="1" t="s">
        <v>17</v>
      </c>
      <c r="G692" s="1" t="s">
        <v>41</v>
      </c>
      <c r="H692" s="1" t="s">
        <v>42</v>
      </c>
      <c r="I692" s="1" t="s">
        <v>49</v>
      </c>
      <c r="J692" s="1">
        <v>284.82</v>
      </c>
      <c r="K692" s="1">
        <v>1</v>
      </c>
      <c r="L692" s="1">
        <v>0</v>
      </c>
      <c r="M692" s="2">
        <v>74.053200000000004</v>
      </c>
      <c r="N692" s="1" t="str">
        <f>VLOOKUP(G692,Code!$C$3:$D$5,2,0)</f>
        <v>T-103</v>
      </c>
    </row>
    <row r="693" spans="1:14" x14ac:dyDescent="0.25">
      <c r="A693" s="1">
        <v>692</v>
      </c>
      <c r="B693" s="1" t="s">
        <v>13</v>
      </c>
      <c r="C693" s="1" t="s">
        <v>14</v>
      </c>
      <c r="D693" s="1" t="s">
        <v>798</v>
      </c>
      <c r="E693" s="1" t="s">
        <v>149</v>
      </c>
      <c r="F693" s="1" t="s">
        <v>17</v>
      </c>
      <c r="G693" s="1" t="s">
        <v>27</v>
      </c>
      <c r="H693" s="1" t="s">
        <v>35</v>
      </c>
      <c r="I693" s="1" t="s">
        <v>800</v>
      </c>
      <c r="J693" s="1">
        <v>36.839999999999996</v>
      </c>
      <c r="K693" s="1">
        <v>3</v>
      </c>
      <c r="L693" s="1">
        <v>0</v>
      </c>
      <c r="M693" s="2">
        <v>10.315199999999999</v>
      </c>
      <c r="N693" s="1" t="str">
        <f>VLOOKUP(G693,Code!$C$3:$D$5,2,0)</f>
        <v>O-102</v>
      </c>
    </row>
    <row r="694" spans="1:14" x14ac:dyDescent="0.25">
      <c r="A694" s="1">
        <v>693</v>
      </c>
      <c r="B694" s="1" t="s">
        <v>30</v>
      </c>
      <c r="C694" s="1" t="s">
        <v>14</v>
      </c>
      <c r="D694" s="1" t="s">
        <v>24</v>
      </c>
      <c r="E694" s="1" t="s">
        <v>25</v>
      </c>
      <c r="F694" s="1" t="s">
        <v>26</v>
      </c>
      <c r="G694" s="1" t="s">
        <v>41</v>
      </c>
      <c r="H694" s="1" t="s">
        <v>83</v>
      </c>
      <c r="I694" s="1" t="s">
        <v>801</v>
      </c>
      <c r="J694" s="1">
        <v>166.24</v>
      </c>
      <c r="K694" s="1">
        <v>1</v>
      </c>
      <c r="L694" s="1">
        <v>0</v>
      </c>
      <c r="M694" s="2">
        <v>24.936000000000007</v>
      </c>
      <c r="N694" s="1" t="str">
        <f>VLOOKUP(G694,Code!$C$3:$D$5,2,0)</f>
        <v>T-103</v>
      </c>
    </row>
    <row r="695" spans="1:14" x14ac:dyDescent="0.25">
      <c r="A695" s="1">
        <v>694</v>
      </c>
      <c r="B695" s="1" t="s">
        <v>30</v>
      </c>
      <c r="C695" s="1" t="s">
        <v>14</v>
      </c>
      <c r="D695" s="1" t="s">
        <v>24</v>
      </c>
      <c r="E695" s="1" t="s">
        <v>25</v>
      </c>
      <c r="F695" s="1" t="s">
        <v>26</v>
      </c>
      <c r="G695" s="1" t="s">
        <v>27</v>
      </c>
      <c r="H695" s="1" t="s">
        <v>52</v>
      </c>
      <c r="I695" s="1" t="s">
        <v>802</v>
      </c>
      <c r="J695" s="1">
        <v>33.4</v>
      </c>
      <c r="K695" s="1">
        <v>5</v>
      </c>
      <c r="L695" s="1">
        <v>0</v>
      </c>
      <c r="M695" s="2">
        <v>16.032</v>
      </c>
      <c r="N695" s="1" t="str">
        <f>VLOOKUP(G695,Code!$C$3:$D$5,2,0)</f>
        <v>O-102</v>
      </c>
    </row>
    <row r="696" spans="1:14" x14ac:dyDescent="0.25">
      <c r="A696" s="1">
        <v>695</v>
      </c>
      <c r="B696" s="1" t="s">
        <v>95</v>
      </c>
      <c r="C696" s="1" t="s">
        <v>57</v>
      </c>
      <c r="D696" s="1" t="s">
        <v>803</v>
      </c>
      <c r="E696" s="1" t="s">
        <v>78</v>
      </c>
      <c r="F696" s="1" t="s">
        <v>79</v>
      </c>
      <c r="G696" s="1" t="s">
        <v>27</v>
      </c>
      <c r="H696" s="1" t="s">
        <v>39</v>
      </c>
      <c r="I696" s="1" t="s">
        <v>448</v>
      </c>
      <c r="J696" s="1">
        <v>198.27200000000002</v>
      </c>
      <c r="K696" s="1">
        <v>8</v>
      </c>
      <c r="L696" s="1">
        <v>0.2</v>
      </c>
      <c r="M696" s="2">
        <v>17.34879999999999</v>
      </c>
      <c r="N696" s="1" t="str">
        <f>VLOOKUP(G696,Code!$C$3:$D$5,2,0)</f>
        <v>O-102</v>
      </c>
    </row>
    <row r="697" spans="1:14" x14ac:dyDescent="0.25">
      <c r="A697" s="1">
        <v>696</v>
      </c>
      <c r="B697" s="1" t="s">
        <v>95</v>
      </c>
      <c r="C697" s="1" t="s">
        <v>57</v>
      </c>
      <c r="D697" s="1" t="s">
        <v>803</v>
      </c>
      <c r="E697" s="1" t="s">
        <v>78</v>
      </c>
      <c r="F697" s="1" t="s">
        <v>79</v>
      </c>
      <c r="G697" s="1" t="s">
        <v>27</v>
      </c>
      <c r="H697" s="1" t="s">
        <v>28</v>
      </c>
      <c r="I697" s="1" t="s">
        <v>804</v>
      </c>
      <c r="J697" s="1">
        <v>47.360000000000007</v>
      </c>
      <c r="K697" s="1">
        <v>4</v>
      </c>
      <c r="L697" s="1">
        <v>0.2</v>
      </c>
      <c r="M697" s="2">
        <v>17.759999999999998</v>
      </c>
      <c r="N697" s="1" t="str">
        <f>VLOOKUP(G697,Code!$C$3:$D$5,2,0)</f>
        <v>O-102</v>
      </c>
    </row>
    <row r="698" spans="1:14" x14ac:dyDescent="0.25">
      <c r="A698" s="1">
        <v>697</v>
      </c>
      <c r="B698" s="1" t="s">
        <v>95</v>
      </c>
      <c r="C698" s="1" t="s">
        <v>57</v>
      </c>
      <c r="D698" s="1" t="s">
        <v>803</v>
      </c>
      <c r="E698" s="1" t="s">
        <v>78</v>
      </c>
      <c r="F698" s="1" t="s">
        <v>79</v>
      </c>
      <c r="G698" s="1" t="s">
        <v>27</v>
      </c>
      <c r="H698" s="1" t="s">
        <v>88</v>
      </c>
      <c r="I698" s="1" t="s">
        <v>170</v>
      </c>
      <c r="J698" s="1">
        <v>200.98400000000004</v>
      </c>
      <c r="K698" s="1">
        <v>7</v>
      </c>
      <c r="L698" s="1">
        <v>0.2</v>
      </c>
      <c r="M698" s="2">
        <v>62.807499999999976</v>
      </c>
      <c r="N698" s="1" t="str">
        <f>VLOOKUP(G698,Code!$C$3:$D$5,2,0)</f>
        <v>O-102</v>
      </c>
    </row>
    <row r="699" spans="1:14" x14ac:dyDescent="0.25">
      <c r="A699" s="1">
        <v>698</v>
      </c>
      <c r="B699" s="1" t="s">
        <v>95</v>
      </c>
      <c r="C699" s="1" t="s">
        <v>57</v>
      </c>
      <c r="D699" s="1" t="s">
        <v>803</v>
      </c>
      <c r="E699" s="1" t="s">
        <v>78</v>
      </c>
      <c r="F699" s="1" t="s">
        <v>79</v>
      </c>
      <c r="G699" s="1" t="s">
        <v>27</v>
      </c>
      <c r="H699" s="1" t="s">
        <v>28</v>
      </c>
      <c r="I699" s="1" t="s">
        <v>805</v>
      </c>
      <c r="J699" s="1">
        <v>97.696000000000012</v>
      </c>
      <c r="K699" s="1">
        <v>4</v>
      </c>
      <c r="L699" s="1">
        <v>0.2</v>
      </c>
      <c r="M699" s="2">
        <v>31.751200000000001</v>
      </c>
      <c r="N699" s="1" t="str">
        <f>VLOOKUP(G699,Code!$C$3:$D$5,2,0)</f>
        <v>O-102</v>
      </c>
    </row>
    <row r="700" spans="1:14" x14ac:dyDescent="0.25">
      <c r="A700" s="1">
        <v>699</v>
      </c>
      <c r="B700" s="1" t="s">
        <v>95</v>
      </c>
      <c r="C700" s="1" t="s">
        <v>57</v>
      </c>
      <c r="D700" s="1" t="s">
        <v>803</v>
      </c>
      <c r="E700" s="1" t="s">
        <v>78</v>
      </c>
      <c r="F700" s="1" t="s">
        <v>79</v>
      </c>
      <c r="G700" s="1" t="s">
        <v>27</v>
      </c>
      <c r="H700" s="1" t="s">
        <v>39</v>
      </c>
      <c r="I700" s="1" t="s">
        <v>806</v>
      </c>
      <c r="J700" s="1">
        <v>2.6960000000000002</v>
      </c>
      <c r="K700" s="1">
        <v>1</v>
      </c>
      <c r="L700" s="1">
        <v>0.2</v>
      </c>
      <c r="M700" s="2">
        <v>0.8088000000000003</v>
      </c>
      <c r="N700" s="1" t="str">
        <f>VLOOKUP(G700,Code!$C$3:$D$5,2,0)</f>
        <v>O-102</v>
      </c>
    </row>
    <row r="701" spans="1:14" x14ac:dyDescent="0.25">
      <c r="A701" s="1">
        <v>700</v>
      </c>
      <c r="B701" s="1" t="s">
        <v>95</v>
      </c>
      <c r="C701" s="1" t="s">
        <v>57</v>
      </c>
      <c r="D701" s="1" t="s">
        <v>803</v>
      </c>
      <c r="E701" s="1" t="s">
        <v>78</v>
      </c>
      <c r="F701" s="1" t="s">
        <v>79</v>
      </c>
      <c r="G701" s="1" t="s">
        <v>27</v>
      </c>
      <c r="H701" s="1" t="s">
        <v>44</v>
      </c>
      <c r="I701" s="1" t="s">
        <v>807</v>
      </c>
      <c r="J701" s="1">
        <v>18.588000000000005</v>
      </c>
      <c r="K701" s="1">
        <v>2</v>
      </c>
      <c r="L701" s="1">
        <v>0.7</v>
      </c>
      <c r="M701" s="2">
        <v>-13.6312</v>
      </c>
      <c r="N701" s="1" t="str">
        <f>VLOOKUP(G701,Code!$C$3:$D$5,2,0)</f>
        <v>O-102</v>
      </c>
    </row>
    <row r="702" spans="1:14" x14ac:dyDescent="0.25">
      <c r="A702" s="1">
        <v>701</v>
      </c>
      <c r="B702" s="1" t="s">
        <v>95</v>
      </c>
      <c r="C702" s="1" t="s">
        <v>57</v>
      </c>
      <c r="D702" s="1" t="s">
        <v>803</v>
      </c>
      <c r="E702" s="1" t="s">
        <v>78</v>
      </c>
      <c r="F702" s="1" t="s">
        <v>79</v>
      </c>
      <c r="G702" s="1" t="s">
        <v>27</v>
      </c>
      <c r="H702" s="1" t="s">
        <v>44</v>
      </c>
      <c r="I702" s="1" t="s">
        <v>465</v>
      </c>
      <c r="J702" s="1">
        <v>4.8960000000000008</v>
      </c>
      <c r="K702" s="1">
        <v>3</v>
      </c>
      <c r="L702" s="1">
        <v>0.7</v>
      </c>
      <c r="M702" s="2">
        <v>-3.4271999999999991</v>
      </c>
      <c r="N702" s="1" t="str">
        <f>VLOOKUP(G702,Code!$C$3:$D$5,2,0)</f>
        <v>O-102</v>
      </c>
    </row>
    <row r="703" spans="1:14" x14ac:dyDescent="0.25">
      <c r="A703" s="1">
        <v>702</v>
      </c>
      <c r="B703" s="1" t="s">
        <v>30</v>
      </c>
      <c r="C703" s="1" t="s">
        <v>23</v>
      </c>
      <c r="D703" s="1" t="s">
        <v>779</v>
      </c>
      <c r="E703" s="1" t="s">
        <v>213</v>
      </c>
      <c r="F703" s="1" t="s">
        <v>79</v>
      </c>
      <c r="G703" s="1" t="s">
        <v>18</v>
      </c>
      <c r="H703" s="1" t="s">
        <v>37</v>
      </c>
      <c r="I703" s="1" t="s">
        <v>327</v>
      </c>
      <c r="J703" s="1">
        <v>15.072000000000003</v>
      </c>
      <c r="K703" s="1">
        <v>3</v>
      </c>
      <c r="L703" s="1">
        <v>0.2</v>
      </c>
      <c r="M703" s="2">
        <v>4.1448</v>
      </c>
      <c r="N703" s="1" t="str">
        <f>VLOOKUP(G703,Code!$C$3:$D$5,2,0)</f>
        <v>F-101</v>
      </c>
    </row>
    <row r="704" spans="1:14" x14ac:dyDescent="0.25">
      <c r="A704" s="1">
        <v>703</v>
      </c>
      <c r="B704" s="1" t="s">
        <v>13</v>
      </c>
      <c r="C704" s="1" t="s">
        <v>23</v>
      </c>
      <c r="D704" s="1" t="s">
        <v>54</v>
      </c>
      <c r="E704" s="1" t="s">
        <v>55</v>
      </c>
      <c r="F704" s="1" t="s">
        <v>26</v>
      </c>
      <c r="G704" s="1" t="s">
        <v>18</v>
      </c>
      <c r="H704" s="1" t="s">
        <v>37</v>
      </c>
      <c r="I704" s="1" t="s">
        <v>808</v>
      </c>
      <c r="J704" s="1">
        <v>209.88</v>
      </c>
      <c r="K704" s="1">
        <v>3</v>
      </c>
      <c r="L704" s="1">
        <v>0</v>
      </c>
      <c r="M704" s="2">
        <v>35.679599999999979</v>
      </c>
      <c r="N704" s="1" t="str">
        <f>VLOOKUP(G704,Code!$C$3:$D$5,2,0)</f>
        <v>F-101</v>
      </c>
    </row>
    <row r="705" spans="1:14" x14ac:dyDescent="0.25">
      <c r="A705" s="1">
        <v>704</v>
      </c>
      <c r="B705" s="1" t="s">
        <v>30</v>
      </c>
      <c r="C705" s="1" t="s">
        <v>14</v>
      </c>
      <c r="D705" s="1" t="s">
        <v>452</v>
      </c>
      <c r="E705" s="1" t="s">
        <v>25</v>
      </c>
      <c r="F705" s="1" t="s">
        <v>26</v>
      </c>
      <c r="G705" s="1" t="s">
        <v>18</v>
      </c>
      <c r="H705" s="1" t="s">
        <v>33</v>
      </c>
      <c r="I705" s="1" t="s">
        <v>809</v>
      </c>
      <c r="J705" s="1">
        <v>369.91200000000003</v>
      </c>
      <c r="K705" s="1">
        <v>3</v>
      </c>
      <c r="L705" s="1">
        <v>0.2</v>
      </c>
      <c r="M705" s="2">
        <v>-13.871700000000047</v>
      </c>
      <c r="N705" s="1" t="str">
        <f>VLOOKUP(G705,Code!$C$3:$D$5,2,0)</f>
        <v>F-101</v>
      </c>
    </row>
    <row r="706" spans="1:14" x14ac:dyDescent="0.25">
      <c r="A706" s="1">
        <v>705</v>
      </c>
      <c r="B706" s="1" t="s">
        <v>30</v>
      </c>
      <c r="C706" s="1" t="s">
        <v>23</v>
      </c>
      <c r="D706" s="1" t="s">
        <v>810</v>
      </c>
      <c r="E706" s="1" t="s">
        <v>51</v>
      </c>
      <c r="F706" s="1" t="s">
        <v>17</v>
      </c>
      <c r="G706" s="1" t="s">
        <v>27</v>
      </c>
      <c r="H706" s="1" t="s">
        <v>52</v>
      </c>
      <c r="I706" s="1" t="s">
        <v>811</v>
      </c>
      <c r="J706" s="1">
        <v>10.368000000000002</v>
      </c>
      <c r="K706" s="1">
        <v>2</v>
      </c>
      <c r="L706" s="1">
        <v>0.2</v>
      </c>
      <c r="M706" s="2">
        <v>3.6288</v>
      </c>
      <c r="N706" s="1" t="str">
        <f>VLOOKUP(G706,Code!$C$3:$D$5,2,0)</f>
        <v>O-102</v>
      </c>
    </row>
    <row r="707" spans="1:14" x14ac:dyDescent="0.25">
      <c r="A707" s="1">
        <v>706</v>
      </c>
      <c r="B707" s="1" t="s">
        <v>30</v>
      </c>
      <c r="C707" s="1" t="s">
        <v>23</v>
      </c>
      <c r="D707" s="1" t="s">
        <v>810</v>
      </c>
      <c r="E707" s="1" t="s">
        <v>51</v>
      </c>
      <c r="F707" s="1" t="s">
        <v>17</v>
      </c>
      <c r="G707" s="1" t="s">
        <v>27</v>
      </c>
      <c r="H707" s="1" t="s">
        <v>46</v>
      </c>
      <c r="I707" s="1" t="s">
        <v>812</v>
      </c>
      <c r="J707" s="1">
        <v>166.84</v>
      </c>
      <c r="K707" s="1">
        <v>5</v>
      </c>
      <c r="L707" s="1">
        <v>0.2</v>
      </c>
      <c r="M707" s="2">
        <v>18.769499999999987</v>
      </c>
      <c r="N707" s="1" t="str">
        <f>VLOOKUP(G707,Code!$C$3:$D$5,2,0)</f>
        <v>O-102</v>
      </c>
    </row>
    <row r="708" spans="1:14" x14ac:dyDescent="0.25">
      <c r="A708" s="1">
        <v>707</v>
      </c>
      <c r="B708" s="1" t="s">
        <v>30</v>
      </c>
      <c r="C708" s="1" t="s">
        <v>23</v>
      </c>
      <c r="D708" s="1" t="s">
        <v>810</v>
      </c>
      <c r="E708" s="1" t="s">
        <v>51</v>
      </c>
      <c r="F708" s="1" t="s">
        <v>17</v>
      </c>
      <c r="G708" s="1" t="s">
        <v>41</v>
      </c>
      <c r="H708" s="1" t="s">
        <v>83</v>
      </c>
      <c r="I708" s="1" t="s">
        <v>654</v>
      </c>
      <c r="J708" s="1">
        <v>15.216000000000001</v>
      </c>
      <c r="K708" s="1">
        <v>1</v>
      </c>
      <c r="L708" s="1">
        <v>0.2</v>
      </c>
      <c r="M708" s="2">
        <v>2.2823999999999991</v>
      </c>
      <c r="N708" s="1" t="str">
        <f>VLOOKUP(G708,Code!$C$3:$D$5,2,0)</f>
        <v>T-103</v>
      </c>
    </row>
    <row r="709" spans="1:14" x14ac:dyDescent="0.25">
      <c r="A709" s="1">
        <v>708</v>
      </c>
      <c r="B709" s="1" t="s">
        <v>95</v>
      </c>
      <c r="C709" s="1" t="s">
        <v>14</v>
      </c>
      <c r="D709" s="1" t="s">
        <v>126</v>
      </c>
      <c r="E709" s="1" t="s">
        <v>127</v>
      </c>
      <c r="F709" s="1" t="s">
        <v>79</v>
      </c>
      <c r="G709" s="1" t="s">
        <v>41</v>
      </c>
      <c r="H709" s="1" t="s">
        <v>83</v>
      </c>
      <c r="I709" s="1" t="s">
        <v>395</v>
      </c>
      <c r="J709" s="1">
        <v>119.96</v>
      </c>
      <c r="K709" s="1">
        <v>4</v>
      </c>
      <c r="L709" s="1">
        <v>0</v>
      </c>
      <c r="M709" s="2">
        <v>52.78240000000001</v>
      </c>
      <c r="N709" s="1" t="str">
        <f>VLOOKUP(G709,Code!$C$3:$D$5,2,0)</f>
        <v>T-103</v>
      </c>
    </row>
    <row r="710" spans="1:14" x14ac:dyDescent="0.25">
      <c r="A710" s="1">
        <v>709</v>
      </c>
      <c r="B710" s="1" t="s">
        <v>95</v>
      </c>
      <c r="C710" s="1" t="s">
        <v>14</v>
      </c>
      <c r="D710" s="1" t="s">
        <v>126</v>
      </c>
      <c r="E710" s="1" t="s">
        <v>127</v>
      </c>
      <c r="F710" s="1" t="s">
        <v>79</v>
      </c>
      <c r="G710" s="1" t="s">
        <v>18</v>
      </c>
      <c r="H710" s="1" t="s">
        <v>19</v>
      </c>
      <c r="I710" s="1" t="s">
        <v>813</v>
      </c>
      <c r="J710" s="1">
        <v>883.92</v>
      </c>
      <c r="K710" s="1">
        <v>5</v>
      </c>
      <c r="L710" s="1">
        <v>0.2</v>
      </c>
      <c r="M710" s="2">
        <v>-110.49000000000007</v>
      </c>
      <c r="N710" s="1" t="str">
        <f>VLOOKUP(G710,Code!$C$3:$D$5,2,0)</f>
        <v>F-101</v>
      </c>
    </row>
    <row r="711" spans="1:14" x14ac:dyDescent="0.25">
      <c r="A711" s="1">
        <v>710</v>
      </c>
      <c r="B711" s="1" t="s">
        <v>95</v>
      </c>
      <c r="C711" s="1" t="s">
        <v>14</v>
      </c>
      <c r="D711" s="1" t="s">
        <v>126</v>
      </c>
      <c r="E711" s="1" t="s">
        <v>127</v>
      </c>
      <c r="F711" s="1" t="s">
        <v>79</v>
      </c>
      <c r="G711" s="1" t="s">
        <v>27</v>
      </c>
      <c r="H711" s="1" t="s">
        <v>44</v>
      </c>
      <c r="I711" s="1" t="s">
        <v>520</v>
      </c>
      <c r="J711" s="1">
        <v>46.72</v>
      </c>
      <c r="K711" s="1">
        <v>8</v>
      </c>
      <c r="L711" s="1">
        <v>0.2</v>
      </c>
      <c r="M711" s="2">
        <v>15.767999999999997</v>
      </c>
      <c r="N711" s="1" t="str">
        <f>VLOOKUP(G711,Code!$C$3:$D$5,2,0)</f>
        <v>O-102</v>
      </c>
    </row>
    <row r="712" spans="1:14" x14ac:dyDescent="0.25">
      <c r="A712" s="1">
        <v>711</v>
      </c>
      <c r="B712" s="1" t="s">
        <v>95</v>
      </c>
      <c r="C712" s="1" t="s">
        <v>57</v>
      </c>
      <c r="D712" s="1" t="s">
        <v>126</v>
      </c>
      <c r="E712" s="1" t="s">
        <v>127</v>
      </c>
      <c r="F712" s="1" t="s">
        <v>79</v>
      </c>
      <c r="G712" s="1" t="s">
        <v>27</v>
      </c>
      <c r="H712" s="1" t="s">
        <v>52</v>
      </c>
      <c r="I712" s="1" t="s">
        <v>611</v>
      </c>
      <c r="J712" s="1">
        <v>55.48</v>
      </c>
      <c r="K712" s="1">
        <v>1</v>
      </c>
      <c r="L712" s="1">
        <v>0</v>
      </c>
      <c r="M712" s="2">
        <v>26.630399999999998</v>
      </c>
      <c r="N712" s="1" t="str">
        <f>VLOOKUP(G712,Code!$C$3:$D$5,2,0)</f>
        <v>O-102</v>
      </c>
    </row>
    <row r="713" spans="1:14" x14ac:dyDescent="0.25">
      <c r="A713" s="1">
        <v>712</v>
      </c>
      <c r="B713" s="1" t="s">
        <v>30</v>
      </c>
      <c r="C713" s="1" t="s">
        <v>14</v>
      </c>
      <c r="D713" s="1" t="s">
        <v>814</v>
      </c>
      <c r="E713" s="1" t="s">
        <v>32</v>
      </c>
      <c r="F713" s="1" t="s">
        <v>17</v>
      </c>
      <c r="G713" s="1" t="s">
        <v>27</v>
      </c>
      <c r="H713" s="1" t="s">
        <v>88</v>
      </c>
      <c r="I713" s="1" t="s">
        <v>815</v>
      </c>
      <c r="J713" s="1">
        <v>24.448</v>
      </c>
      <c r="K713" s="1">
        <v>4</v>
      </c>
      <c r="L713" s="1">
        <v>0.2</v>
      </c>
      <c r="M713" s="2">
        <v>8.8623999999999992</v>
      </c>
      <c r="N713" s="1" t="str">
        <f>VLOOKUP(G713,Code!$C$3:$D$5,2,0)</f>
        <v>O-102</v>
      </c>
    </row>
    <row r="714" spans="1:14" x14ac:dyDescent="0.25">
      <c r="A714" s="1">
        <v>713</v>
      </c>
      <c r="B714" s="1" t="s">
        <v>30</v>
      </c>
      <c r="C714" s="1" t="s">
        <v>23</v>
      </c>
      <c r="D714" s="1" t="s">
        <v>816</v>
      </c>
      <c r="E714" s="1" t="s">
        <v>127</v>
      </c>
      <c r="F714" s="1" t="s">
        <v>79</v>
      </c>
      <c r="G714" s="1" t="s">
        <v>27</v>
      </c>
      <c r="H714" s="1" t="s">
        <v>46</v>
      </c>
      <c r="I714" s="1" t="s">
        <v>817</v>
      </c>
      <c r="J714" s="1">
        <v>281.34000000000003</v>
      </c>
      <c r="K714" s="1">
        <v>6</v>
      </c>
      <c r="L714" s="1">
        <v>0</v>
      </c>
      <c r="M714" s="2">
        <v>109.72260000000001</v>
      </c>
      <c r="N714" s="1" t="str">
        <f>VLOOKUP(G714,Code!$C$3:$D$5,2,0)</f>
        <v>O-102</v>
      </c>
    </row>
    <row r="715" spans="1:14" x14ac:dyDescent="0.25">
      <c r="A715" s="1">
        <v>714</v>
      </c>
      <c r="B715" s="1" t="s">
        <v>30</v>
      </c>
      <c r="C715" s="1" t="s">
        <v>23</v>
      </c>
      <c r="D715" s="1" t="s">
        <v>816</v>
      </c>
      <c r="E715" s="1" t="s">
        <v>127</v>
      </c>
      <c r="F715" s="1" t="s">
        <v>79</v>
      </c>
      <c r="G715" s="1" t="s">
        <v>41</v>
      </c>
      <c r="H715" s="1" t="s">
        <v>42</v>
      </c>
      <c r="I715" s="1" t="s">
        <v>522</v>
      </c>
      <c r="J715" s="1">
        <v>307.98</v>
      </c>
      <c r="K715" s="1">
        <v>2</v>
      </c>
      <c r="L715" s="1">
        <v>0</v>
      </c>
      <c r="M715" s="2">
        <v>89.314199999999971</v>
      </c>
      <c r="N715" s="1" t="str">
        <f>VLOOKUP(G715,Code!$C$3:$D$5,2,0)</f>
        <v>T-103</v>
      </c>
    </row>
    <row r="716" spans="1:14" x14ac:dyDescent="0.25">
      <c r="A716" s="1">
        <v>715</v>
      </c>
      <c r="B716" s="1" t="s">
        <v>30</v>
      </c>
      <c r="C716" s="1" t="s">
        <v>23</v>
      </c>
      <c r="D716" s="1" t="s">
        <v>816</v>
      </c>
      <c r="E716" s="1" t="s">
        <v>127</v>
      </c>
      <c r="F716" s="1" t="s">
        <v>79</v>
      </c>
      <c r="G716" s="1" t="s">
        <v>41</v>
      </c>
      <c r="H716" s="1" t="s">
        <v>83</v>
      </c>
      <c r="I716" s="1" t="s">
        <v>818</v>
      </c>
      <c r="J716" s="1">
        <v>299.96999999999997</v>
      </c>
      <c r="K716" s="1">
        <v>3</v>
      </c>
      <c r="L716" s="1">
        <v>0</v>
      </c>
      <c r="M716" s="2">
        <v>113.98860000000001</v>
      </c>
      <c r="N716" s="1" t="str">
        <f>VLOOKUP(G716,Code!$C$3:$D$5,2,0)</f>
        <v>T-103</v>
      </c>
    </row>
    <row r="717" spans="1:14" x14ac:dyDescent="0.25">
      <c r="A717" s="1">
        <v>716</v>
      </c>
      <c r="B717" s="1" t="s">
        <v>13</v>
      </c>
      <c r="C717" s="1" t="s">
        <v>23</v>
      </c>
      <c r="D717" s="1" t="s">
        <v>54</v>
      </c>
      <c r="E717" s="1" t="s">
        <v>55</v>
      </c>
      <c r="F717" s="1" t="s">
        <v>26</v>
      </c>
      <c r="G717" s="1" t="s">
        <v>27</v>
      </c>
      <c r="H717" s="1" t="s">
        <v>44</v>
      </c>
      <c r="I717" s="1" t="s">
        <v>819</v>
      </c>
      <c r="J717" s="1">
        <v>19.920000000000002</v>
      </c>
      <c r="K717" s="1">
        <v>5</v>
      </c>
      <c r="L717" s="1">
        <v>0.2</v>
      </c>
      <c r="M717" s="2">
        <v>6.9719999999999995</v>
      </c>
      <c r="N717" s="1" t="str">
        <f>VLOOKUP(G717,Code!$C$3:$D$5,2,0)</f>
        <v>O-102</v>
      </c>
    </row>
    <row r="718" spans="1:14" x14ac:dyDescent="0.25">
      <c r="A718" s="1">
        <v>717</v>
      </c>
      <c r="B718" s="1" t="s">
        <v>95</v>
      </c>
      <c r="C718" s="1" t="s">
        <v>14</v>
      </c>
      <c r="D718" s="1" t="s">
        <v>116</v>
      </c>
      <c r="E718" s="1" t="s">
        <v>117</v>
      </c>
      <c r="F718" s="1" t="s">
        <v>79</v>
      </c>
      <c r="G718" s="1" t="s">
        <v>18</v>
      </c>
      <c r="H718" s="1" t="s">
        <v>37</v>
      </c>
      <c r="I718" s="1" t="s">
        <v>739</v>
      </c>
      <c r="J718" s="1">
        <v>9.94</v>
      </c>
      <c r="K718" s="1">
        <v>2</v>
      </c>
      <c r="L718" s="1">
        <v>0</v>
      </c>
      <c r="M718" s="2">
        <v>3.0813999999999995</v>
      </c>
      <c r="N718" s="1" t="str">
        <f>VLOOKUP(G718,Code!$C$3:$D$5,2,0)</f>
        <v>F-101</v>
      </c>
    </row>
    <row r="719" spans="1:14" x14ac:dyDescent="0.25">
      <c r="A719" s="1">
        <v>718</v>
      </c>
      <c r="B719" s="1" t="s">
        <v>30</v>
      </c>
      <c r="C719" s="1" t="s">
        <v>14</v>
      </c>
      <c r="D719" s="1" t="s">
        <v>252</v>
      </c>
      <c r="E719" s="1" t="s">
        <v>213</v>
      </c>
      <c r="F719" s="1" t="s">
        <v>79</v>
      </c>
      <c r="G719" s="1" t="s">
        <v>18</v>
      </c>
      <c r="H719" s="1" t="s">
        <v>37</v>
      </c>
      <c r="I719" s="1" t="s">
        <v>820</v>
      </c>
      <c r="J719" s="1">
        <v>103.05599999999998</v>
      </c>
      <c r="K719" s="1">
        <v>3</v>
      </c>
      <c r="L719" s="1">
        <v>0.2</v>
      </c>
      <c r="M719" s="2">
        <v>24.475800000000007</v>
      </c>
      <c r="N719" s="1" t="str">
        <f>VLOOKUP(G719,Code!$C$3:$D$5,2,0)</f>
        <v>F-101</v>
      </c>
    </row>
    <row r="720" spans="1:14" x14ac:dyDescent="0.25">
      <c r="A720" s="1">
        <v>719</v>
      </c>
      <c r="B720" s="1" t="s">
        <v>30</v>
      </c>
      <c r="C720" s="1" t="s">
        <v>57</v>
      </c>
      <c r="D720" s="1" t="s">
        <v>81</v>
      </c>
      <c r="E720" s="1" t="s">
        <v>67</v>
      </c>
      <c r="F720" s="1" t="s">
        <v>26</v>
      </c>
      <c r="G720" s="1" t="s">
        <v>27</v>
      </c>
      <c r="H720" s="1" t="s">
        <v>44</v>
      </c>
      <c r="I720" s="1" t="s">
        <v>643</v>
      </c>
      <c r="J720" s="1">
        <v>59.808000000000007</v>
      </c>
      <c r="K720" s="1">
        <v>3</v>
      </c>
      <c r="L720" s="1">
        <v>0.2</v>
      </c>
      <c r="M720" s="2">
        <v>19.4376</v>
      </c>
      <c r="N720" s="1" t="str">
        <f>VLOOKUP(G720,Code!$C$3:$D$5,2,0)</f>
        <v>O-102</v>
      </c>
    </row>
    <row r="721" spans="1:14" x14ac:dyDescent="0.25">
      <c r="A721" s="1">
        <v>720</v>
      </c>
      <c r="B721" s="1" t="s">
        <v>30</v>
      </c>
      <c r="C721" s="1" t="s">
        <v>57</v>
      </c>
      <c r="D721" s="1" t="s">
        <v>81</v>
      </c>
      <c r="E721" s="1" t="s">
        <v>67</v>
      </c>
      <c r="F721" s="1" t="s">
        <v>26</v>
      </c>
      <c r="G721" s="1" t="s">
        <v>18</v>
      </c>
      <c r="H721" s="1" t="s">
        <v>37</v>
      </c>
      <c r="I721" s="1" t="s">
        <v>580</v>
      </c>
      <c r="J721" s="1">
        <v>73.320000000000007</v>
      </c>
      <c r="K721" s="1">
        <v>6</v>
      </c>
      <c r="L721" s="1">
        <v>0</v>
      </c>
      <c r="M721" s="2">
        <v>21.995999999999992</v>
      </c>
      <c r="N721" s="1" t="str">
        <f>VLOOKUP(G721,Code!$C$3:$D$5,2,0)</f>
        <v>F-101</v>
      </c>
    </row>
    <row r="722" spans="1:14" x14ac:dyDescent="0.25">
      <c r="A722" s="1">
        <v>721</v>
      </c>
      <c r="B722" s="1" t="s">
        <v>30</v>
      </c>
      <c r="C722" s="1" t="s">
        <v>57</v>
      </c>
      <c r="D722" s="1" t="s">
        <v>24</v>
      </c>
      <c r="E722" s="1" t="s">
        <v>25</v>
      </c>
      <c r="F722" s="1" t="s">
        <v>26</v>
      </c>
      <c r="G722" s="1" t="s">
        <v>27</v>
      </c>
      <c r="H722" s="1" t="s">
        <v>52</v>
      </c>
      <c r="I722" s="1" t="s">
        <v>821</v>
      </c>
      <c r="J722" s="1">
        <v>146.82</v>
      </c>
      <c r="K722" s="1">
        <v>3</v>
      </c>
      <c r="L722" s="1">
        <v>0</v>
      </c>
      <c r="M722" s="2">
        <v>73.41</v>
      </c>
      <c r="N722" s="1" t="str">
        <f>VLOOKUP(G722,Code!$C$3:$D$5,2,0)</f>
        <v>O-102</v>
      </c>
    </row>
    <row r="723" spans="1:14" x14ac:dyDescent="0.25">
      <c r="A723" s="1">
        <v>722</v>
      </c>
      <c r="B723" s="1" t="s">
        <v>30</v>
      </c>
      <c r="C723" s="1" t="s">
        <v>23</v>
      </c>
      <c r="D723" s="1" t="s">
        <v>348</v>
      </c>
      <c r="E723" s="1" t="s">
        <v>114</v>
      </c>
      <c r="F723" s="1" t="s">
        <v>60</v>
      </c>
      <c r="G723" s="1" t="s">
        <v>18</v>
      </c>
      <c r="H723" s="1" t="s">
        <v>33</v>
      </c>
      <c r="I723" s="1" t="s">
        <v>822</v>
      </c>
      <c r="J723" s="1">
        <v>1652.94</v>
      </c>
      <c r="K723" s="1">
        <v>3</v>
      </c>
      <c r="L723" s="1">
        <v>0</v>
      </c>
      <c r="M723" s="2">
        <v>231.41160000000002</v>
      </c>
      <c r="N723" s="1" t="str">
        <f>VLOOKUP(G723,Code!$C$3:$D$5,2,0)</f>
        <v>F-101</v>
      </c>
    </row>
    <row r="724" spans="1:14" x14ac:dyDescent="0.25">
      <c r="A724" s="1">
        <v>723</v>
      </c>
      <c r="B724" s="1" t="s">
        <v>30</v>
      </c>
      <c r="C724" s="1" t="s">
        <v>23</v>
      </c>
      <c r="D724" s="1" t="s">
        <v>348</v>
      </c>
      <c r="E724" s="1" t="s">
        <v>114</v>
      </c>
      <c r="F724" s="1" t="s">
        <v>60</v>
      </c>
      <c r="G724" s="1" t="s">
        <v>27</v>
      </c>
      <c r="H724" s="1" t="s">
        <v>35</v>
      </c>
      <c r="I724" s="1" t="s">
        <v>823</v>
      </c>
      <c r="J724" s="1">
        <v>296.37</v>
      </c>
      <c r="K724" s="1">
        <v>3</v>
      </c>
      <c r="L724" s="1">
        <v>0</v>
      </c>
      <c r="M724" s="2">
        <v>80.019899999999993</v>
      </c>
      <c r="N724" s="1" t="str">
        <f>VLOOKUP(G724,Code!$C$3:$D$5,2,0)</f>
        <v>O-102</v>
      </c>
    </row>
    <row r="725" spans="1:14" x14ac:dyDescent="0.25">
      <c r="A725" s="1">
        <v>724</v>
      </c>
      <c r="B725" s="1" t="s">
        <v>30</v>
      </c>
      <c r="C725" s="1" t="s">
        <v>57</v>
      </c>
      <c r="D725" s="1" t="s">
        <v>77</v>
      </c>
      <c r="E725" s="1" t="s">
        <v>78</v>
      </c>
      <c r="F725" s="1" t="s">
        <v>79</v>
      </c>
      <c r="G725" s="1" t="s">
        <v>18</v>
      </c>
      <c r="H725" s="1" t="s">
        <v>37</v>
      </c>
      <c r="I725" s="1" t="s">
        <v>824</v>
      </c>
      <c r="J725" s="1">
        <v>129.91999999999999</v>
      </c>
      <c r="K725" s="1">
        <v>5</v>
      </c>
      <c r="L725" s="1">
        <v>0.2</v>
      </c>
      <c r="M725" s="2">
        <v>21.112000000000002</v>
      </c>
      <c r="N725" s="1" t="str">
        <f>VLOOKUP(G725,Code!$C$3:$D$5,2,0)</f>
        <v>F-101</v>
      </c>
    </row>
    <row r="726" spans="1:14" x14ac:dyDescent="0.25">
      <c r="A726" s="1">
        <v>725</v>
      </c>
      <c r="B726" s="1" t="s">
        <v>30</v>
      </c>
      <c r="C726" s="1" t="s">
        <v>23</v>
      </c>
      <c r="D726" s="1" t="s">
        <v>825</v>
      </c>
      <c r="E726" s="1" t="s">
        <v>32</v>
      </c>
      <c r="F726" s="1" t="s">
        <v>17</v>
      </c>
      <c r="G726" s="1" t="s">
        <v>27</v>
      </c>
      <c r="H726" s="1" t="s">
        <v>243</v>
      </c>
      <c r="I726" s="1" t="s">
        <v>826</v>
      </c>
      <c r="J726" s="1">
        <v>45.584000000000003</v>
      </c>
      <c r="K726" s="1">
        <v>7</v>
      </c>
      <c r="L726" s="1">
        <v>0.2</v>
      </c>
      <c r="M726" s="2">
        <v>5.1281999999999996</v>
      </c>
      <c r="N726" s="1" t="str">
        <f>VLOOKUP(G726,Code!$C$3:$D$5,2,0)</f>
        <v>O-102</v>
      </c>
    </row>
    <row r="727" spans="1:14" x14ac:dyDescent="0.25">
      <c r="A727" s="1">
        <v>726</v>
      </c>
      <c r="B727" s="1" t="s">
        <v>30</v>
      </c>
      <c r="C727" s="1" t="s">
        <v>14</v>
      </c>
      <c r="D727" s="1" t="s">
        <v>476</v>
      </c>
      <c r="E727" s="1" t="s">
        <v>59</v>
      </c>
      <c r="F727" s="1" t="s">
        <v>60</v>
      </c>
      <c r="G727" s="1" t="s">
        <v>27</v>
      </c>
      <c r="H727" s="1" t="s">
        <v>88</v>
      </c>
      <c r="I727" s="1" t="s">
        <v>827</v>
      </c>
      <c r="J727" s="1">
        <v>17.568000000000001</v>
      </c>
      <c r="K727" s="1">
        <v>2</v>
      </c>
      <c r="L727" s="1">
        <v>0.2</v>
      </c>
      <c r="M727" s="2">
        <v>6.3684000000000003</v>
      </c>
      <c r="N727" s="1" t="str">
        <f>VLOOKUP(G727,Code!$C$3:$D$5,2,0)</f>
        <v>O-102</v>
      </c>
    </row>
    <row r="728" spans="1:14" x14ac:dyDescent="0.25">
      <c r="A728" s="1">
        <v>727</v>
      </c>
      <c r="B728" s="1" t="s">
        <v>30</v>
      </c>
      <c r="C728" s="1" t="s">
        <v>14</v>
      </c>
      <c r="D728" s="1" t="s">
        <v>476</v>
      </c>
      <c r="E728" s="1" t="s">
        <v>59</v>
      </c>
      <c r="F728" s="1" t="s">
        <v>60</v>
      </c>
      <c r="G728" s="1" t="s">
        <v>41</v>
      </c>
      <c r="H728" s="1" t="s">
        <v>42</v>
      </c>
      <c r="I728" s="1" t="s">
        <v>828</v>
      </c>
      <c r="J728" s="1">
        <v>55.991999999999997</v>
      </c>
      <c r="K728" s="1">
        <v>1</v>
      </c>
      <c r="L728" s="1">
        <v>0.2</v>
      </c>
      <c r="M728" s="2">
        <v>5.5992000000000015</v>
      </c>
      <c r="N728" s="1" t="str">
        <f>VLOOKUP(G728,Code!$C$3:$D$5,2,0)</f>
        <v>T-103</v>
      </c>
    </row>
    <row r="729" spans="1:14" x14ac:dyDescent="0.25">
      <c r="A729" s="1">
        <v>728</v>
      </c>
      <c r="B729" s="1" t="s">
        <v>95</v>
      </c>
      <c r="C729" s="1" t="s">
        <v>14</v>
      </c>
      <c r="D729" s="1" t="s">
        <v>829</v>
      </c>
      <c r="E729" s="1" t="s">
        <v>127</v>
      </c>
      <c r="F729" s="1" t="s">
        <v>79</v>
      </c>
      <c r="G729" s="1" t="s">
        <v>27</v>
      </c>
      <c r="H729" s="1" t="s">
        <v>52</v>
      </c>
      <c r="I729" s="1" t="s">
        <v>830</v>
      </c>
      <c r="J729" s="1">
        <v>182.72</v>
      </c>
      <c r="K729" s="1">
        <v>8</v>
      </c>
      <c r="L729" s="1">
        <v>0</v>
      </c>
      <c r="M729" s="2">
        <v>84.051199999999994</v>
      </c>
      <c r="N729" s="1" t="str">
        <f>VLOOKUP(G729,Code!$C$3:$D$5,2,0)</f>
        <v>O-102</v>
      </c>
    </row>
    <row r="730" spans="1:14" x14ac:dyDescent="0.25">
      <c r="A730" s="1">
        <v>729</v>
      </c>
      <c r="B730" s="1" t="s">
        <v>95</v>
      </c>
      <c r="C730" s="1" t="s">
        <v>14</v>
      </c>
      <c r="D730" s="1" t="s">
        <v>829</v>
      </c>
      <c r="E730" s="1" t="s">
        <v>127</v>
      </c>
      <c r="F730" s="1" t="s">
        <v>79</v>
      </c>
      <c r="G730" s="1" t="s">
        <v>18</v>
      </c>
      <c r="H730" s="1" t="s">
        <v>33</v>
      </c>
      <c r="I730" s="1" t="s">
        <v>831</v>
      </c>
      <c r="J730" s="1">
        <v>400.03199999999998</v>
      </c>
      <c r="K730" s="1">
        <v>2</v>
      </c>
      <c r="L730" s="1">
        <v>0.4</v>
      </c>
      <c r="M730" s="2">
        <v>-153.34560000000005</v>
      </c>
      <c r="N730" s="1" t="str">
        <f>VLOOKUP(G730,Code!$C$3:$D$5,2,0)</f>
        <v>F-101</v>
      </c>
    </row>
    <row r="731" spans="1:14" x14ac:dyDescent="0.25">
      <c r="A731" s="1">
        <v>730</v>
      </c>
      <c r="B731" s="1" t="s">
        <v>95</v>
      </c>
      <c r="C731" s="1" t="s">
        <v>14</v>
      </c>
      <c r="D731" s="1" t="s">
        <v>829</v>
      </c>
      <c r="E731" s="1" t="s">
        <v>127</v>
      </c>
      <c r="F731" s="1" t="s">
        <v>79</v>
      </c>
      <c r="G731" s="1" t="s">
        <v>27</v>
      </c>
      <c r="H731" s="1" t="s">
        <v>35</v>
      </c>
      <c r="I731" s="1" t="s">
        <v>832</v>
      </c>
      <c r="J731" s="1">
        <v>33.630000000000003</v>
      </c>
      <c r="K731" s="1">
        <v>3</v>
      </c>
      <c r="L731" s="1">
        <v>0</v>
      </c>
      <c r="M731" s="2">
        <v>10.088999999999999</v>
      </c>
      <c r="N731" s="1" t="str">
        <f>VLOOKUP(G731,Code!$C$3:$D$5,2,0)</f>
        <v>O-102</v>
      </c>
    </row>
    <row r="732" spans="1:14" x14ac:dyDescent="0.25">
      <c r="A732" s="1">
        <v>731</v>
      </c>
      <c r="B732" s="1" t="s">
        <v>95</v>
      </c>
      <c r="C732" s="1" t="s">
        <v>14</v>
      </c>
      <c r="D732" s="1" t="s">
        <v>829</v>
      </c>
      <c r="E732" s="1" t="s">
        <v>127</v>
      </c>
      <c r="F732" s="1" t="s">
        <v>79</v>
      </c>
      <c r="G732" s="1" t="s">
        <v>18</v>
      </c>
      <c r="H732" s="1" t="s">
        <v>21</v>
      </c>
      <c r="I732" s="1" t="s">
        <v>372</v>
      </c>
      <c r="J732" s="1">
        <v>542.64599999999996</v>
      </c>
      <c r="K732" s="1">
        <v>3</v>
      </c>
      <c r="L732" s="1">
        <v>0.1</v>
      </c>
      <c r="M732" s="2">
        <v>102.49980000000001</v>
      </c>
      <c r="N732" s="1" t="str">
        <f>VLOOKUP(G732,Code!$C$3:$D$5,2,0)</f>
        <v>F-101</v>
      </c>
    </row>
    <row r="733" spans="1:14" x14ac:dyDescent="0.25">
      <c r="A733" s="1">
        <v>732</v>
      </c>
      <c r="B733" s="1" t="s">
        <v>95</v>
      </c>
      <c r="C733" s="1" t="s">
        <v>14</v>
      </c>
      <c r="D733" s="1" t="s">
        <v>829</v>
      </c>
      <c r="E733" s="1" t="s">
        <v>127</v>
      </c>
      <c r="F733" s="1" t="s">
        <v>79</v>
      </c>
      <c r="G733" s="1" t="s">
        <v>27</v>
      </c>
      <c r="H733" s="1" t="s">
        <v>28</v>
      </c>
      <c r="I733" s="1" t="s">
        <v>585</v>
      </c>
      <c r="J733" s="1">
        <v>6.3</v>
      </c>
      <c r="K733" s="1">
        <v>2</v>
      </c>
      <c r="L733" s="1">
        <v>0</v>
      </c>
      <c r="M733" s="2">
        <v>3.024</v>
      </c>
      <c r="N733" s="1" t="str">
        <f>VLOOKUP(G733,Code!$C$3:$D$5,2,0)</f>
        <v>O-102</v>
      </c>
    </row>
    <row r="734" spans="1:14" x14ac:dyDescent="0.25">
      <c r="A734" s="1">
        <v>733</v>
      </c>
      <c r="B734" s="1" t="s">
        <v>30</v>
      </c>
      <c r="C734" s="1" t="s">
        <v>57</v>
      </c>
      <c r="D734" s="1" t="s">
        <v>54</v>
      </c>
      <c r="E734" s="1" t="s">
        <v>55</v>
      </c>
      <c r="F734" s="1" t="s">
        <v>26</v>
      </c>
      <c r="G734" s="1" t="s">
        <v>27</v>
      </c>
      <c r="H734" s="1" t="s">
        <v>35</v>
      </c>
      <c r="I734" s="1" t="s">
        <v>663</v>
      </c>
      <c r="J734" s="1">
        <v>242.94</v>
      </c>
      <c r="K734" s="1">
        <v>3</v>
      </c>
      <c r="L734" s="1">
        <v>0</v>
      </c>
      <c r="M734" s="2">
        <v>9.7175999999999902</v>
      </c>
      <c r="N734" s="1" t="str">
        <f>VLOOKUP(G734,Code!$C$3:$D$5,2,0)</f>
        <v>O-102</v>
      </c>
    </row>
    <row r="735" spans="1:14" x14ac:dyDescent="0.25">
      <c r="A735" s="1">
        <v>734</v>
      </c>
      <c r="B735" s="1" t="s">
        <v>30</v>
      </c>
      <c r="C735" s="1" t="s">
        <v>57</v>
      </c>
      <c r="D735" s="1" t="s">
        <v>54</v>
      </c>
      <c r="E735" s="1" t="s">
        <v>55</v>
      </c>
      <c r="F735" s="1" t="s">
        <v>26</v>
      </c>
      <c r="G735" s="1" t="s">
        <v>41</v>
      </c>
      <c r="H735" s="1" t="s">
        <v>83</v>
      </c>
      <c r="I735" s="1" t="s">
        <v>833</v>
      </c>
      <c r="J735" s="1">
        <v>179.97</v>
      </c>
      <c r="K735" s="1">
        <v>3</v>
      </c>
      <c r="L735" s="1">
        <v>0</v>
      </c>
      <c r="M735" s="2">
        <v>86.385600000000011</v>
      </c>
      <c r="N735" s="1" t="str">
        <f>VLOOKUP(G735,Code!$C$3:$D$5,2,0)</f>
        <v>T-103</v>
      </c>
    </row>
    <row r="736" spans="1:14" x14ac:dyDescent="0.25">
      <c r="A736" s="1">
        <v>735</v>
      </c>
      <c r="B736" s="1" t="s">
        <v>30</v>
      </c>
      <c r="C736" s="1" t="s">
        <v>57</v>
      </c>
      <c r="D736" s="1" t="s">
        <v>54</v>
      </c>
      <c r="E736" s="1" t="s">
        <v>55</v>
      </c>
      <c r="F736" s="1" t="s">
        <v>26</v>
      </c>
      <c r="G736" s="1" t="s">
        <v>27</v>
      </c>
      <c r="H736" s="1" t="s">
        <v>44</v>
      </c>
      <c r="I736" s="1" t="s">
        <v>525</v>
      </c>
      <c r="J736" s="1">
        <v>99.695999999999998</v>
      </c>
      <c r="K736" s="1">
        <v>6</v>
      </c>
      <c r="L736" s="1">
        <v>0.2</v>
      </c>
      <c r="M736" s="2">
        <v>33.647399999999998</v>
      </c>
      <c r="N736" s="1" t="str">
        <f>VLOOKUP(G736,Code!$C$3:$D$5,2,0)</f>
        <v>O-102</v>
      </c>
    </row>
    <row r="737" spans="1:14" x14ac:dyDescent="0.25">
      <c r="A737" s="1">
        <v>736</v>
      </c>
      <c r="B737" s="1" t="s">
        <v>30</v>
      </c>
      <c r="C737" s="1" t="s">
        <v>57</v>
      </c>
      <c r="D737" s="1" t="s">
        <v>54</v>
      </c>
      <c r="E737" s="1" t="s">
        <v>55</v>
      </c>
      <c r="F737" s="1" t="s">
        <v>26</v>
      </c>
      <c r="G737" s="1" t="s">
        <v>27</v>
      </c>
      <c r="H737" s="1" t="s">
        <v>44</v>
      </c>
      <c r="I737" s="1" t="s">
        <v>112</v>
      </c>
      <c r="J737" s="1">
        <v>27.936000000000003</v>
      </c>
      <c r="K737" s="1">
        <v>4</v>
      </c>
      <c r="L737" s="1">
        <v>0.2</v>
      </c>
      <c r="M737" s="2">
        <v>9.4283999999999963</v>
      </c>
      <c r="N737" s="1" t="str">
        <f>VLOOKUP(G737,Code!$C$3:$D$5,2,0)</f>
        <v>O-102</v>
      </c>
    </row>
    <row r="738" spans="1:14" x14ac:dyDescent="0.25">
      <c r="A738" s="1">
        <v>737</v>
      </c>
      <c r="B738" s="1" t="s">
        <v>30</v>
      </c>
      <c r="C738" s="1" t="s">
        <v>57</v>
      </c>
      <c r="D738" s="1" t="s">
        <v>54</v>
      </c>
      <c r="E738" s="1" t="s">
        <v>55</v>
      </c>
      <c r="F738" s="1" t="s">
        <v>26</v>
      </c>
      <c r="G738" s="1" t="s">
        <v>18</v>
      </c>
      <c r="H738" s="1" t="s">
        <v>19</v>
      </c>
      <c r="I738" s="1" t="s">
        <v>834</v>
      </c>
      <c r="J738" s="1">
        <v>84.98</v>
      </c>
      <c r="K738" s="1">
        <v>1</v>
      </c>
      <c r="L738" s="1">
        <v>0</v>
      </c>
      <c r="M738" s="2">
        <v>18.695599999999999</v>
      </c>
      <c r="N738" s="1" t="str">
        <f>VLOOKUP(G738,Code!$C$3:$D$5,2,0)</f>
        <v>F-101</v>
      </c>
    </row>
    <row r="739" spans="1:14" x14ac:dyDescent="0.25">
      <c r="A739" s="1">
        <v>738</v>
      </c>
      <c r="B739" s="1" t="s">
        <v>30</v>
      </c>
      <c r="C739" s="1" t="s">
        <v>57</v>
      </c>
      <c r="D739" s="1" t="s">
        <v>54</v>
      </c>
      <c r="E739" s="1" t="s">
        <v>55</v>
      </c>
      <c r="F739" s="1" t="s">
        <v>26</v>
      </c>
      <c r="G739" s="1" t="s">
        <v>27</v>
      </c>
      <c r="H739" s="1" t="s">
        <v>44</v>
      </c>
      <c r="I739" s="1" t="s">
        <v>835</v>
      </c>
      <c r="J739" s="1">
        <v>18.72</v>
      </c>
      <c r="K739" s="1">
        <v>5</v>
      </c>
      <c r="L739" s="1">
        <v>0.2</v>
      </c>
      <c r="M739" s="2">
        <v>6.5519999999999996</v>
      </c>
      <c r="N739" s="1" t="str">
        <f>VLOOKUP(G739,Code!$C$3:$D$5,2,0)</f>
        <v>O-102</v>
      </c>
    </row>
    <row r="740" spans="1:14" x14ac:dyDescent="0.25">
      <c r="A740" s="1">
        <v>739</v>
      </c>
      <c r="B740" s="1" t="s">
        <v>30</v>
      </c>
      <c r="C740" s="1" t="s">
        <v>14</v>
      </c>
      <c r="D740" s="1" t="s">
        <v>69</v>
      </c>
      <c r="E740" s="1" t="s">
        <v>25</v>
      </c>
      <c r="F740" s="1" t="s">
        <v>26</v>
      </c>
      <c r="G740" s="1" t="s">
        <v>41</v>
      </c>
      <c r="H740" s="1" t="s">
        <v>83</v>
      </c>
      <c r="I740" s="1" t="s">
        <v>836</v>
      </c>
      <c r="J740" s="1">
        <v>49.98</v>
      </c>
      <c r="K740" s="1">
        <v>2</v>
      </c>
      <c r="L740" s="1">
        <v>0</v>
      </c>
      <c r="M740" s="2">
        <v>8.4965999999999937</v>
      </c>
      <c r="N740" s="1" t="str">
        <f>VLOOKUP(G740,Code!$C$3:$D$5,2,0)</f>
        <v>T-103</v>
      </c>
    </row>
    <row r="741" spans="1:14" x14ac:dyDescent="0.25">
      <c r="A741" s="1">
        <v>740</v>
      </c>
      <c r="B741" s="1" t="s">
        <v>30</v>
      </c>
      <c r="C741" s="1" t="s">
        <v>57</v>
      </c>
      <c r="D741" s="1" t="s">
        <v>103</v>
      </c>
      <c r="E741" s="1" t="s">
        <v>104</v>
      </c>
      <c r="F741" s="1" t="s">
        <v>60</v>
      </c>
      <c r="G741" s="1" t="s">
        <v>27</v>
      </c>
      <c r="H741" s="1" t="s">
        <v>28</v>
      </c>
      <c r="I741" s="1" t="s">
        <v>837</v>
      </c>
      <c r="J741" s="1">
        <v>11.784000000000001</v>
      </c>
      <c r="K741" s="1">
        <v>3</v>
      </c>
      <c r="L741" s="1">
        <v>0.2</v>
      </c>
      <c r="M741" s="2">
        <v>4.2716999999999992</v>
      </c>
      <c r="N741" s="1" t="str">
        <f>VLOOKUP(G741,Code!$C$3:$D$5,2,0)</f>
        <v>O-102</v>
      </c>
    </row>
    <row r="742" spans="1:14" x14ac:dyDescent="0.25">
      <c r="A742" s="1">
        <v>741</v>
      </c>
      <c r="B742" s="1" t="s">
        <v>30</v>
      </c>
      <c r="C742" s="1" t="s">
        <v>57</v>
      </c>
      <c r="D742" s="1" t="s">
        <v>103</v>
      </c>
      <c r="E742" s="1" t="s">
        <v>104</v>
      </c>
      <c r="F742" s="1" t="s">
        <v>60</v>
      </c>
      <c r="G742" s="1" t="s">
        <v>27</v>
      </c>
      <c r="H742" s="1" t="s">
        <v>35</v>
      </c>
      <c r="I742" s="1" t="s">
        <v>612</v>
      </c>
      <c r="J742" s="1">
        <v>272.73599999999999</v>
      </c>
      <c r="K742" s="1">
        <v>3</v>
      </c>
      <c r="L742" s="1">
        <v>0.2</v>
      </c>
      <c r="M742" s="2">
        <v>-64.774800000000013</v>
      </c>
      <c r="N742" s="1" t="str">
        <f>VLOOKUP(G742,Code!$C$3:$D$5,2,0)</f>
        <v>O-102</v>
      </c>
    </row>
    <row r="743" spans="1:14" x14ac:dyDescent="0.25">
      <c r="A743" s="1">
        <v>742</v>
      </c>
      <c r="B743" s="1" t="s">
        <v>30</v>
      </c>
      <c r="C743" s="1" t="s">
        <v>57</v>
      </c>
      <c r="D743" s="1" t="s">
        <v>103</v>
      </c>
      <c r="E743" s="1" t="s">
        <v>104</v>
      </c>
      <c r="F743" s="1" t="s">
        <v>60</v>
      </c>
      <c r="G743" s="1" t="s">
        <v>27</v>
      </c>
      <c r="H743" s="1" t="s">
        <v>44</v>
      </c>
      <c r="I743" s="1" t="s">
        <v>838</v>
      </c>
      <c r="J743" s="1">
        <v>3.5399999999999991</v>
      </c>
      <c r="K743" s="1">
        <v>2</v>
      </c>
      <c r="L743" s="1">
        <v>0.8</v>
      </c>
      <c r="M743" s="2">
        <v>-5.4870000000000001</v>
      </c>
      <c r="N743" s="1" t="str">
        <f>VLOOKUP(G743,Code!$C$3:$D$5,2,0)</f>
        <v>O-102</v>
      </c>
    </row>
    <row r="744" spans="1:14" x14ac:dyDescent="0.25">
      <c r="A744" s="1">
        <v>743</v>
      </c>
      <c r="B744" s="1" t="s">
        <v>30</v>
      </c>
      <c r="C744" s="1" t="s">
        <v>14</v>
      </c>
      <c r="D744" s="1" t="s">
        <v>325</v>
      </c>
      <c r="E744" s="1" t="s">
        <v>59</v>
      </c>
      <c r="F744" s="1" t="s">
        <v>60</v>
      </c>
      <c r="G744" s="1" t="s">
        <v>27</v>
      </c>
      <c r="H744" s="1" t="s">
        <v>243</v>
      </c>
      <c r="I744" s="1" t="s">
        <v>714</v>
      </c>
      <c r="J744" s="1">
        <v>51.52000000000001</v>
      </c>
      <c r="K744" s="1">
        <v>5</v>
      </c>
      <c r="L744" s="1">
        <v>0.2</v>
      </c>
      <c r="M744" s="2">
        <v>-10.948000000000002</v>
      </c>
      <c r="N744" s="1" t="str">
        <f>VLOOKUP(G744,Code!$C$3:$D$5,2,0)</f>
        <v>O-102</v>
      </c>
    </row>
    <row r="745" spans="1:14" x14ac:dyDescent="0.25">
      <c r="A745" s="1">
        <v>744</v>
      </c>
      <c r="B745" s="1" t="s">
        <v>30</v>
      </c>
      <c r="C745" s="1" t="s">
        <v>14</v>
      </c>
      <c r="D745" s="1" t="s">
        <v>325</v>
      </c>
      <c r="E745" s="1" t="s">
        <v>59</v>
      </c>
      <c r="F745" s="1" t="s">
        <v>60</v>
      </c>
      <c r="G745" s="1" t="s">
        <v>27</v>
      </c>
      <c r="H745" s="1" t="s">
        <v>52</v>
      </c>
      <c r="I745" s="1" t="s">
        <v>399</v>
      </c>
      <c r="J745" s="1">
        <v>3.5280000000000005</v>
      </c>
      <c r="K745" s="1">
        <v>1</v>
      </c>
      <c r="L745" s="1">
        <v>0.2</v>
      </c>
      <c r="M745" s="2">
        <v>1.1465999999999998</v>
      </c>
      <c r="N745" s="1" t="str">
        <f>VLOOKUP(G745,Code!$C$3:$D$5,2,0)</f>
        <v>O-102</v>
      </c>
    </row>
    <row r="746" spans="1:14" x14ac:dyDescent="0.25">
      <c r="A746" s="1">
        <v>745</v>
      </c>
      <c r="B746" s="1" t="s">
        <v>30</v>
      </c>
      <c r="C746" s="1" t="s">
        <v>14</v>
      </c>
      <c r="D746" s="1" t="s">
        <v>325</v>
      </c>
      <c r="E746" s="1" t="s">
        <v>59</v>
      </c>
      <c r="F746" s="1" t="s">
        <v>60</v>
      </c>
      <c r="G746" s="1" t="s">
        <v>27</v>
      </c>
      <c r="H746" s="1" t="s">
        <v>52</v>
      </c>
      <c r="I746" s="1" t="s">
        <v>839</v>
      </c>
      <c r="J746" s="1">
        <v>4.6240000000000006</v>
      </c>
      <c r="K746" s="1">
        <v>1</v>
      </c>
      <c r="L746" s="1">
        <v>0.2</v>
      </c>
      <c r="M746" s="2">
        <v>1.6762000000000001</v>
      </c>
      <c r="N746" s="1" t="str">
        <f>VLOOKUP(G746,Code!$C$3:$D$5,2,0)</f>
        <v>O-102</v>
      </c>
    </row>
    <row r="747" spans="1:14" x14ac:dyDescent="0.25">
      <c r="A747" s="1">
        <v>746</v>
      </c>
      <c r="B747" s="1" t="s">
        <v>30</v>
      </c>
      <c r="C747" s="1" t="s">
        <v>14</v>
      </c>
      <c r="D747" s="1" t="s">
        <v>325</v>
      </c>
      <c r="E747" s="1" t="s">
        <v>59</v>
      </c>
      <c r="F747" s="1" t="s">
        <v>60</v>
      </c>
      <c r="G747" s="1" t="s">
        <v>27</v>
      </c>
      <c r="H747" s="1" t="s">
        <v>243</v>
      </c>
      <c r="I747" s="1" t="s">
        <v>840</v>
      </c>
      <c r="J747" s="1">
        <v>55.167999999999999</v>
      </c>
      <c r="K747" s="1">
        <v>4</v>
      </c>
      <c r="L747" s="1">
        <v>0.2</v>
      </c>
      <c r="M747" s="2">
        <v>6.2063999999999897</v>
      </c>
      <c r="N747" s="1" t="str">
        <f>VLOOKUP(G747,Code!$C$3:$D$5,2,0)</f>
        <v>O-102</v>
      </c>
    </row>
    <row r="748" spans="1:14" x14ac:dyDescent="0.25">
      <c r="A748" s="1">
        <v>747</v>
      </c>
      <c r="B748" s="1" t="s">
        <v>493</v>
      </c>
      <c r="C748" s="1" t="s">
        <v>23</v>
      </c>
      <c r="D748" s="1" t="s">
        <v>373</v>
      </c>
      <c r="E748" s="1" t="s">
        <v>25</v>
      </c>
      <c r="F748" s="1" t="s">
        <v>26</v>
      </c>
      <c r="G748" s="1" t="s">
        <v>18</v>
      </c>
      <c r="H748" s="1" t="s">
        <v>33</v>
      </c>
      <c r="I748" s="1" t="s">
        <v>366</v>
      </c>
      <c r="J748" s="1">
        <v>567.12</v>
      </c>
      <c r="K748" s="1">
        <v>10</v>
      </c>
      <c r="L748" s="1">
        <v>0.2</v>
      </c>
      <c r="M748" s="2">
        <v>-28.355999999999952</v>
      </c>
      <c r="N748" s="1" t="str">
        <f>VLOOKUP(G748,Code!$C$3:$D$5,2,0)</f>
        <v>F-101</v>
      </c>
    </row>
    <row r="749" spans="1:14" x14ac:dyDescent="0.25">
      <c r="A749" s="1">
        <v>748</v>
      </c>
      <c r="B749" s="1" t="s">
        <v>493</v>
      </c>
      <c r="C749" s="1" t="s">
        <v>23</v>
      </c>
      <c r="D749" s="1" t="s">
        <v>373</v>
      </c>
      <c r="E749" s="1" t="s">
        <v>25</v>
      </c>
      <c r="F749" s="1" t="s">
        <v>26</v>
      </c>
      <c r="G749" s="1" t="s">
        <v>27</v>
      </c>
      <c r="H749" s="1" t="s">
        <v>35</v>
      </c>
      <c r="I749" s="1" t="s">
        <v>630</v>
      </c>
      <c r="J749" s="1">
        <v>359.32</v>
      </c>
      <c r="K749" s="1">
        <v>4</v>
      </c>
      <c r="L749" s="1">
        <v>0</v>
      </c>
      <c r="M749" s="2">
        <v>7.1863999999999919</v>
      </c>
      <c r="N749" s="1" t="str">
        <f>VLOOKUP(G749,Code!$C$3:$D$5,2,0)</f>
        <v>O-102</v>
      </c>
    </row>
    <row r="750" spans="1:14" x14ac:dyDescent="0.25">
      <c r="A750" s="1">
        <v>749</v>
      </c>
      <c r="B750" s="1" t="s">
        <v>13</v>
      </c>
      <c r="C750" s="1" t="s">
        <v>14</v>
      </c>
      <c r="D750" s="1" t="s">
        <v>841</v>
      </c>
      <c r="E750" s="1" t="s">
        <v>104</v>
      </c>
      <c r="F750" s="1" t="s">
        <v>60</v>
      </c>
      <c r="G750" s="1" t="s">
        <v>41</v>
      </c>
      <c r="H750" s="1" t="s">
        <v>42</v>
      </c>
      <c r="I750" s="1" t="s">
        <v>842</v>
      </c>
      <c r="J750" s="1">
        <v>11.992000000000001</v>
      </c>
      <c r="K750" s="1">
        <v>1</v>
      </c>
      <c r="L750" s="1">
        <v>0.2</v>
      </c>
      <c r="M750" s="2">
        <v>0.89939999999999909</v>
      </c>
      <c r="N750" s="1" t="str">
        <f>VLOOKUP(G750,Code!$C$3:$D$5,2,0)</f>
        <v>T-103</v>
      </c>
    </row>
    <row r="751" spans="1:14" x14ac:dyDescent="0.25">
      <c r="A751" s="1">
        <v>750</v>
      </c>
      <c r="B751" s="1" t="s">
        <v>30</v>
      </c>
      <c r="C751" s="1" t="s">
        <v>14</v>
      </c>
      <c r="D751" s="1" t="s">
        <v>843</v>
      </c>
      <c r="E751" s="1" t="s">
        <v>114</v>
      </c>
      <c r="F751" s="1" t="s">
        <v>60</v>
      </c>
      <c r="G751" s="1" t="s">
        <v>27</v>
      </c>
      <c r="H751" s="1" t="s">
        <v>44</v>
      </c>
      <c r="I751" s="1" t="s">
        <v>844</v>
      </c>
      <c r="J751" s="1">
        <v>58.050000000000004</v>
      </c>
      <c r="K751" s="1">
        <v>3</v>
      </c>
      <c r="L751" s="1">
        <v>0</v>
      </c>
      <c r="M751" s="2">
        <v>26.702999999999999</v>
      </c>
      <c r="N751" s="1" t="str">
        <f>VLOOKUP(G751,Code!$C$3:$D$5,2,0)</f>
        <v>O-102</v>
      </c>
    </row>
    <row r="752" spans="1:14" x14ac:dyDescent="0.25">
      <c r="A752" s="1">
        <v>751</v>
      </c>
      <c r="B752" s="1" t="s">
        <v>30</v>
      </c>
      <c r="C752" s="1" t="s">
        <v>14</v>
      </c>
      <c r="D752" s="1" t="s">
        <v>843</v>
      </c>
      <c r="E752" s="1" t="s">
        <v>114</v>
      </c>
      <c r="F752" s="1" t="s">
        <v>60</v>
      </c>
      <c r="G752" s="1" t="s">
        <v>18</v>
      </c>
      <c r="H752" s="1" t="s">
        <v>37</v>
      </c>
      <c r="I752" s="1" t="s">
        <v>845</v>
      </c>
      <c r="J752" s="1">
        <v>157.74</v>
      </c>
      <c r="K752" s="1">
        <v>11</v>
      </c>
      <c r="L752" s="1">
        <v>0</v>
      </c>
      <c r="M752" s="2">
        <v>56.7864</v>
      </c>
      <c r="N752" s="1" t="str">
        <f>VLOOKUP(G752,Code!$C$3:$D$5,2,0)</f>
        <v>F-101</v>
      </c>
    </row>
    <row r="753" spans="1:14" x14ac:dyDescent="0.25">
      <c r="A753" s="1">
        <v>752</v>
      </c>
      <c r="B753" s="1" t="s">
        <v>30</v>
      </c>
      <c r="C753" s="1" t="s">
        <v>14</v>
      </c>
      <c r="D753" s="1" t="s">
        <v>843</v>
      </c>
      <c r="E753" s="1" t="s">
        <v>114</v>
      </c>
      <c r="F753" s="1" t="s">
        <v>60</v>
      </c>
      <c r="G753" s="1" t="s">
        <v>27</v>
      </c>
      <c r="H753" s="1" t="s">
        <v>39</v>
      </c>
      <c r="I753" s="1" t="s">
        <v>539</v>
      </c>
      <c r="J753" s="1">
        <v>56.980000000000004</v>
      </c>
      <c r="K753" s="1">
        <v>7</v>
      </c>
      <c r="L753" s="1">
        <v>0</v>
      </c>
      <c r="M753" s="2">
        <v>22.792000000000002</v>
      </c>
      <c r="N753" s="1" t="str">
        <f>VLOOKUP(G753,Code!$C$3:$D$5,2,0)</f>
        <v>O-102</v>
      </c>
    </row>
    <row r="754" spans="1:14" x14ac:dyDescent="0.25">
      <c r="A754" s="1">
        <v>753</v>
      </c>
      <c r="B754" s="1" t="s">
        <v>30</v>
      </c>
      <c r="C754" s="1" t="s">
        <v>14</v>
      </c>
      <c r="D754" s="1" t="s">
        <v>843</v>
      </c>
      <c r="E754" s="1" t="s">
        <v>114</v>
      </c>
      <c r="F754" s="1" t="s">
        <v>60</v>
      </c>
      <c r="G754" s="1" t="s">
        <v>27</v>
      </c>
      <c r="H754" s="1" t="s">
        <v>44</v>
      </c>
      <c r="I754" s="1" t="s">
        <v>846</v>
      </c>
      <c r="J754" s="1">
        <v>2.88</v>
      </c>
      <c r="K754" s="1">
        <v>1</v>
      </c>
      <c r="L754" s="1">
        <v>0</v>
      </c>
      <c r="M754" s="2">
        <v>1.4112</v>
      </c>
      <c r="N754" s="1" t="str">
        <f>VLOOKUP(G754,Code!$C$3:$D$5,2,0)</f>
        <v>O-102</v>
      </c>
    </row>
    <row r="755" spans="1:14" x14ac:dyDescent="0.25">
      <c r="A755" s="1">
        <v>754</v>
      </c>
      <c r="B755" s="1" t="s">
        <v>95</v>
      </c>
      <c r="C755" s="1" t="s">
        <v>23</v>
      </c>
      <c r="D755" s="1" t="s">
        <v>69</v>
      </c>
      <c r="E755" s="1" t="s">
        <v>25</v>
      </c>
      <c r="F755" s="1" t="s">
        <v>26</v>
      </c>
      <c r="G755" s="1" t="s">
        <v>41</v>
      </c>
      <c r="H755" s="1" t="s">
        <v>467</v>
      </c>
      <c r="I755" s="1" t="s">
        <v>847</v>
      </c>
      <c r="J755" s="1">
        <v>1199.9760000000001</v>
      </c>
      <c r="K755" s="1">
        <v>3</v>
      </c>
      <c r="L755" s="1">
        <v>0.2</v>
      </c>
      <c r="M755" s="2">
        <v>374.99249999999995</v>
      </c>
      <c r="N755" s="1" t="str">
        <f>VLOOKUP(G755,Code!$C$3:$D$5,2,0)</f>
        <v>T-103</v>
      </c>
    </row>
    <row r="756" spans="1:14" x14ac:dyDescent="0.25">
      <c r="A756" s="1">
        <v>755</v>
      </c>
      <c r="B756" s="1" t="s">
        <v>30</v>
      </c>
      <c r="C756" s="1" t="s">
        <v>14</v>
      </c>
      <c r="D756" s="1" t="s">
        <v>24</v>
      </c>
      <c r="E756" s="1" t="s">
        <v>25</v>
      </c>
      <c r="F756" s="1" t="s">
        <v>26</v>
      </c>
      <c r="G756" s="1" t="s">
        <v>18</v>
      </c>
      <c r="H756" s="1" t="s">
        <v>37</v>
      </c>
      <c r="I756" s="1" t="s">
        <v>781</v>
      </c>
      <c r="J756" s="1">
        <v>79.92</v>
      </c>
      <c r="K756" s="1">
        <v>4</v>
      </c>
      <c r="L756" s="1">
        <v>0</v>
      </c>
      <c r="M756" s="2">
        <v>28.7712</v>
      </c>
      <c r="N756" s="1" t="str">
        <f>VLOOKUP(G756,Code!$C$3:$D$5,2,0)</f>
        <v>F-101</v>
      </c>
    </row>
    <row r="757" spans="1:14" x14ac:dyDescent="0.25">
      <c r="A757" s="1">
        <v>756</v>
      </c>
      <c r="B757" s="1" t="s">
        <v>30</v>
      </c>
      <c r="C757" s="1" t="s">
        <v>23</v>
      </c>
      <c r="D757" s="1" t="s">
        <v>574</v>
      </c>
      <c r="E757" s="1" t="s">
        <v>32</v>
      </c>
      <c r="F757" s="1" t="s">
        <v>17</v>
      </c>
      <c r="G757" s="1" t="s">
        <v>18</v>
      </c>
      <c r="H757" s="1" t="s">
        <v>33</v>
      </c>
      <c r="I757" s="1" t="s">
        <v>848</v>
      </c>
      <c r="J757" s="1">
        <v>383.43799999999999</v>
      </c>
      <c r="K757" s="1">
        <v>4</v>
      </c>
      <c r="L757" s="1">
        <v>0.45</v>
      </c>
      <c r="M757" s="2">
        <v>-167.3184</v>
      </c>
      <c r="N757" s="1" t="str">
        <f>VLOOKUP(G757,Code!$C$3:$D$5,2,0)</f>
        <v>F-101</v>
      </c>
    </row>
    <row r="758" spans="1:14" x14ac:dyDescent="0.25">
      <c r="A758" s="1">
        <v>757</v>
      </c>
      <c r="B758" s="1" t="s">
        <v>30</v>
      </c>
      <c r="C758" s="1" t="s">
        <v>14</v>
      </c>
      <c r="D758" s="1" t="s">
        <v>849</v>
      </c>
      <c r="E758" s="1" t="s">
        <v>110</v>
      </c>
      <c r="F758" s="1" t="s">
        <v>60</v>
      </c>
      <c r="G758" s="1" t="s">
        <v>27</v>
      </c>
      <c r="H758" s="1" t="s">
        <v>35</v>
      </c>
      <c r="I758" s="1" t="s">
        <v>800</v>
      </c>
      <c r="J758" s="1">
        <v>24.56</v>
      </c>
      <c r="K758" s="1">
        <v>2</v>
      </c>
      <c r="L758" s="1">
        <v>0</v>
      </c>
      <c r="M758" s="2">
        <v>6.8767999999999994</v>
      </c>
      <c r="N758" s="1" t="str">
        <f>VLOOKUP(G758,Code!$C$3:$D$5,2,0)</f>
        <v>O-102</v>
      </c>
    </row>
    <row r="759" spans="1:14" x14ac:dyDescent="0.25">
      <c r="A759" s="1">
        <v>758</v>
      </c>
      <c r="B759" s="1" t="s">
        <v>30</v>
      </c>
      <c r="C759" s="1" t="s">
        <v>14</v>
      </c>
      <c r="D759" s="1" t="s">
        <v>849</v>
      </c>
      <c r="E759" s="1" t="s">
        <v>110</v>
      </c>
      <c r="F759" s="1" t="s">
        <v>60</v>
      </c>
      <c r="G759" s="1" t="s">
        <v>41</v>
      </c>
      <c r="H759" s="1" t="s">
        <v>83</v>
      </c>
      <c r="I759" s="1" t="s">
        <v>751</v>
      </c>
      <c r="J759" s="1">
        <v>119.8</v>
      </c>
      <c r="K759" s="1">
        <v>4</v>
      </c>
      <c r="L759" s="1">
        <v>0</v>
      </c>
      <c r="M759" s="2">
        <v>47.92</v>
      </c>
      <c r="N759" s="1" t="str">
        <f>VLOOKUP(G759,Code!$C$3:$D$5,2,0)</f>
        <v>T-103</v>
      </c>
    </row>
    <row r="760" spans="1:14" x14ac:dyDescent="0.25">
      <c r="A760" s="1">
        <v>759</v>
      </c>
      <c r="B760" s="1" t="s">
        <v>30</v>
      </c>
      <c r="C760" s="1" t="s">
        <v>23</v>
      </c>
      <c r="D760" s="1" t="s">
        <v>126</v>
      </c>
      <c r="E760" s="1" t="s">
        <v>127</v>
      </c>
      <c r="F760" s="1" t="s">
        <v>79</v>
      </c>
      <c r="G760" s="1" t="s">
        <v>27</v>
      </c>
      <c r="H760" s="1" t="s">
        <v>44</v>
      </c>
      <c r="I760" s="1" t="s">
        <v>731</v>
      </c>
      <c r="J760" s="1">
        <v>13.128</v>
      </c>
      <c r="K760" s="1">
        <v>3</v>
      </c>
      <c r="L760" s="1">
        <v>0.2</v>
      </c>
      <c r="M760" s="2">
        <v>4.2665999999999986</v>
      </c>
      <c r="N760" s="1" t="str">
        <f>VLOOKUP(G760,Code!$C$3:$D$5,2,0)</f>
        <v>O-102</v>
      </c>
    </row>
    <row r="761" spans="1:14" x14ac:dyDescent="0.25">
      <c r="A761" s="1">
        <v>760</v>
      </c>
      <c r="B761" s="1" t="s">
        <v>30</v>
      </c>
      <c r="C761" s="1" t="s">
        <v>23</v>
      </c>
      <c r="D761" s="1" t="s">
        <v>682</v>
      </c>
      <c r="E761" s="1" t="s">
        <v>64</v>
      </c>
      <c r="F761" s="1" t="s">
        <v>60</v>
      </c>
      <c r="G761" s="1" t="s">
        <v>27</v>
      </c>
      <c r="H761" s="1" t="s">
        <v>52</v>
      </c>
      <c r="I761" s="1" t="s">
        <v>783</v>
      </c>
      <c r="J761" s="1">
        <v>22.72</v>
      </c>
      <c r="K761" s="1">
        <v>4</v>
      </c>
      <c r="L761" s="1">
        <v>0</v>
      </c>
      <c r="M761" s="2">
        <v>10.223999999999998</v>
      </c>
      <c r="N761" s="1" t="str">
        <f>VLOOKUP(G761,Code!$C$3:$D$5,2,0)</f>
        <v>O-102</v>
      </c>
    </row>
    <row r="762" spans="1:14" x14ac:dyDescent="0.25">
      <c r="A762" s="1">
        <v>761</v>
      </c>
      <c r="B762" s="1" t="s">
        <v>30</v>
      </c>
      <c r="C762" s="1" t="s">
        <v>14</v>
      </c>
      <c r="D762" s="1" t="s">
        <v>24</v>
      </c>
      <c r="E762" s="1" t="s">
        <v>25</v>
      </c>
      <c r="F762" s="1" t="s">
        <v>26</v>
      </c>
      <c r="G762" s="1" t="s">
        <v>27</v>
      </c>
      <c r="H762" s="1" t="s">
        <v>52</v>
      </c>
      <c r="I762" s="1" t="s">
        <v>698</v>
      </c>
      <c r="J762" s="1">
        <v>58.320000000000007</v>
      </c>
      <c r="K762" s="1">
        <v>9</v>
      </c>
      <c r="L762" s="1">
        <v>0</v>
      </c>
      <c r="M762" s="2">
        <v>27.993600000000001</v>
      </c>
      <c r="N762" s="1" t="str">
        <f>VLOOKUP(G762,Code!$C$3:$D$5,2,0)</f>
        <v>O-102</v>
      </c>
    </row>
    <row r="763" spans="1:14" x14ac:dyDescent="0.25">
      <c r="A763" s="1">
        <v>762</v>
      </c>
      <c r="B763" s="1" t="s">
        <v>30</v>
      </c>
      <c r="C763" s="1" t="s">
        <v>23</v>
      </c>
      <c r="D763" s="1" t="s">
        <v>647</v>
      </c>
      <c r="E763" s="1" t="s">
        <v>487</v>
      </c>
      <c r="F763" s="1" t="s">
        <v>17</v>
      </c>
      <c r="G763" s="1" t="s">
        <v>27</v>
      </c>
      <c r="H763" s="1" t="s">
        <v>28</v>
      </c>
      <c r="I763" s="1" t="s">
        <v>850</v>
      </c>
      <c r="J763" s="1">
        <v>12.39</v>
      </c>
      <c r="K763" s="1">
        <v>3</v>
      </c>
      <c r="L763" s="1">
        <v>0</v>
      </c>
      <c r="M763" s="2">
        <v>5.6993999999999998</v>
      </c>
      <c r="N763" s="1" t="str">
        <f>VLOOKUP(G763,Code!$C$3:$D$5,2,0)</f>
        <v>O-102</v>
      </c>
    </row>
    <row r="764" spans="1:14" x14ac:dyDescent="0.25">
      <c r="A764" s="1">
        <v>763</v>
      </c>
      <c r="B764" s="1" t="s">
        <v>30</v>
      </c>
      <c r="C764" s="1" t="s">
        <v>14</v>
      </c>
      <c r="D764" s="1" t="s">
        <v>212</v>
      </c>
      <c r="E764" s="1" t="s">
        <v>213</v>
      </c>
      <c r="F764" s="1" t="s">
        <v>79</v>
      </c>
      <c r="G764" s="1" t="s">
        <v>41</v>
      </c>
      <c r="H764" s="1" t="s">
        <v>42</v>
      </c>
      <c r="I764" s="1" t="s">
        <v>284</v>
      </c>
      <c r="J764" s="1">
        <v>107.982</v>
      </c>
      <c r="K764" s="1">
        <v>3</v>
      </c>
      <c r="L764" s="1">
        <v>0.4</v>
      </c>
      <c r="M764" s="2">
        <v>-26.995499999999993</v>
      </c>
      <c r="N764" s="1" t="str">
        <f>VLOOKUP(G764,Code!$C$3:$D$5,2,0)</f>
        <v>T-103</v>
      </c>
    </row>
    <row r="765" spans="1:14" x14ac:dyDescent="0.25">
      <c r="A765" s="1">
        <v>764</v>
      </c>
      <c r="B765" s="1" t="s">
        <v>13</v>
      </c>
      <c r="C765" s="1" t="s">
        <v>23</v>
      </c>
      <c r="D765" s="1" t="s">
        <v>851</v>
      </c>
      <c r="E765" s="1" t="s">
        <v>297</v>
      </c>
      <c r="F765" s="1" t="s">
        <v>17</v>
      </c>
      <c r="G765" s="1" t="s">
        <v>27</v>
      </c>
      <c r="H765" s="1" t="s">
        <v>88</v>
      </c>
      <c r="I765" s="1" t="s">
        <v>274</v>
      </c>
      <c r="J765" s="1">
        <v>11.36</v>
      </c>
      <c r="K765" s="1">
        <v>2</v>
      </c>
      <c r="L765" s="1">
        <v>0</v>
      </c>
      <c r="M765" s="2">
        <v>5.3391999999999991</v>
      </c>
      <c r="N765" s="1" t="str">
        <f>VLOOKUP(G765,Code!$C$3:$D$5,2,0)</f>
        <v>O-102</v>
      </c>
    </row>
    <row r="766" spans="1:14" x14ac:dyDescent="0.25">
      <c r="A766" s="1">
        <v>765</v>
      </c>
      <c r="B766" s="1" t="s">
        <v>13</v>
      </c>
      <c r="C766" s="1" t="s">
        <v>23</v>
      </c>
      <c r="D766" s="1" t="s">
        <v>851</v>
      </c>
      <c r="E766" s="1" t="s">
        <v>297</v>
      </c>
      <c r="F766" s="1" t="s">
        <v>17</v>
      </c>
      <c r="G766" s="1" t="s">
        <v>27</v>
      </c>
      <c r="H766" s="1" t="s">
        <v>88</v>
      </c>
      <c r="I766" s="1" t="s">
        <v>852</v>
      </c>
      <c r="J766" s="1">
        <v>50.94</v>
      </c>
      <c r="K766" s="1">
        <v>3</v>
      </c>
      <c r="L766" s="1">
        <v>0</v>
      </c>
      <c r="M766" s="2">
        <v>25.47</v>
      </c>
      <c r="N766" s="1" t="str">
        <f>VLOOKUP(G766,Code!$C$3:$D$5,2,0)</f>
        <v>O-102</v>
      </c>
    </row>
    <row r="767" spans="1:14" x14ac:dyDescent="0.25">
      <c r="A767" s="1">
        <v>766</v>
      </c>
      <c r="B767" s="1" t="s">
        <v>13</v>
      </c>
      <c r="C767" s="1" t="s">
        <v>23</v>
      </c>
      <c r="D767" s="1" t="s">
        <v>851</v>
      </c>
      <c r="E767" s="1" t="s">
        <v>297</v>
      </c>
      <c r="F767" s="1" t="s">
        <v>17</v>
      </c>
      <c r="G767" s="1" t="s">
        <v>41</v>
      </c>
      <c r="H767" s="1" t="s">
        <v>83</v>
      </c>
      <c r="I767" s="1" t="s">
        <v>853</v>
      </c>
      <c r="J767" s="1">
        <v>646.74</v>
      </c>
      <c r="K767" s="1">
        <v>6</v>
      </c>
      <c r="L767" s="1">
        <v>0</v>
      </c>
      <c r="M767" s="2">
        <v>258.69600000000003</v>
      </c>
      <c r="N767" s="1" t="str">
        <f>VLOOKUP(G767,Code!$C$3:$D$5,2,0)</f>
        <v>T-103</v>
      </c>
    </row>
    <row r="768" spans="1:14" x14ac:dyDescent="0.25">
      <c r="A768" s="1">
        <v>767</v>
      </c>
      <c r="B768" s="1" t="s">
        <v>13</v>
      </c>
      <c r="C768" s="1" t="s">
        <v>23</v>
      </c>
      <c r="D768" s="1" t="s">
        <v>851</v>
      </c>
      <c r="E768" s="1" t="s">
        <v>297</v>
      </c>
      <c r="F768" s="1" t="s">
        <v>17</v>
      </c>
      <c r="G768" s="1" t="s">
        <v>27</v>
      </c>
      <c r="H768" s="1" t="s">
        <v>44</v>
      </c>
      <c r="I768" s="1" t="s">
        <v>854</v>
      </c>
      <c r="J768" s="1">
        <v>5.64</v>
      </c>
      <c r="K768" s="1">
        <v>3</v>
      </c>
      <c r="L768" s="1">
        <v>0</v>
      </c>
      <c r="M768" s="2">
        <v>2.7071999999999994</v>
      </c>
      <c r="N768" s="1" t="str">
        <f>VLOOKUP(G768,Code!$C$3:$D$5,2,0)</f>
        <v>O-102</v>
      </c>
    </row>
    <row r="769" spans="1:14" x14ac:dyDescent="0.25">
      <c r="A769" s="1">
        <v>768</v>
      </c>
      <c r="B769" s="1" t="s">
        <v>13</v>
      </c>
      <c r="C769" s="1" t="s">
        <v>23</v>
      </c>
      <c r="D769" s="1" t="s">
        <v>851</v>
      </c>
      <c r="E769" s="1" t="s">
        <v>297</v>
      </c>
      <c r="F769" s="1" t="s">
        <v>17</v>
      </c>
      <c r="G769" s="1" t="s">
        <v>27</v>
      </c>
      <c r="H769" s="1" t="s">
        <v>35</v>
      </c>
      <c r="I769" s="1" t="s">
        <v>855</v>
      </c>
      <c r="J769" s="1">
        <v>572.58000000000004</v>
      </c>
      <c r="K769" s="1">
        <v>6</v>
      </c>
      <c r="L769" s="1">
        <v>0</v>
      </c>
      <c r="M769" s="2">
        <v>34.354799999999955</v>
      </c>
      <c r="N769" s="1" t="str">
        <f>VLOOKUP(G769,Code!$C$3:$D$5,2,0)</f>
        <v>O-102</v>
      </c>
    </row>
    <row r="770" spans="1:14" x14ac:dyDescent="0.25">
      <c r="A770" s="1">
        <v>769</v>
      </c>
      <c r="B770" s="1" t="s">
        <v>30</v>
      </c>
      <c r="C770" s="1" t="s">
        <v>23</v>
      </c>
      <c r="D770" s="1" t="s">
        <v>445</v>
      </c>
      <c r="E770" s="1" t="s">
        <v>32</v>
      </c>
      <c r="F770" s="1" t="s">
        <v>17</v>
      </c>
      <c r="G770" s="1" t="s">
        <v>18</v>
      </c>
      <c r="H770" s="1" t="s">
        <v>37</v>
      </c>
      <c r="I770" s="1" t="s">
        <v>856</v>
      </c>
      <c r="J770" s="1">
        <v>310.88000000000005</v>
      </c>
      <c r="K770" s="1">
        <v>2</v>
      </c>
      <c r="L770" s="1">
        <v>0.2</v>
      </c>
      <c r="M770" s="2">
        <v>23.315999999999988</v>
      </c>
      <c r="N770" s="1" t="str">
        <f>VLOOKUP(G770,Code!$C$3:$D$5,2,0)</f>
        <v>F-101</v>
      </c>
    </row>
    <row r="771" spans="1:14" x14ac:dyDescent="0.25">
      <c r="A771" s="1">
        <v>770</v>
      </c>
      <c r="B771" s="1" t="s">
        <v>30</v>
      </c>
      <c r="C771" s="1" t="s">
        <v>14</v>
      </c>
      <c r="D771" s="1" t="s">
        <v>436</v>
      </c>
      <c r="E771" s="1" t="s">
        <v>149</v>
      </c>
      <c r="F771" s="1" t="s">
        <v>17</v>
      </c>
      <c r="G771" s="1" t="s">
        <v>18</v>
      </c>
      <c r="H771" s="1" t="s">
        <v>21</v>
      </c>
      <c r="I771" s="1" t="s">
        <v>857</v>
      </c>
      <c r="J771" s="1">
        <v>641.96</v>
      </c>
      <c r="K771" s="1">
        <v>2</v>
      </c>
      <c r="L771" s="1">
        <v>0</v>
      </c>
      <c r="M771" s="2">
        <v>179.74880000000002</v>
      </c>
      <c r="N771" s="1" t="str">
        <f>VLOOKUP(G771,Code!$C$3:$D$5,2,0)</f>
        <v>F-101</v>
      </c>
    </row>
    <row r="772" spans="1:14" x14ac:dyDescent="0.25">
      <c r="A772" s="1">
        <v>771</v>
      </c>
      <c r="B772" s="1" t="s">
        <v>30</v>
      </c>
      <c r="C772" s="1" t="s">
        <v>23</v>
      </c>
      <c r="D772" s="1" t="s">
        <v>521</v>
      </c>
      <c r="E772" s="1" t="s">
        <v>209</v>
      </c>
      <c r="F772" s="1" t="s">
        <v>60</v>
      </c>
      <c r="G772" s="1" t="s">
        <v>27</v>
      </c>
      <c r="H772" s="1" t="s">
        <v>44</v>
      </c>
      <c r="I772" s="1" t="s">
        <v>858</v>
      </c>
      <c r="J772" s="1">
        <v>18.28</v>
      </c>
      <c r="K772" s="1">
        <v>2</v>
      </c>
      <c r="L772" s="1">
        <v>0</v>
      </c>
      <c r="M772" s="2">
        <v>9.14</v>
      </c>
      <c r="N772" s="1" t="str">
        <f>VLOOKUP(G772,Code!$C$3:$D$5,2,0)</f>
        <v>O-102</v>
      </c>
    </row>
    <row r="773" spans="1:14" x14ac:dyDescent="0.25">
      <c r="A773" s="1">
        <v>772</v>
      </c>
      <c r="B773" s="1" t="s">
        <v>30</v>
      </c>
      <c r="C773" s="1" t="s">
        <v>23</v>
      </c>
      <c r="D773" s="1" t="s">
        <v>521</v>
      </c>
      <c r="E773" s="1" t="s">
        <v>209</v>
      </c>
      <c r="F773" s="1" t="s">
        <v>60</v>
      </c>
      <c r="G773" s="1" t="s">
        <v>41</v>
      </c>
      <c r="H773" s="1" t="s">
        <v>42</v>
      </c>
      <c r="I773" s="1" t="s">
        <v>463</v>
      </c>
      <c r="J773" s="1">
        <v>207</v>
      </c>
      <c r="K773" s="1">
        <v>3</v>
      </c>
      <c r="L773" s="1">
        <v>0</v>
      </c>
      <c r="M773" s="2">
        <v>51.75</v>
      </c>
      <c r="N773" s="1" t="str">
        <f>VLOOKUP(G773,Code!$C$3:$D$5,2,0)</f>
        <v>T-103</v>
      </c>
    </row>
    <row r="774" spans="1:14" x14ac:dyDescent="0.25">
      <c r="A774" s="1">
        <v>773</v>
      </c>
      <c r="B774" s="1" t="s">
        <v>30</v>
      </c>
      <c r="C774" s="1" t="s">
        <v>23</v>
      </c>
      <c r="D774" s="1" t="s">
        <v>521</v>
      </c>
      <c r="E774" s="1" t="s">
        <v>209</v>
      </c>
      <c r="F774" s="1" t="s">
        <v>60</v>
      </c>
      <c r="G774" s="1" t="s">
        <v>27</v>
      </c>
      <c r="H774" s="1" t="s">
        <v>44</v>
      </c>
      <c r="I774" s="1" t="s">
        <v>859</v>
      </c>
      <c r="J774" s="1">
        <v>32.35</v>
      </c>
      <c r="K774" s="1">
        <v>5</v>
      </c>
      <c r="L774" s="1">
        <v>0</v>
      </c>
      <c r="M774" s="2">
        <v>16.175000000000001</v>
      </c>
      <c r="N774" s="1" t="str">
        <f>VLOOKUP(G774,Code!$C$3:$D$5,2,0)</f>
        <v>O-102</v>
      </c>
    </row>
    <row r="775" spans="1:14" x14ac:dyDescent="0.25">
      <c r="A775" s="1">
        <v>774</v>
      </c>
      <c r="B775" s="1" t="s">
        <v>30</v>
      </c>
      <c r="C775" s="1" t="s">
        <v>23</v>
      </c>
      <c r="D775" s="1" t="s">
        <v>521</v>
      </c>
      <c r="E775" s="1" t="s">
        <v>209</v>
      </c>
      <c r="F775" s="1" t="s">
        <v>60</v>
      </c>
      <c r="G775" s="1" t="s">
        <v>27</v>
      </c>
      <c r="H775" s="1" t="s">
        <v>44</v>
      </c>
      <c r="I775" s="1" t="s">
        <v>45</v>
      </c>
      <c r="J775" s="1">
        <v>7.71</v>
      </c>
      <c r="K775" s="1">
        <v>1</v>
      </c>
      <c r="L775" s="1">
        <v>0</v>
      </c>
      <c r="M775" s="2">
        <v>3.4695</v>
      </c>
      <c r="N775" s="1" t="str">
        <f>VLOOKUP(G775,Code!$C$3:$D$5,2,0)</f>
        <v>O-102</v>
      </c>
    </row>
    <row r="776" spans="1:14" x14ac:dyDescent="0.25">
      <c r="A776" s="1">
        <v>775</v>
      </c>
      <c r="B776" s="1" t="s">
        <v>30</v>
      </c>
      <c r="C776" s="1" t="s">
        <v>23</v>
      </c>
      <c r="D776" s="1" t="s">
        <v>521</v>
      </c>
      <c r="E776" s="1" t="s">
        <v>209</v>
      </c>
      <c r="F776" s="1" t="s">
        <v>60</v>
      </c>
      <c r="G776" s="1" t="s">
        <v>27</v>
      </c>
      <c r="H776" s="1" t="s">
        <v>39</v>
      </c>
      <c r="I776" s="1" t="s">
        <v>860</v>
      </c>
      <c r="J776" s="1">
        <v>40.299999999999997</v>
      </c>
      <c r="K776" s="1">
        <v>2</v>
      </c>
      <c r="L776" s="1">
        <v>0</v>
      </c>
      <c r="M776" s="2">
        <v>10.881</v>
      </c>
      <c r="N776" s="1" t="str">
        <f>VLOOKUP(G776,Code!$C$3:$D$5,2,0)</f>
        <v>O-102</v>
      </c>
    </row>
    <row r="777" spans="1:14" x14ac:dyDescent="0.25">
      <c r="A777" s="1">
        <v>776</v>
      </c>
      <c r="B777" s="1" t="s">
        <v>30</v>
      </c>
      <c r="C777" s="1" t="s">
        <v>23</v>
      </c>
      <c r="D777" s="1" t="s">
        <v>521</v>
      </c>
      <c r="E777" s="1" t="s">
        <v>209</v>
      </c>
      <c r="F777" s="1" t="s">
        <v>60</v>
      </c>
      <c r="G777" s="1" t="s">
        <v>18</v>
      </c>
      <c r="H777" s="1" t="s">
        <v>37</v>
      </c>
      <c r="I777" s="1" t="s">
        <v>861</v>
      </c>
      <c r="J777" s="1">
        <v>34.580000000000005</v>
      </c>
      <c r="K777" s="1">
        <v>7</v>
      </c>
      <c r="L777" s="1">
        <v>0</v>
      </c>
      <c r="M777" s="2">
        <v>14.523600000000002</v>
      </c>
      <c r="N777" s="1" t="str">
        <f>VLOOKUP(G777,Code!$C$3:$D$5,2,0)</f>
        <v>F-101</v>
      </c>
    </row>
    <row r="778" spans="1:14" x14ac:dyDescent="0.25">
      <c r="A778" s="1">
        <v>777</v>
      </c>
      <c r="B778" s="1" t="s">
        <v>30</v>
      </c>
      <c r="C778" s="1" t="s">
        <v>14</v>
      </c>
      <c r="D778" s="1" t="s">
        <v>391</v>
      </c>
      <c r="E778" s="1" t="s">
        <v>213</v>
      </c>
      <c r="F778" s="1" t="s">
        <v>79</v>
      </c>
      <c r="G778" s="1" t="s">
        <v>27</v>
      </c>
      <c r="H778" s="1" t="s">
        <v>39</v>
      </c>
      <c r="I778" s="1" t="s">
        <v>862</v>
      </c>
      <c r="J778" s="1">
        <v>32.76</v>
      </c>
      <c r="K778" s="1">
        <v>7</v>
      </c>
      <c r="L778" s="1">
        <v>0.2</v>
      </c>
      <c r="M778" s="2">
        <v>3.6854999999999958</v>
      </c>
      <c r="N778" s="1" t="str">
        <f>VLOOKUP(G778,Code!$C$3:$D$5,2,0)</f>
        <v>O-102</v>
      </c>
    </row>
    <row r="779" spans="1:14" x14ac:dyDescent="0.25">
      <c r="A779" s="1">
        <v>778</v>
      </c>
      <c r="B779" s="1" t="s">
        <v>95</v>
      </c>
      <c r="C779" s="1" t="s">
        <v>57</v>
      </c>
      <c r="D779" s="1" t="s">
        <v>69</v>
      </c>
      <c r="E779" s="1" t="s">
        <v>25</v>
      </c>
      <c r="F779" s="1" t="s">
        <v>26</v>
      </c>
      <c r="G779" s="1" t="s">
        <v>18</v>
      </c>
      <c r="H779" s="1" t="s">
        <v>21</v>
      </c>
      <c r="I779" s="1" t="s">
        <v>863</v>
      </c>
      <c r="J779" s="1">
        <v>544.00800000000004</v>
      </c>
      <c r="K779" s="1">
        <v>3</v>
      </c>
      <c r="L779" s="1">
        <v>0.2</v>
      </c>
      <c r="M779" s="2">
        <v>40.800600000000003</v>
      </c>
      <c r="N779" s="1" t="str">
        <f>VLOOKUP(G779,Code!$C$3:$D$5,2,0)</f>
        <v>F-101</v>
      </c>
    </row>
    <row r="780" spans="1:14" x14ac:dyDescent="0.25">
      <c r="A780" s="1">
        <v>779</v>
      </c>
      <c r="B780" s="1" t="s">
        <v>95</v>
      </c>
      <c r="C780" s="1" t="s">
        <v>57</v>
      </c>
      <c r="D780" s="1" t="s">
        <v>69</v>
      </c>
      <c r="E780" s="1" t="s">
        <v>25</v>
      </c>
      <c r="F780" s="1" t="s">
        <v>26</v>
      </c>
      <c r="G780" s="1" t="s">
        <v>27</v>
      </c>
      <c r="H780" s="1" t="s">
        <v>52</v>
      </c>
      <c r="I780" s="1" t="s">
        <v>549</v>
      </c>
      <c r="J780" s="1">
        <v>59.94</v>
      </c>
      <c r="K780" s="1">
        <v>3</v>
      </c>
      <c r="L780" s="1">
        <v>0</v>
      </c>
      <c r="M780" s="2">
        <v>28.171799999999998</v>
      </c>
      <c r="N780" s="1" t="str">
        <f>VLOOKUP(G780,Code!$C$3:$D$5,2,0)</f>
        <v>O-102</v>
      </c>
    </row>
    <row r="781" spans="1:14" x14ac:dyDescent="0.25">
      <c r="A781" s="1">
        <v>780</v>
      </c>
      <c r="B781" s="1" t="s">
        <v>95</v>
      </c>
      <c r="C781" s="1" t="s">
        <v>57</v>
      </c>
      <c r="D781" s="1" t="s">
        <v>69</v>
      </c>
      <c r="E781" s="1" t="s">
        <v>25</v>
      </c>
      <c r="F781" s="1" t="s">
        <v>26</v>
      </c>
      <c r="G781" s="1" t="s">
        <v>27</v>
      </c>
      <c r="H781" s="1" t="s">
        <v>52</v>
      </c>
      <c r="I781" s="1" t="s">
        <v>538</v>
      </c>
      <c r="J781" s="1">
        <v>23.92</v>
      </c>
      <c r="K781" s="1">
        <v>4</v>
      </c>
      <c r="L781" s="1">
        <v>0</v>
      </c>
      <c r="M781" s="2">
        <v>11.720800000000001</v>
      </c>
      <c r="N781" s="1" t="str">
        <f>VLOOKUP(G781,Code!$C$3:$D$5,2,0)</f>
        <v>O-102</v>
      </c>
    </row>
    <row r="782" spans="1:14" x14ac:dyDescent="0.25">
      <c r="A782" s="1">
        <v>781</v>
      </c>
      <c r="B782" s="1" t="s">
        <v>95</v>
      </c>
      <c r="C782" s="1" t="s">
        <v>57</v>
      </c>
      <c r="D782" s="1" t="s">
        <v>69</v>
      </c>
      <c r="E782" s="1" t="s">
        <v>25</v>
      </c>
      <c r="F782" s="1" t="s">
        <v>26</v>
      </c>
      <c r="G782" s="1" t="s">
        <v>27</v>
      </c>
      <c r="H782" s="1" t="s">
        <v>52</v>
      </c>
      <c r="I782" s="1" t="s">
        <v>864</v>
      </c>
      <c r="J782" s="1">
        <v>4.28</v>
      </c>
      <c r="K782" s="1">
        <v>1</v>
      </c>
      <c r="L782" s="1">
        <v>0</v>
      </c>
      <c r="M782" s="2">
        <v>1.9259999999999997</v>
      </c>
      <c r="N782" s="1" t="str">
        <f>VLOOKUP(G782,Code!$C$3:$D$5,2,0)</f>
        <v>O-102</v>
      </c>
    </row>
    <row r="783" spans="1:14" x14ac:dyDescent="0.25">
      <c r="A783" s="1">
        <v>782</v>
      </c>
      <c r="B783" s="1" t="s">
        <v>13</v>
      </c>
      <c r="C783" s="1" t="s">
        <v>14</v>
      </c>
      <c r="D783" s="1" t="s">
        <v>212</v>
      </c>
      <c r="E783" s="1" t="s">
        <v>213</v>
      </c>
      <c r="F783" s="1" t="s">
        <v>79</v>
      </c>
      <c r="G783" s="1" t="s">
        <v>27</v>
      </c>
      <c r="H783" s="1" t="s">
        <v>44</v>
      </c>
      <c r="I783" s="1" t="s">
        <v>601</v>
      </c>
      <c r="J783" s="1">
        <v>32.07</v>
      </c>
      <c r="K783" s="1">
        <v>5</v>
      </c>
      <c r="L783" s="1">
        <v>0.7</v>
      </c>
      <c r="M783" s="2">
        <v>-22.448999999999991</v>
      </c>
      <c r="N783" s="1" t="str">
        <f>VLOOKUP(G783,Code!$C$3:$D$5,2,0)</f>
        <v>O-102</v>
      </c>
    </row>
    <row r="784" spans="1:14" x14ac:dyDescent="0.25">
      <c r="A784" s="1">
        <v>783</v>
      </c>
      <c r="B784" s="1" t="s">
        <v>13</v>
      </c>
      <c r="C784" s="1" t="s">
        <v>14</v>
      </c>
      <c r="D784" s="1" t="s">
        <v>212</v>
      </c>
      <c r="E784" s="1" t="s">
        <v>213</v>
      </c>
      <c r="F784" s="1" t="s">
        <v>79</v>
      </c>
      <c r="G784" s="1" t="s">
        <v>41</v>
      </c>
      <c r="H784" s="1" t="s">
        <v>83</v>
      </c>
      <c r="I784" s="1" t="s">
        <v>118</v>
      </c>
      <c r="J784" s="1">
        <v>24</v>
      </c>
      <c r="K784" s="1">
        <v>2</v>
      </c>
      <c r="L784" s="1">
        <v>0.2</v>
      </c>
      <c r="M784" s="2">
        <v>-2.6999999999999993</v>
      </c>
      <c r="N784" s="1" t="str">
        <f>VLOOKUP(G784,Code!$C$3:$D$5,2,0)</f>
        <v>T-103</v>
      </c>
    </row>
    <row r="785" spans="1:14" x14ac:dyDescent="0.25">
      <c r="A785" s="1">
        <v>784</v>
      </c>
      <c r="B785" s="1" t="s">
        <v>13</v>
      </c>
      <c r="C785" s="1" t="s">
        <v>14</v>
      </c>
      <c r="D785" s="1" t="s">
        <v>212</v>
      </c>
      <c r="E785" s="1" t="s">
        <v>213</v>
      </c>
      <c r="F785" s="1" t="s">
        <v>79</v>
      </c>
      <c r="G785" s="1" t="s">
        <v>18</v>
      </c>
      <c r="H785" s="1" t="s">
        <v>19</v>
      </c>
      <c r="I785" s="1" t="s">
        <v>865</v>
      </c>
      <c r="J785" s="1">
        <v>35.49</v>
      </c>
      <c r="K785" s="1">
        <v>1</v>
      </c>
      <c r="L785" s="1">
        <v>0.5</v>
      </c>
      <c r="M785" s="2">
        <v>-15.615600000000001</v>
      </c>
      <c r="N785" s="1" t="str">
        <f>VLOOKUP(G785,Code!$C$3:$D$5,2,0)</f>
        <v>F-101</v>
      </c>
    </row>
    <row r="786" spans="1:14" x14ac:dyDescent="0.25">
      <c r="A786" s="1">
        <v>785</v>
      </c>
      <c r="B786" s="1" t="s">
        <v>13</v>
      </c>
      <c r="C786" s="1" t="s">
        <v>14</v>
      </c>
      <c r="D786" s="1" t="s">
        <v>212</v>
      </c>
      <c r="E786" s="1" t="s">
        <v>213</v>
      </c>
      <c r="F786" s="1" t="s">
        <v>79</v>
      </c>
      <c r="G786" s="1" t="s">
        <v>41</v>
      </c>
      <c r="H786" s="1" t="s">
        <v>83</v>
      </c>
      <c r="I786" s="1" t="s">
        <v>866</v>
      </c>
      <c r="J786" s="1">
        <v>47.984000000000002</v>
      </c>
      <c r="K786" s="1">
        <v>2</v>
      </c>
      <c r="L786" s="1">
        <v>0.2</v>
      </c>
      <c r="M786" s="2">
        <v>0.59979999999999656</v>
      </c>
      <c r="N786" s="1" t="str">
        <f>VLOOKUP(G786,Code!$C$3:$D$5,2,0)</f>
        <v>T-103</v>
      </c>
    </row>
    <row r="787" spans="1:14" x14ac:dyDescent="0.25">
      <c r="A787" s="1">
        <v>786</v>
      </c>
      <c r="B787" s="1" t="s">
        <v>30</v>
      </c>
      <c r="C787" s="1" t="s">
        <v>23</v>
      </c>
      <c r="D787" s="1" t="s">
        <v>172</v>
      </c>
      <c r="E787" s="1" t="s">
        <v>173</v>
      </c>
      <c r="F787" s="1" t="s">
        <v>17</v>
      </c>
      <c r="G787" s="1" t="s">
        <v>27</v>
      </c>
      <c r="H787" s="1" t="s">
        <v>88</v>
      </c>
      <c r="I787" s="1" t="s">
        <v>867</v>
      </c>
      <c r="J787" s="1">
        <v>186.69</v>
      </c>
      <c r="K787" s="1">
        <v>3</v>
      </c>
      <c r="L787" s="1">
        <v>0</v>
      </c>
      <c r="M787" s="2">
        <v>87.744299999999981</v>
      </c>
      <c r="N787" s="1" t="str">
        <f>VLOOKUP(G787,Code!$C$3:$D$5,2,0)</f>
        <v>O-102</v>
      </c>
    </row>
    <row r="788" spans="1:14" x14ac:dyDescent="0.25">
      <c r="A788" s="1">
        <v>787</v>
      </c>
      <c r="B788" s="1" t="s">
        <v>13</v>
      </c>
      <c r="C788" s="1" t="s">
        <v>14</v>
      </c>
      <c r="D788" s="1" t="s">
        <v>868</v>
      </c>
      <c r="E788" s="1" t="s">
        <v>25</v>
      </c>
      <c r="F788" s="1" t="s">
        <v>26</v>
      </c>
      <c r="G788" s="1" t="s">
        <v>27</v>
      </c>
      <c r="H788" s="1" t="s">
        <v>44</v>
      </c>
      <c r="I788" s="1" t="s">
        <v>869</v>
      </c>
      <c r="J788" s="1">
        <v>17.456</v>
      </c>
      <c r="K788" s="1">
        <v>2</v>
      </c>
      <c r="L788" s="1">
        <v>0.2</v>
      </c>
      <c r="M788" s="2">
        <v>5.8914</v>
      </c>
      <c r="N788" s="1" t="str">
        <f>VLOOKUP(G788,Code!$C$3:$D$5,2,0)</f>
        <v>O-102</v>
      </c>
    </row>
    <row r="789" spans="1:14" x14ac:dyDescent="0.25">
      <c r="A789" s="1">
        <v>788</v>
      </c>
      <c r="B789" s="1" t="s">
        <v>30</v>
      </c>
      <c r="C789" s="1" t="s">
        <v>14</v>
      </c>
      <c r="D789" s="1" t="s">
        <v>868</v>
      </c>
      <c r="E789" s="1" t="s">
        <v>25</v>
      </c>
      <c r="F789" s="1" t="s">
        <v>26</v>
      </c>
      <c r="G789" s="1" t="s">
        <v>18</v>
      </c>
      <c r="H789" s="1" t="s">
        <v>21</v>
      </c>
      <c r="I789" s="1" t="s">
        <v>870</v>
      </c>
      <c r="J789" s="1">
        <v>348.92800000000005</v>
      </c>
      <c r="K789" s="1">
        <v>2</v>
      </c>
      <c r="L789" s="1">
        <v>0.2</v>
      </c>
      <c r="M789" s="2">
        <v>34.89279999999998</v>
      </c>
      <c r="N789" s="1" t="str">
        <f>VLOOKUP(G789,Code!$C$3:$D$5,2,0)</f>
        <v>F-101</v>
      </c>
    </row>
    <row r="790" spans="1:14" x14ac:dyDescent="0.25">
      <c r="A790" s="1">
        <v>789</v>
      </c>
      <c r="B790" s="1" t="s">
        <v>30</v>
      </c>
      <c r="C790" s="1" t="s">
        <v>14</v>
      </c>
      <c r="D790" s="1" t="s">
        <v>553</v>
      </c>
      <c r="E790" s="1" t="s">
        <v>149</v>
      </c>
      <c r="F790" s="1" t="s">
        <v>17</v>
      </c>
      <c r="G790" s="1" t="s">
        <v>27</v>
      </c>
      <c r="H790" s="1" t="s">
        <v>44</v>
      </c>
      <c r="I790" s="1" t="s">
        <v>566</v>
      </c>
      <c r="J790" s="1">
        <v>143.96</v>
      </c>
      <c r="K790" s="1">
        <v>4</v>
      </c>
      <c r="L790" s="1">
        <v>0</v>
      </c>
      <c r="M790" s="2">
        <v>69.100800000000007</v>
      </c>
      <c r="N790" s="1" t="str">
        <f>VLOOKUP(G790,Code!$C$3:$D$5,2,0)</f>
        <v>O-102</v>
      </c>
    </row>
    <row r="791" spans="1:14" x14ac:dyDescent="0.25">
      <c r="A791" s="1">
        <v>790</v>
      </c>
      <c r="B791" s="1" t="s">
        <v>30</v>
      </c>
      <c r="C791" s="1" t="s">
        <v>14</v>
      </c>
      <c r="D791" s="1" t="s">
        <v>553</v>
      </c>
      <c r="E791" s="1" t="s">
        <v>149</v>
      </c>
      <c r="F791" s="1" t="s">
        <v>17</v>
      </c>
      <c r="G791" s="1" t="s">
        <v>27</v>
      </c>
      <c r="H791" s="1" t="s">
        <v>35</v>
      </c>
      <c r="I791" s="1" t="s">
        <v>615</v>
      </c>
      <c r="J791" s="1">
        <v>15.42</v>
      </c>
      <c r="K791" s="1">
        <v>1</v>
      </c>
      <c r="L791" s="1">
        <v>0</v>
      </c>
      <c r="M791" s="2">
        <v>4.1634000000000011</v>
      </c>
      <c r="N791" s="1" t="str">
        <f>VLOOKUP(G791,Code!$C$3:$D$5,2,0)</f>
        <v>O-102</v>
      </c>
    </row>
    <row r="792" spans="1:14" x14ac:dyDescent="0.25">
      <c r="A792" s="1">
        <v>791</v>
      </c>
      <c r="B792" s="1" t="s">
        <v>30</v>
      </c>
      <c r="C792" s="1" t="s">
        <v>14</v>
      </c>
      <c r="D792" s="1" t="s">
        <v>553</v>
      </c>
      <c r="E792" s="1" t="s">
        <v>149</v>
      </c>
      <c r="F792" s="1" t="s">
        <v>17</v>
      </c>
      <c r="G792" s="1" t="s">
        <v>27</v>
      </c>
      <c r="H792" s="1" t="s">
        <v>44</v>
      </c>
      <c r="I792" s="1" t="s">
        <v>871</v>
      </c>
      <c r="J792" s="1">
        <v>43.04</v>
      </c>
      <c r="K792" s="1">
        <v>8</v>
      </c>
      <c r="L792" s="1">
        <v>0</v>
      </c>
      <c r="M792" s="2">
        <v>21.089600000000001</v>
      </c>
      <c r="N792" s="1" t="str">
        <f>VLOOKUP(G792,Code!$C$3:$D$5,2,0)</f>
        <v>O-102</v>
      </c>
    </row>
    <row r="793" spans="1:14" x14ac:dyDescent="0.25">
      <c r="A793" s="1">
        <v>792</v>
      </c>
      <c r="B793" s="1" t="s">
        <v>30</v>
      </c>
      <c r="C793" s="1" t="s">
        <v>14</v>
      </c>
      <c r="D793" s="1" t="s">
        <v>553</v>
      </c>
      <c r="E793" s="1" t="s">
        <v>149</v>
      </c>
      <c r="F793" s="1" t="s">
        <v>17</v>
      </c>
      <c r="G793" s="1" t="s">
        <v>18</v>
      </c>
      <c r="H793" s="1" t="s">
        <v>21</v>
      </c>
      <c r="I793" s="1" t="s">
        <v>872</v>
      </c>
      <c r="J793" s="1">
        <v>332.94</v>
      </c>
      <c r="K793" s="1">
        <v>3</v>
      </c>
      <c r="L793" s="1">
        <v>0</v>
      </c>
      <c r="M793" s="2">
        <v>79.905599999999993</v>
      </c>
      <c r="N793" s="1" t="str">
        <f>VLOOKUP(G793,Code!$C$3:$D$5,2,0)</f>
        <v>F-101</v>
      </c>
    </row>
    <row r="794" spans="1:14" x14ac:dyDescent="0.25">
      <c r="A794" s="1">
        <v>793</v>
      </c>
      <c r="B794" s="1" t="s">
        <v>493</v>
      </c>
      <c r="C794" s="1" t="s">
        <v>14</v>
      </c>
      <c r="D794" s="1" t="s">
        <v>873</v>
      </c>
      <c r="E794" s="1" t="s">
        <v>51</v>
      </c>
      <c r="F794" s="1" t="s">
        <v>17</v>
      </c>
      <c r="G794" s="1" t="s">
        <v>41</v>
      </c>
      <c r="H794" s="1" t="s">
        <v>42</v>
      </c>
      <c r="I794" s="1" t="s">
        <v>874</v>
      </c>
      <c r="J794" s="1">
        <v>1363.96</v>
      </c>
      <c r="K794" s="1">
        <v>5</v>
      </c>
      <c r="L794" s="1">
        <v>0.2</v>
      </c>
      <c r="M794" s="2">
        <v>85.247500000000002</v>
      </c>
      <c r="N794" s="1" t="str">
        <f>VLOOKUP(G794,Code!$C$3:$D$5,2,0)</f>
        <v>T-103</v>
      </c>
    </row>
    <row r="795" spans="1:14" x14ac:dyDescent="0.25">
      <c r="A795" s="1">
        <v>794</v>
      </c>
      <c r="B795" s="1" t="s">
        <v>30</v>
      </c>
      <c r="C795" s="1" t="s">
        <v>14</v>
      </c>
      <c r="D795" s="1" t="s">
        <v>69</v>
      </c>
      <c r="E795" s="1" t="s">
        <v>25</v>
      </c>
      <c r="F795" s="1" t="s">
        <v>26</v>
      </c>
      <c r="G795" s="1" t="s">
        <v>27</v>
      </c>
      <c r="H795" s="1" t="s">
        <v>28</v>
      </c>
      <c r="I795" s="1" t="s">
        <v>875</v>
      </c>
      <c r="J795" s="1">
        <v>9.9600000000000009</v>
      </c>
      <c r="K795" s="1">
        <v>2</v>
      </c>
      <c r="L795" s="1">
        <v>0</v>
      </c>
      <c r="M795" s="2">
        <v>4.5815999999999999</v>
      </c>
      <c r="N795" s="1" t="str">
        <f>VLOOKUP(G795,Code!$C$3:$D$5,2,0)</f>
        <v>O-102</v>
      </c>
    </row>
    <row r="796" spans="1:14" x14ac:dyDescent="0.25">
      <c r="A796" s="1">
        <v>795</v>
      </c>
      <c r="B796" s="1" t="s">
        <v>30</v>
      </c>
      <c r="C796" s="1" t="s">
        <v>14</v>
      </c>
      <c r="D796" s="1" t="s">
        <v>69</v>
      </c>
      <c r="E796" s="1" t="s">
        <v>25</v>
      </c>
      <c r="F796" s="1" t="s">
        <v>26</v>
      </c>
      <c r="G796" s="1" t="s">
        <v>27</v>
      </c>
      <c r="H796" s="1" t="s">
        <v>52</v>
      </c>
      <c r="I796" s="1" t="s">
        <v>542</v>
      </c>
      <c r="J796" s="1">
        <v>21.72</v>
      </c>
      <c r="K796" s="1">
        <v>4</v>
      </c>
      <c r="L796" s="1">
        <v>0</v>
      </c>
      <c r="M796" s="2">
        <v>10.642799999999999</v>
      </c>
      <c r="N796" s="1" t="str">
        <f>VLOOKUP(G796,Code!$C$3:$D$5,2,0)</f>
        <v>O-102</v>
      </c>
    </row>
    <row r="797" spans="1:14" x14ac:dyDescent="0.25">
      <c r="A797" s="1">
        <v>796</v>
      </c>
      <c r="B797" s="1" t="s">
        <v>30</v>
      </c>
      <c r="C797" s="1" t="s">
        <v>14</v>
      </c>
      <c r="D797" s="1" t="s">
        <v>175</v>
      </c>
      <c r="E797" s="1" t="s">
        <v>110</v>
      </c>
      <c r="F797" s="1" t="s">
        <v>60</v>
      </c>
      <c r="G797" s="1" t="s">
        <v>27</v>
      </c>
      <c r="H797" s="1" t="s">
        <v>44</v>
      </c>
      <c r="I797" s="1" t="s">
        <v>846</v>
      </c>
      <c r="J797" s="1">
        <v>20.16</v>
      </c>
      <c r="K797" s="1">
        <v>7</v>
      </c>
      <c r="L797" s="1">
        <v>0</v>
      </c>
      <c r="M797" s="2">
        <v>9.8783999999999992</v>
      </c>
      <c r="N797" s="1" t="str">
        <f>VLOOKUP(G797,Code!$C$3:$D$5,2,0)</f>
        <v>O-102</v>
      </c>
    </row>
    <row r="798" spans="1:14" x14ac:dyDescent="0.25">
      <c r="A798" s="1">
        <v>797</v>
      </c>
      <c r="B798" s="1" t="s">
        <v>95</v>
      </c>
      <c r="C798" s="1" t="s">
        <v>23</v>
      </c>
      <c r="D798" s="1" t="s">
        <v>175</v>
      </c>
      <c r="E798" s="1" t="s">
        <v>127</v>
      </c>
      <c r="F798" s="1" t="s">
        <v>79</v>
      </c>
      <c r="G798" s="1" t="s">
        <v>27</v>
      </c>
      <c r="H798" s="1" t="s">
        <v>52</v>
      </c>
      <c r="I798" s="1" t="s">
        <v>876</v>
      </c>
      <c r="J798" s="1">
        <v>132.79</v>
      </c>
      <c r="K798" s="1">
        <v>7</v>
      </c>
      <c r="L798" s="1">
        <v>0</v>
      </c>
      <c r="M798" s="2">
        <v>63.739199999999997</v>
      </c>
      <c r="N798" s="1" t="str">
        <f>VLOOKUP(G798,Code!$C$3:$D$5,2,0)</f>
        <v>O-102</v>
      </c>
    </row>
    <row r="799" spans="1:14" x14ac:dyDescent="0.25">
      <c r="A799" s="1">
        <v>798</v>
      </c>
      <c r="B799" s="1" t="s">
        <v>95</v>
      </c>
      <c r="C799" s="1" t="s">
        <v>23</v>
      </c>
      <c r="D799" s="1" t="s">
        <v>175</v>
      </c>
      <c r="E799" s="1" t="s">
        <v>127</v>
      </c>
      <c r="F799" s="1" t="s">
        <v>79</v>
      </c>
      <c r="G799" s="1" t="s">
        <v>27</v>
      </c>
      <c r="H799" s="1" t="s">
        <v>52</v>
      </c>
      <c r="I799" s="1" t="s">
        <v>53</v>
      </c>
      <c r="J799" s="1">
        <v>12.96</v>
      </c>
      <c r="K799" s="1">
        <v>2</v>
      </c>
      <c r="L799" s="1">
        <v>0</v>
      </c>
      <c r="M799" s="2">
        <v>6.2208000000000006</v>
      </c>
      <c r="N799" s="1" t="str">
        <f>VLOOKUP(G799,Code!$C$3:$D$5,2,0)</f>
        <v>O-102</v>
      </c>
    </row>
    <row r="800" spans="1:14" x14ac:dyDescent="0.25">
      <c r="A800" s="1">
        <v>799</v>
      </c>
      <c r="B800" s="1" t="s">
        <v>95</v>
      </c>
      <c r="C800" s="1" t="s">
        <v>23</v>
      </c>
      <c r="D800" s="1" t="s">
        <v>175</v>
      </c>
      <c r="E800" s="1" t="s">
        <v>127</v>
      </c>
      <c r="F800" s="1" t="s">
        <v>79</v>
      </c>
      <c r="G800" s="1" t="s">
        <v>27</v>
      </c>
      <c r="H800" s="1" t="s">
        <v>28</v>
      </c>
      <c r="I800" s="1" t="s">
        <v>877</v>
      </c>
      <c r="J800" s="1">
        <v>21.560000000000002</v>
      </c>
      <c r="K800" s="1">
        <v>7</v>
      </c>
      <c r="L800" s="1">
        <v>0</v>
      </c>
      <c r="M800" s="2">
        <v>10.348799999999999</v>
      </c>
      <c r="N800" s="1" t="str">
        <f>VLOOKUP(G800,Code!$C$3:$D$5,2,0)</f>
        <v>O-102</v>
      </c>
    </row>
    <row r="801" spans="1:14" x14ac:dyDescent="0.25">
      <c r="A801" s="1">
        <v>800</v>
      </c>
      <c r="B801" s="1" t="s">
        <v>30</v>
      </c>
      <c r="C801" s="1" t="s">
        <v>14</v>
      </c>
      <c r="D801" s="1" t="s">
        <v>878</v>
      </c>
      <c r="E801" s="1" t="s">
        <v>25</v>
      </c>
      <c r="F801" s="1" t="s">
        <v>26</v>
      </c>
      <c r="G801" s="1" t="s">
        <v>18</v>
      </c>
      <c r="H801" s="1" t="s">
        <v>21</v>
      </c>
      <c r="I801" s="1" t="s">
        <v>681</v>
      </c>
      <c r="J801" s="1">
        <v>283.92</v>
      </c>
      <c r="K801" s="1">
        <v>5</v>
      </c>
      <c r="L801" s="1">
        <v>0.2</v>
      </c>
      <c r="M801" s="2">
        <v>17.745000000000019</v>
      </c>
      <c r="N801" s="1" t="str">
        <f>VLOOKUP(G801,Code!$C$3:$D$5,2,0)</f>
        <v>F-101</v>
      </c>
    </row>
    <row r="802" spans="1:14" x14ac:dyDescent="0.25">
      <c r="A802" s="1">
        <v>801</v>
      </c>
      <c r="B802" s="1" t="s">
        <v>95</v>
      </c>
      <c r="C802" s="1" t="s">
        <v>23</v>
      </c>
      <c r="D802" s="1" t="s">
        <v>373</v>
      </c>
      <c r="E802" s="1" t="s">
        <v>25</v>
      </c>
      <c r="F802" s="1" t="s">
        <v>26</v>
      </c>
      <c r="G802" s="1" t="s">
        <v>18</v>
      </c>
      <c r="H802" s="1" t="s">
        <v>37</v>
      </c>
      <c r="I802" s="1" t="s">
        <v>879</v>
      </c>
      <c r="J802" s="1">
        <v>22.23</v>
      </c>
      <c r="K802" s="1">
        <v>1</v>
      </c>
      <c r="L802" s="1">
        <v>0</v>
      </c>
      <c r="M802" s="2">
        <v>7.3358999999999988</v>
      </c>
      <c r="N802" s="1" t="str">
        <f>VLOOKUP(G802,Code!$C$3:$D$5,2,0)</f>
        <v>F-101</v>
      </c>
    </row>
    <row r="803" spans="1:14" x14ac:dyDescent="0.25">
      <c r="A803" s="1">
        <v>802</v>
      </c>
      <c r="B803" s="1" t="s">
        <v>95</v>
      </c>
      <c r="C803" s="1" t="s">
        <v>23</v>
      </c>
      <c r="D803" s="1" t="s">
        <v>373</v>
      </c>
      <c r="E803" s="1" t="s">
        <v>25</v>
      </c>
      <c r="F803" s="1" t="s">
        <v>26</v>
      </c>
      <c r="G803" s="1" t="s">
        <v>41</v>
      </c>
      <c r="H803" s="1" t="s">
        <v>42</v>
      </c>
      <c r="I803" s="1" t="s">
        <v>378</v>
      </c>
      <c r="J803" s="1">
        <v>215.96799999999999</v>
      </c>
      <c r="K803" s="1">
        <v>2</v>
      </c>
      <c r="L803" s="1">
        <v>0.2</v>
      </c>
      <c r="M803" s="2">
        <v>18.897199999999991</v>
      </c>
      <c r="N803" s="1" t="str">
        <f>VLOOKUP(G803,Code!$C$3:$D$5,2,0)</f>
        <v>T-103</v>
      </c>
    </row>
    <row r="804" spans="1:14" x14ac:dyDescent="0.25">
      <c r="A804" s="1">
        <v>803</v>
      </c>
      <c r="B804" s="1" t="s">
        <v>13</v>
      </c>
      <c r="C804" s="1" t="s">
        <v>23</v>
      </c>
      <c r="D804" s="1" t="s">
        <v>126</v>
      </c>
      <c r="E804" s="1" t="s">
        <v>127</v>
      </c>
      <c r="F804" s="1" t="s">
        <v>79</v>
      </c>
      <c r="G804" s="1" t="s">
        <v>27</v>
      </c>
      <c r="H804" s="1" t="s">
        <v>46</v>
      </c>
      <c r="I804" s="1" t="s">
        <v>880</v>
      </c>
      <c r="J804" s="1">
        <v>355.32</v>
      </c>
      <c r="K804" s="1">
        <v>9</v>
      </c>
      <c r="L804" s="1">
        <v>0</v>
      </c>
      <c r="M804" s="2">
        <v>99.48960000000001</v>
      </c>
      <c r="N804" s="1" t="str">
        <f>VLOOKUP(G804,Code!$C$3:$D$5,2,0)</f>
        <v>O-102</v>
      </c>
    </row>
    <row r="805" spans="1:14" x14ac:dyDescent="0.25">
      <c r="A805" s="1">
        <v>804</v>
      </c>
      <c r="B805" s="1" t="s">
        <v>30</v>
      </c>
      <c r="C805" s="1" t="s">
        <v>23</v>
      </c>
      <c r="D805" s="1" t="s">
        <v>296</v>
      </c>
      <c r="E805" s="1" t="s">
        <v>297</v>
      </c>
      <c r="F805" s="1" t="s">
        <v>17</v>
      </c>
      <c r="G805" s="1" t="s">
        <v>27</v>
      </c>
      <c r="H805" s="1" t="s">
        <v>52</v>
      </c>
      <c r="I805" s="1" t="s">
        <v>881</v>
      </c>
      <c r="J805" s="1">
        <v>12.96</v>
      </c>
      <c r="K805" s="1">
        <v>2</v>
      </c>
      <c r="L805" s="1">
        <v>0</v>
      </c>
      <c r="M805" s="2">
        <v>6.2208000000000006</v>
      </c>
      <c r="N805" s="1" t="str">
        <f>VLOOKUP(G805,Code!$C$3:$D$5,2,0)</f>
        <v>O-102</v>
      </c>
    </row>
    <row r="806" spans="1:14" x14ac:dyDescent="0.25">
      <c r="A806" s="1">
        <v>805</v>
      </c>
      <c r="B806" s="1" t="s">
        <v>95</v>
      </c>
      <c r="C806" s="1" t="s">
        <v>14</v>
      </c>
      <c r="D806" s="1" t="s">
        <v>69</v>
      </c>
      <c r="E806" s="1" t="s">
        <v>25</v>
      </c>
      <c r="F806" s="1" t="s">
        <v>26</v>
      </c>
      <c r="G806" s="1" t="s">
        <v>18</v>
      </c>
      <c r="H806" s="1" t="s">
        <v>37</v>
      </c>
      <c r="I806" s="1" t="s">
        <v>882</v>
      </c>
      <c r="J806" s="1">
        <v>18.28</v>
      </c>
      <c r="K806" s="1">
        <v>2</v>
      </c>
      <c r="L806" s="1">
        <v>0</v>
      </c>
      <c r="M806" s="2">
        <v>6.2151999999999994</v>
      </c>
      <c r="N806" s="1" t="str">
        <f>VLOOKUP(G806,Code!$C$3:$D$5,2,0)</f>
        <v>F-101</v>
      </c>
    </row>
    <row r="807" spans="1:14" x14ac:dyDescent="0.25">
      <c r="A807" s="1">
        <v>806</v>
      </c>
      <c r="B807" s="1" t="s">
        <v>30</v>
      </c>
      <c r="C807" s="1" t="s">
        <v>14</v>
      </c>
      <c r="D807" s="1" t="s">
        <v>322</v>
      </c>
      <c r="E807" s="1" t="s">
        <v>197</v>
      </c>
      <c r="F807" s="1" t="s">
        <v>26</v>
      </c>
      <c r="G807" s="1" t="s">
        <v>27</v>
      </c>
      <c r="H807" s="1" t="s">
        <v>39</v>
      </c>
      <c r="I807" s="1" t="s">
        <v>883</v>
      </c>
      <c r="J807" s="1">
        <v>43.176000000000002</v>
      </c>
      <c r="K807" s="1">
        <v>3</v>
      </c>
      <c r="L807" s="1">
        <v>0.2</v>
      </c>
      <c r="M807" s="2">
        <v>4.3176000000000005</v>
      </c>
      <c r="N807" s="1" t="str">
        <f>VLOOKUP(G807,Code!$C$3:$D$5,2,0)</f>
        <v>O-102</v>
      </c>
    </row>
    <row r="808" spans="1:14" x14ac:dyDescent="0.25">
      <c r="A808" s="1">
        <v>807</v>
      </c>
      <c r="B808" s="1" t="s">
        <v>30</v>
      </c>
      <c r="C808" s="1" t="s">
        <v>14</v>
      </c>
      <c r="D808" s="1" t="s">
        <v>322</v>
      </c>
      <c r="E808" s="1" t="s">
        <v>197</v>
      </c>
      <c r="F808" s="1" t="s">
        <v>26</v>
      </c>
      <c r="G808" s="1" t="s">
        <v>41</v>
      </c>
      <c r="H808" s="1" t="s">
        <v>42</v>
      </c>
      <c r="I808" s="1" t="s">
        <v>884</v>
      </c>
      <c r="J808" s="1">
        <v>1983.9680000000001</v>
      </c>
      <c r="K808" s="1">
        <v>4</v>
      </c>
      <c r="L808" s="1">
        <v>0.2</v>
      </c>
      <c r="M808" s="2">
        <v>247.99599999999981</v>
      </c>
      <c r="N808" s="1" t="str">
        <f>VLOOKUP(G808,Code!$C$3:$D$5,2,0)</f>
        <v>T-103</v>
      </c>
    </row>
    <row r="809" spans="1:14" x14ac:dyDescent="0.25">
      <c r="A809" s="1">
        <v>808</v>
      </c>
      <c r="B809" s="1" t="s">
        <v>95</v>
      </c>
      <c r="C809" s="1" t="s">
        <v>14</v>
      </c>
      <c r="D809" s="1" t="s">
        <v>885</v>
      </c>
      <c r="E809" s="1" t="s">
        <v>74</v>
      </c>
      <c r="F809" s="1" t="s">
        <v>60</v>
      </c>
      <c r="G809" s="1" t="s">
        <v>18</v>
      </c>
      <c r="H809" s="1" t="s">
        <v>37</v>
      </c>
      <c r="I809" s="1" t="s">
        <v>565</v>
      </c>
      <c r="J809" s="1">
        <v>28.4</v>
      </c>
      <c r="K809" s="1">
        <v>2</v>
      </c>
      <c r="L809" s="1">
        <v>0</v>
      </c>
      <c r="M809" s="2">
        <v>11.076000000000001</v>
      </c>
      <c r="N809" s="1" t="str">
        <f>VLOOKUP(G809,Code!$C$3:$D$5,2,0)</f>
        <v>F-101</v>
      </c>
    </row>
    <row r="810" spans="1:14" x14ac:dyDescent="0.25">
      <c r="A810" s="1">
        <v>809</v>
      </c>
      <c r="B810" s="1" t="s">
        <v>95</v>
      </c>
      <c r="C810" s="1" t="s">
        <v>14</v>
      </c>
      <c r="D810" s="1" t="s">
        <v>885</v>
      </c>
      <c r="E810" s="1" t="s">
        <v>74</v>
      </c>
      <c r="F810" s="1" t="s">
        <v>60</v>
      </c>
      <c r="G810" s="1" t="s">
        <v>41</v>
      </c>
      <c r="H810" s="1" t="s">
        <v>83</v>
      </c>
      <c r="I810" s="1" t="s">
        <v>886</v>
      </c>
      <c r="J810" s="1">
        <v>149.97</v>
      </c>
      <c r="K810" s="1">
        <v>3</v>
      </c>
      <c r="L810" s="1">
        <v>0</v>
      </c>
      <c r="M810" s="2">
        <v>50.989800000000002</v>
      </c>
      <c r="N810" s="1" t="str">
        <f>VLOOKUP(G810,Code!$C$3:$D$5,2,0)</f>
        <v>T-103</v>
      </c>
    </row>
    <row r="811" spans="1:14" x14ac:dyDescent="0.25">
      <c r="A811" s="1">
        <v>810</v>
      </c>
      <c r="B811" s="1" t="s">
        <v>95</v>
      </c>
      <c r="C811" s="1" t="s">
        <v>14</v>
      </c>
      <c r="D811" s="1" t="s">
        <v>887</v>
      </c>
      <c r="E811" s="1" t="s">
        <v>55</v>
      </c>
      <c r="F811" s="1" t="s">
        <v>26</v>
      </c>
      <c r="G811" s="1" t="s">
        <v>27</v>
      </c>
      <c r="H811" s="1" t="s">
        <v>39</v>
      </c>
      <c r="I811" s="1" t="s">
        <v>888</v>
      </c>
      <c r="J811" s="1">
        <v>11.52</v>
      </c>
      <c r="K811" s="1">
        <v>4</v>
      </c>
      <c r="L811" s="1">
        <v>0</v>
      </c>
      <c r="M811" s="2">
        <v>3.2256</v>
      </c>
      <c r="N811" s="1" t="str">
        <f>VLOOKUP(G811,Code!$C$3:$D$5,2,0)</f>
        <v>O-102</v>
      </c>
    </row>
    <row r="812" spans="1:14" x14ac:dyDescent="0.25">
      <c r="A812" s="1">
        <v>811</v>
      </c>
      <c r="B812" s="1" t="s">
        <v>95</v>
      </c>
      <c r="C812" s="1" t="s">
        <v>14</v>
      </c>
      <c r="D812" s="1" t="s">
        <v>887</v>
      </c>
      <c r="E812" s="1" t="s">
        <v>55</v>
      </c>
      <c r="F812" s="1" t="s">
        <v>26</v>
      </c>
      <c r="G812" s="1" t="s">
        <v>18</v>
      </c>
      <c r="H812" s="1" t="s">
        <v>33</v>
      </c>
      <c r="I812" s="1" t="s">
        <v>407</v>
      </c>
      <c r="J812" s="1">
        <v>1298.55</v>
      </c>
      <c r="K812" s="1">
        <v>5</v>
      </c>
      <c r="L812" s="1">
        <v>0</v>
      </c>
      <c r="M812" s="2">
        <v>311.65199999999999</v>
      </c>
      <c r="N812" s="1" t="str">
        <f>VLOOKUP(G812,Code!$C$3:$D$5,2,0)</f>
        <v>F-101</v>
      </c>
    </row>
    <row r="813" spans="1:14" x14ac:dyDescent="0.25">
      <c r="A813" s="1">
        <v>812</v>
      </c>
      <c r="B813" s="1" t="s">
        <v>95</v>
      </c>
      <c r="C813" s="1" t="s">
        <v>14</v>
      </c>
      <c r="D813" s="1" t="s">
        <v>887</v>
      </c>
      <c r="E813" s="1" t="s">
        <v>55</v>
      </c>
      <c r="F813" s="1" t="s">
        <v>26</v>
      </c>
      <c r="G813" s="1" t="s">
        <v>27</v>
      </c>
      <c r="H813" s="1" t="s">
        <v>46</v>
      </c>
      <c r="I813" s="1" t="s">
        <v>889</v>
      </c>
      <c r="J813" s="1">
        <v>213.92</v>
      </c>
      <c r="K813" s="1">
        <v>4</v>
      </c>
      <c r="L813" s="1">
        <v>0</v>
      </c>
      <c r="M813" s="2">
        <v>62.036799999999971</v>
      </c>
      <c r="N813" s="1" t="str">
        <f>VLOOKUP(G813,Code!$C$3:$D$5,2,0)</f>
        <v>O-102</v>
      </c>
    </row>
    <row r="814" spans="1:14" x14ac:dyDescent="0.25">
      <c r="A814" s="1">
        <v>813</v>
      </c>
      <c r="B814" s="1" t="s">
        <v>95</v>
      </c>
      <c r="C814" s="1" t="s">
        <v>14</v>
      </c>
      <c r="D814" s="1" t="s">
        <v>887</v>
      </c>
      <c r="E814" s="1" t="s">
        <v>55</v>
      </c>
      <c r="F814" s="1" t="s">
        <v>26</v>
      </c>
      <c r="G814" s="1" t="s">
        <v>41</v>
      </c>
      <c r="H814" s="1" t="s">
        <v>83</v>
      </c>
      <c r="I814" s="1" t="s">
        <v>772</v>
      </c>
      <c r="J814" s="1">
        <v>25.78</v>
      </c>
      <c r="K814" s="1">
        <v>2</v>
      </c>
      <c r="L814" s="1">
        <v>0</v>
      </c>
      <c r="M814" s="2">
        <v>2.5779999999999994</v>
      </c>
      <c r="N814" s="1" t="str">
        <f>VLOOKUP(G814,Code!$C$3:$D$5,2,0)</f>
        <v>T-103</v>
      </c>
    </row>
    <row r="815" spans="1:14" x14ac:dyDescent="0.25">
      <c r="A815" s="1">
        <v>814</v>
      </c>
      <c r="B815" s="1" t="s">
        <v>493</v>
      </c>
      <c r="C815" s="1" t="s">
        <v>14</v>
      </c>
      <c r="D815" s="1" t="s">
        <v>890</v>
      </c>
      <c r="E815" s="1" t="s">
        <v>25</v>
      </c>
      <c r="F815" s="1" t="s">
        <v>26</v>
      </c>
      <c r="G815" s="1" t="s">
        <v>18</v>
      </c>
      <c r="H815" s="1" t="s">
        <v>37</v>
      </c>
      <c r="I815" s="1" t="s">
        <v>882</v>
      </c>
      <c r="J815" s="1">
        <v>18.28</v>
      </c>
      <c r="K815" s="1">
        <v>2</v>
      </c>
      <c r="L815" s="1">
        <v>0</v>
      </c>
      <c r="M815" s="2">
        <v>6.2151999999999994</v>
      </c>
      <c r="N815" s="1" t="str">
        <f>VLOOKUP(G815,Code!$C$3:$D$5,2,0)</f>
        <v>F-101</v>
      </c>
    </row>
    <row r="816" spans="1:14" x14ac:dyDescent="0.25">
      <c r="A816" s="1">
        <v>815</v>
      </c>
      <c r="B816" s="1" t="s">
        <v>493</v>
      </c>
      <c r="C816" s="1" t="s">
        <v>14</v>
      </c>
      <c r="D816" s="1" t="s">
        <v>890</v>
      </c>
      <c r="E816" s="1" t="s">
        <v>25</v>
      </c>
      <c r="F816" s="1" t="s">
        <v>26</v>
      </c>
      <c r="G816" s="1" t="s">
        <v>41</v>
      </c>
      <c r="H816" s="1" t="s">
        <v>83</v>
      </c>
      <c r="I816" s="1" t="s">
        <v>891</v>
      </c>
      <c r="J816" s="1">
        <v>1399.93</v>
      </c>
      <c r="K816" s="1">
        <v>7</v>
      </c>
      <c r="L816" s="1">
        <v>0</v>
      </c>
      <c r="M816" s="2">
        <v>601.96990000000005</v>
      </c>
      <c r="N816" s="1" t="str">
        <f>VLOOKUP(G816,Code!$C$3:$D$5,2,0)</f>
        <v>T-103</v>
      </c>
    </row>
    <row r="817" spans="1:14" x14ac:dyDescent="0.25">
      <c r="A817" s="1">
        <v>816</v>
      </c>
      <c r="B817" s="1" t="s">
        <v>95</v>
      </c>
      <c r="C817" s="1" t="s">
        <v>23</v>
      </c>
      <c r="D817" s="1" t="s">
        <v>892</v>
      </c>
      <c r="E817" s="1" t="s">
        <v>64</v>
      </c>
      <c r="F817" s="1" t="s">
        <v>60</v>
      </c>
      <c r="G817" s="1" t="s">
        <v>27</v>
      </c>
      <c r="H817" s="1" t="s">
        <v>52</v>
      </c>
      <c r="I817" s="1" t="s">
        <v>309</v>
      </c>
      <c r="J817" s="1">
        <v>51.84</v>
      </c>
      <c r="K817" s="1">
        <v>8</v>
      </c>
      <c r="L817" s="1">
        <v>0</v>
      </c>
      <c r="M817" s="2">
        <v>24.883200000000002</v>
      </c>
      <c r="N817" s="1" t="str">
        <f>VLOOKUP(G817,Code!$C$3:$D$5,2,0)</f>
        <v>O-102</v>
      </c>
    </row>
    <row r="818" spans="1:14" x14ac:dyDescent="0.25">
      <c r="A818" s="1">
        <v>817</v>
      </c>
      <c r="B818" s="1" t="s">
        <v>30</v>
      </c>
      <c r="C818" s="1" t="s">
        <v>14</v>
      </c>
      <c r="D818" s="1" t="s">
        <v>77</v>
      </c>
      <c r="E818" s="1" t="s">
        <v>78</v>
      </c>
      <c r="F818" s="1" t="s">
        <v>79</v>
      </c>
      <c r="G818" s="1" t="s">
        <v>27</v>
      </c>
      <c r="H818" s="1" t="s">
        <v>52</v>
      </c>
      <c r="I818" s="1" t="s">
        <v>893</v>
      </c>
      <c r="J818" s="1">
        <v>5.3440000000000003</v>
      </c>
      <c r="K818" s="1">
        <v>1</v>
      </c>
      <c r="L818" s="1">
        <v>0.2</v>
      </c>
      <c r="M818" s="2">
        <v>1.8703999999999998</v>
      </c>
      <c r="N818" s="1" t="str">
        <f>VLOOKUP(G818,Code!$C$3:$D$5,2,0)</f>
        <v>O-102</v>
      </c>
    </row>
    <row r="819" spans="1:14" x14ac:dyDescent="0.25">
      <c r="A819" s="1">
        <v>818</v>
      </c>
      <c r="B819" s="1" t="s">
        <v>30</v>
      </c>
      <c r="C819" s="1" t="s">
        <v>14</v>
      </c>
      <c r="D819" s="1" t="s">
        <v>77</v>
      </c>
      <c r="E819" s="1" t="s">
        <v>78</v>
      </c>
      <c r="F819" s="1" t="s">
        <v>79</v>
      </c>
      <c r="G819" s="1" t="s">
        <v>27</v>
      </c>
      <c r="H819" s="1" t="s">
        <v>52</v>
      </c>
      <c r="I819" s="1" t="s">
        <v>180</v>
      </c>
      <c r="J819" s="1">
        <v>41.472000000000008</v>
      </c>
      <c r="K819" s="1">
        <v>8</v>
      </c>
      <c r="L819" s="1">
        <v>0.2</v>
      </c>
      <c r="M819" s="2">
        <v>14.5152</v>
      </c>
      <c r="N819" s="1" t="str">
        <f>VLOOKUP(G819,Code!$C$3:$D$5,2,0)</f>
        <v>O-102</v>
      </c>
    </row>
    <row r="820" spans="1:14" x14ac:dyDescent="0.25">
      <c r="A820" s="1">
        <v>819</v>
      </c>
      <c r="B820" s="1" t="s">
        <v>30</v>
      </c>
      <c r="C820" s="1" t="s">
        <v>14</v>
      </c>
      <c r="D820" s="1" t="s">
        <v>77</v>
      </c>
      <c r="E820" s="1" t="s">
        <v>78</v>
      </c>
      <c r="F820" s="1" t="s">
        <v>79</v>
      </c>
      <c r="G820" s="1" t="s">
        <v>27</v>
      </c>
      <c r="H820" s="1" t="s">
        <v>44</v>
      </c>
      <c r="I820" s="1" t="s">
        <v>894</v>
      </c>
      <c r="J820" s="1">
        <v>3.168000000000001</v>
      </c>
      <c r="K820" s="1">
        <v>3</v>
      </c>
      <c r="L820" s="1">
        <v>0.7</v>
      </c>
      <c r="M820" s="2">
        <v>-2.4287999999999998</v>
      </c>
      <c r="N820" s="1" t="str">
        <f>VLOOKUP(G820,Code!$C$3:$D$5,2,0)</f>
        <v>O-102</v>
      </c>
    </row>
    <row r="821" spans="1:14" x14ac:dyDescent="0.25">
      <c r="A821" s="1">
        <v>820</v>
      </c>
      <c r="B821" s="1" t="s">
        <v>30</v>
      </c>
      <c r="C821" s="1" t="s">
        <v>14</v>
      </c>
      <c r="D821" s="1" t="s">
        <v>77</v>
      </c>
      <c r="E821" s="1" t="s">
        <v>78</v>
      </c>
      <c r="F821" s="1" t="s">
        <v>79</v>
      </c>
      <c r="G821" s="1" t="s">
        <v>18</v>
      </c>
      <c r="H821" s="1" t="s">
        <v>21</v>
      </c>
      <c r="I821" s="1" t="s">
        <v>895</v>
      </c>
      <c r="J821" s="1">
        <v>1228.4649999999999</v>
      </c>
      <c r="K821" s="1">
        <v>5</v>
      </c>
      <c r="L821" s="1">
        <v>0.3</v>
      </c>
      <c r="M821" s="2">
        <v>0</v>
      </c>
      <c r="N821" s="1" t="str">
        <f>VLOOKUP(G821,Code!$C$3:$D$5,2,0)</f>
        <v>F-101</v>
      </c>
    </row>
    <row r="822" spans="1:14" x14ac:dyDescent="0.25">
      <c r="A822" s="1">
        <v>821</v>
      </c>
      <c r="B822" s="1" t="s">
        <v>30</v>
      </c>
      <c r="C822" s="1" t="s">
        <v>14</v>
      </c>
      <c r="D822" s="1" t="s">
        <v>77</v>
      </c>
      <c r="E822" s="1" t="s">
        <v>78</v>
      </c>
      <c r="F822" s="1" t="s">
        <v>79</v>
      </c>
      <c r="G822" s="1" t="s">
        <v>27</v>
      </c>
      <c r="H822" s="1" t="s">
        <v>44</v>
      </c>
      <c r="I822" s="1" t="s">
        <v>896</v>
      </c>
      <c r="J822" s="1">
        <v>31.086000000000006</v>
      </c>
      <c r="K822" s="1">
        <v>3</v>
      </c>
      <c r="L822" s="1">
        <v>0.7</v>
      </c>
      <c r="M822" s="2">
        <v>-22.796399999999991</v>
      </c>
      <c r="N822" s="1" t="str">
        <f>VLOOKUP(G822,Code!$C$3:$D$5,2,0)</f>
        <v>O-102</v>
      </c>
    </row>
    <row r="823" spans="1:14" x14ac:dyDescent="0.25">
      <c r="A823" s="1">
        <v>822</v>
      </c>
      <c r="B823" s="1" t="s">
        <v>30</v>
      </c>
      <c r="C823" s="1" t="s">
        <v>14</v>
      </c>
      <c r="D823" s="1" t="s">
        <v>77</v>
      </c>
      <c r="E823" s="1" t="s">
        <v>78</v>
      </c>
      <c r="F823" s="1" t="s">
        <v>79</v>
      </c>
      <c r="G823" s="1" t="s">
        <v>27</v>
      </c>
      <c r="H823" s="1" t="s">
        <v>52</v>
      </c>
      <c r="I823" s="1" t="s">
        <v>897</v>
      </c>
      <c r="J823" s="1">
        <v>335.52</v>
      </c>
      <c r="K823" s="1">
        <v>4</v>
      </c>
      <c r="L823" s="1">
        <v>0.2</v>
      </c>
      <c r="M823" s="2">
        <v>117.43199999999999</v>
      </c>
      <c r="N823" s="1" t="str">
        <f>VLOOKUP(G823,Code!$C$3:$D$5,2,0)</f>
        <v>O-102</v>
      </c>
    </row>
    <row r="824" spans="1:14" x14ac:dyDescent="0.25">
      <c r="A824" s="1">
        <v>823</v>
      </c>
      <c r="B824" s="1" t="s">
        <v>30</v>
      </c>
      <c r="C824" s="1" t="s">
        <v>14</v>
      </c>
      <c r="D824" s="1" t="s">
        <v>423</v>
      </c>
      <c r="E824" s="1" t="s">
        <v>316</v>
      </c>
      <c r="F824" s="1" t="s">
        <v>79</v>
      </c>
      <c r="G824" s="1" t="s">
        <v>41</v>
      </c>
      <c r="H824" s="1" t="s">
        <v>83</v>
      </c>
      <c r="I824" s="1" t="s">
        <v>898</v>
      </c>
      <c r="J824" s="1">
        <v>239.96999999999997</v>
      </c>
      <c r="K824" s="1">
        <v>3</v>
      </c>
      <c r="L824" s="1">
        <v>0</v>
      </c>
      <c r="M824" s="2">
        <v>71.990999999999985</v>
      </c>
      <c r="N824" s="1" t="str">
        <f>VLOOKUP(G824,Code!$C$3:$D$5,2,0)</f>
        <v>T-103</v>
      </c>
    </row>
    <row r="825" spans="1:14" x14ac:dyDescent="0.25">
      <c r="A825" s="1">
        <v>824</v>
      </c>
      <c r="B825" s="1" t="s">
        <v>30</v>
      </c>
      <c r="C825" s="1" t="s">
        <v>14</v>
      </c>
      <c r="D825" s="1" t="s">
        <v>423</v>
      </c>
      <c r="E825" s="1" t="s">
        <v>316</v>
      </c>
      <c r="F825" s="1" t="s">
        <v>79</v>
      </c>
      <c r="G825" s="1" t="s">
        <v>27</v>
      </c>
      <c r="H825" s="1" t="s">
        <v>28</v>
      </c>
      <c r="I825" s="1" t="s">
        <v>837</v>
      </c>
      <c r="J825" s="1">
        <v>9.82</v>
      </c>
      <c r="K825" s="1">
        <v>2</v>
      </c>
      <c r="L825" s="1">
        <v>0</v>
      </c>
      <c r="M825" s="2">
        <v>4.8117999999999999</v>
      </c>
      <c r="N825" s="1" t="str">
        <f>VLOOKUP(G825,Code!$C$3:$D$5,2,0)</f>
        <v>O-102</v>
      </c>
    </row>
    <row r="826" spans="1:14" x14ac:dyDescent="0.25">
      <c r="A826" s="1">
        <v>825</v>
      </c>
      <c r="B826" s="1" t="s">
        <v>30</v>
      </c>
      <c r="C826" s="1" t="s">
        <v>14</v>
      </c>
      <c r="D826" s="1" t="s">
        <v>69</v>
      </c>
      <c r="E826" s="1" t="s">
        <v>25</v>
      </c>
      <c r="F826" s="1" t="s">
        <v>26</v>
      </c>
      <c r="G826" s="1" t="s">
        <v>41</v>
      </c>
      <c r="H826" s="1" t="s">
        <v>83</v>
      </c>
      <c r="I826" s="1" t="s">
        <v>899</v>
      </c>
      <c r="J826" s="1">
        <v>67.8</v>
      </c>
      <c r="K826" s="1">
        <v>4</v>
      </c>
      <c r="L826" s="1">
        <v>0</v>
      </c>
      <c r="M826" s="2">
        <v>4.0679999999999978</v>
      </c>
      <c r="N826" s="1" t="str">
        <f>VLOOKUP(G826,Code!$C$3:$D$5,2,0)</f>
        <v>T-103</v>
      </c>
    </row>
    <row r="827" spans="1:14" x14ac:dyDescent="0.25">
      <c r="A827" s="1">
        <v>826</v>
      </c>
      <c r="B827" s="1" t="s">
        <v>30</v>
      </c>
      <c r="C827" s="1" t="s">
        <v>14</v>
      </c>
      <c r="D827" s="1" t="s">
        <v>69</v>
      </c>
      <c r="E827" s="1" t="s">
        <v>25</v>
      </c>
      <c r="F827" s="1" t="s">
        <v>26</v>
      </c>
      <c r="G827" s="1" t="s">
        <v>41</v>
      </c>
      <c r="H827" s="1" t="s">
        <v>83</v>
      </c>
      <c r="I827" s="1" t="s">
        <v>340</v>
      </c>
      <c r="J827" s="1">
        <v>167.97</v>
      </c>
      <c r="K827" s="1">
        <v>3</v>
      </c>
      <c r="L827" s="1">
        <v>0</v>
      </c>
      <c r="M827" s="2">
        <v>40.31280000000001</v>
      </c>
      <c r="N827" s="1" t="str">
        <f>VLOOKUP(G827,Code!$C$3:$D$5,2,0)</f>
        <v>T-103</v>
      </c>
    </row>
    <row r="828" spans="1:14" x14ac:dyDescent="0.25">
      <c r="A828" s="1">
        <v>827</v>
      </c>
      <c r="B828" s="1" t="s">
        <v>30</v>
      </c>
      <c r="C828" s="1" t="s">
        <v>14</v>
      </c>
      <c r="D828" s="1" t="s">
        <v>368</v>
      </c>
      <c r="E828" s="1" t="s">
        <v>110</v>
      </c>
      <c r="F828" s="1" t="s">
        <v>60</v>
      </c>
      <c r="G828" s="1" t="s">
        <v>27</v>
      </c>
      <c r="H828" s="1" t="s">
        <v>128</v>
      </c>
      <c r="I828" s="1" t="s">
        <v>900</v>
      </c>
      <c r="J828" s="1">
        <v>35</v>
      </c>
      <c r="K828" s="1">
        <v>7</v>
      </c>
      <c r="L828" s="1">
        <v>0</v>
      </c>
      <c r="M828" s="2">
        <v>16.8</v>
      </c>
      <c r="N828" s="1" t="str">
        <f>VLOOKUP(G828,Code!$C$3:$D$5,2,0)</f>
        <v>O-102</v>
      </c>
    </row>
    <row r="829" spans="1:14" x14ac:dyDescent="0.25">
      <c r="A829" s="1">
        <v>828</v>
      </c>
      <c r="B829" s="1" t="s">
        <v>30</v>
      </c>
      <c r="C829" s="1" t="s">
        <v>14</v>
      </c>
      <c r="D829" s="1" t="s">
        <v>368</v>
      </c>
      <c r="E829" s="1" t="s">
        <v>110</v>
      </c>
      <c r="F829" s="1" t="s">
        <v>60</v>
      </c>
      <c r="G829" s="1" t="s">
        <v>27</v>
      </c>
      <c r="H829" s="1" t="s">
        <v>243</v>
      </c>
      <c r="I829" s="1" t="s">
        <v>901</v>
      </c>
      <c r="J829" s="1">
        <v>37.24</v>
      </c>
      <c r="K829" s="1">
        <v>4</v>
      </c>
      <c r="L829" s="1">
        <v>0</v>
      </c>
      <c r="M829" s="2">
        <v>10.799599999999998</v>
      </c>
      <c r="N829" s="1" t="str">
        <f>VLOOKUP(G829,Code!$C$3:$D$5,2,0)</f>
        <v>O-102</v>
      </c>
    </row>
    <row r="830" spans="1:14" x14ac:dyDescent="0.25">
      <c r="A830" s="1">
        <v>829</v>
      </c>
      <c r="B830" s="1" t="s">
        <v>30</v>
      </c>
      <c r="C830" s="1" t="s">
        <v>14</v>
      </c>
      <c r="D830" s="1" t="s">
        <v>368</v>
      </c>
      <c r="E830" s="1" t="s">
        <v>110</v>
      </c>
      <c r="F830" s="1" t="s">
        <v>60</v>
      </c>
      <c r="G830" s="1" t="s">
        <v>27</v>
      </c>
      <c r="H830" s="1" t="s">
        <v>88</v>
      </c>
      <c r="I830" s="1" t="s">
        <v>902</v>
      </c>
      <c r="J830" s="1">
        <v>15.28</v>
      </c>
      <c r="K830" s="1">
        <v>2</v>
      </c>
      <c r="L830" s="1">
        <v>0</v>
      </c>
      <c r="M830" s="2">
        <v>7.4871999999999996</v>
      </c>
      <c r="N830" s="1" t="str">
        <f>VLOOKUP(G830,Code!$C$3:$D$5,2,0)</f>
        <v>O-102</v>
      </c>
    </row>
    <row r="831" spans="1:14" x14ac:dyDescent="0.25">
      <c r="A831" s="1">
        <v>830</v>
      </c>
      <c r="B831" s="1" t="s">
        <v>13</v>
      </c>
      <c r="C831" s="1" t="s">
        <v>14</v>
      </c>
      <c r="D831" s="1" t="s">
        <v>903</v>
      </c>
      <c r="E831" s="1" t="s">
        <v>16</v>
      </c>
      <c r="F831" s="1" t="s">
        <v>17</v>
      </c>
      <c r="G831" s="1" t="s">
        <v>18</v>
      </c>
      <c r="H831" s="1" t="s">
        <v>21</v>
      </c>
      <c r="I831" s="1" t="s">
        <v>904</v>
      </c>
      <c r="J831" s="1">
        <v>301.95999999999998</v>
      </c>
      <c r="K831" s="1">
        <v>2</v>
      </c>
      <c r="L831" s="1">
        <v>0</v>
      </c>
      <c r="M831" s="2">
        <v>90.587999999999965</v>
      </c>
      <c r="N831" s="1" t="str">
        <f>VLOOKUP(G831,Code!$C$3:$D$5,2,0)</f>
        <v>F-101</v>
      </c>
    </row>
    <row r="832" spans="1:14" x14ac:dyDescent="0.25">
      <c r="A832" s="1">
        <v>831</v>
      </c>
      <c r="B832" s="1" t="s">
        <v>13</v>
      </c>
      <c r="C832" s="1" t="s">
        <v>14</v>
      </c>
      <c r="D832" s="1" t="s">
        <v>903</v>
      </c>
      <c r="E832" s="1" t="s">
        <v>16</v>
      </c>
      <c r="F832" s="1" t="s">
        <v>17</v>
      </c>
      <c r="G832" s="1" t="s">
        <v>27</v>
      </c>
      <c r="H832" s="1" t="s">
        <v>46</v>
      </c>
      <c r="I832" s="1" t="s">
        <v>905</v>
      </c>
      <c r="J832" s="1">
        <v>180.66</v>
      </c>
      <c r="K832" s="1">
        <v>3</v>
      </c>
      <c r="L832" s="1">
        <v>0</v>
      </c>
      <c r="M832" s="2">
        <v>50.584800000000008</v>
      </c>
      <c r="N832" s="1" t="str">
        <f>VLOOKUP(G832,Code!$C$3:$D$5,2,0)</f>
        <v>O-102</v>
      </c>
    </row>
    <row r="833" spans="1:14" x14ac:dyDescent="0.25">
      <c r="A833" s="1">
        <v>832</v>
      </c>
      <c r="B833" s="1" t="s">
        <v>13</v>
      </c>
      <c r="C833" s="1" t="s">
        <v>14</v>
      </c>
      <c r="D833" s="1" t="s">
        <v>903</v>
      </c>
      <c r="E833" s="1" t="s">
        <v>16</v>
      </c>
      <c r="F833" s="1" t="s">
        <v>17</v>
      </c>
      <c r="G833" s="1" t="s">
        <v>41</v>
      </c>
      <c r="H833" s="1" t="s">
        <v>42</v>
      </c>
      <c r="I833" s="1" t="s">
        <v>906</v>
      </c>
      <c r="J833" s="1">
        <v>191.98</v>
      </c>
      <c r="K833" s="1">
        <v>2</v>
      </c>
      <c r="L833" s="1">
        <v>0</v>
      </c>
      <c r="M833" s="2">
        <v>51.834599999999995</v>
      </c>
      <c r="N833" s="1" t="str">
        <f>VLOOKUP(G833,Code!$C$3:$D$5,2,0)</f>
        <v>T-103</v>
      </c>
    </row>
    <row r="834" spans="1:14" x14ac:dyDescent="0.25">
      <c r="A834" s="1">
        <v>833</v>
      </c>
      <c r="B834" s="1" t="s">
        <v>13</v>
      </c>
      <c r="C834" s="1" t="s">
        <v>14</v>
      </c>
      <c r="D834" s="1" t="s">
        <v>903</v>
      </c>
      <c r="E834" s="1" t="s">
        <v>16</v>
      </c>
      <c r="F834" s="1" t="s">
        <v>17</v>
      </c>
      <c r="G834" s="1" t="s">
        <v>41</v>
      </c>
      <c r="H834" s="1" t="s">
        <v>42</v>
      </c>
      <c r="I834" s="1" t="s">
        <v>907</v>
      </c>
      <c r="J834" s="1">
        <v>65.989999999999995</v>
      </c>
      <c r="K834" s="1">
        <v>1</v>
      </c>
      <c r="L834" s="1">
        <v>0</v>
      </c>
      <c r="M834" s="2">
        <v>17.157400000000003</v>
      </c>
      <c r="N834" s="1" t="str">
        <f>VLOOKUP(G834,Code!$C$3:$D$5,2,0)</f>
        <v>T-103</v>
      </c>
    </row>
    <row r="835" spans="1:14" x14ac:dyDescent="0.25">
      <c r="A835" s="1">
        <v>834</v>
      </c>
      <c r="B835" s="1" t="s">
        <v>30</v>
      </c>
      <c r="C835" s="1" t="s">
        <v>23</v>
      </c>
      <c r="D835" s="1" t="s">
        <v>355</v>
      </c>
      <c r="E835" s="1" t="s">
        <v>32</v>
      </c>
      <c r="F835" s="1" t="s">
        <v>17</v>
      </c>
      <c r="G835" s="1" t="s">
        <v>27</v>
      </c>
      <c r="H835" s="1" t="s">
        <v>39</v>
      </c>
      <c r="I835" s="1" t="s">
        <v>908</v>
      </c>
      <c r="J835" s="1">
        <v>35.216000000000001</v>
      </c>
      <c r="K835" s="1">
        <v>2</v>
      </c>
      <c r="L835" s="1">
        <v>0.2</v>
      </c>
      <c r="M835" s="2">
        <v>2.6411999999999995</v>
      </c>
      <c r="N835" s="1" t="str">
        <f>VLOOKUP(G835,Code!$C$3:$D$5,2,0)</f>
        <v>O-102</v>
      </c>
    </row>
    <row r="836" spans="1:14" x14ac:dyDescent="0.25">
      <c r="A836" s="1">
        <v>835</v>
      </c>
      <c r="B836" s="1" t="s">
        <v>30</v>
      </c>
      <c r="C836" s="1" t="s">
        <v>23</v>
      </c>
      <c r="D836" s="1" t="s">
        <v>355</v>
      </c>
      <c r="E836" s="1" t="s">
        <v>32</v>
      </c>
      <c r="F836" s="1" t="s">
        <v>17</v>
      </c>
      <c r="G836" s="1" t="s">
        <v>27</v>
      </c>
      <c r="H836" s="1" t="s">
        <v>46</v>
      </c>
      <c r="I836" s="1" t="s">
        <v>909</v>
      </c>
      <c r="J836" s="1">
        <v>23.696000000000002</v>
      </c>
      <c r="K836" s="1">
        <v>2</v>
      </c>
      <c r="L836" s="1">
        <v>0.2</v>
      </c>
      <c r="M836" s="2">
        <v>6.5164</v>
      </c>
      <c r="N836" s="1" t="str">
        <f>VLOOKUP(G836,Code!$C$3:$D$5,2,0)</f>
        <v>O-102</v>
      </c>
    </row>
    <row r="837" spans="1:14" x14ac:dyDescent="0.25">
      <c r="A837" s="1">
        <v>836</v>
      </c>
      <c r="B837" s="1" t="s">
        <v>30</v>
      </c>
      <c r="C837" s="1" t="s">
        <v>23</v>
      </c>
      <c r="D837" s="1" t="s">
        <v>355</v>
      </c>
      <c r="E837" s="1" t="s">
        <v>32</v>
      </c>
      <c r="F837" s="1" t="s">
        <v>17</v>
      </c>
      <c r="G837" s="1" t="s">
        <v>41</v>
      </c>
      <c r="H837" s="1" t="s">
        <v>278</v>
      </c>
      <c r="I837" s="1" t="s">
        <v>910</v>
      </c>
      <c r="J837" s="1">
        <v>265.47500000000002</v>
      </c>
      <c r="K837" s="1">
        <v>1</v>
      </c>
      <c r="L837" s="1">
        <v>0.5</v>
      </c>
      <c r="M837" s="2">
        <v>-111.49950000000007</v>
      </c>
      <c r="N837" s="1" t="str">
        <f>VLOOKUP(G837,Code!$C$3:$D$5,2,0)</f>
        <v>T-103</v>
      </c>
    </row>
    <row r="838" spans="1:14" x14ac:dyDescent="0.25">
      <c r="A838" s="1">
        <v>837</v>
      </c>
      <c r="B838" s="1" t="s">
        <v>13</v>
      </c>
      <c r="C838" s="1" t="s">
        <v>14</v>
      </c>
      <c r="D838" s="1" t="s">
        <v>787</v>
      </c>
      <c r="E838" s="1" t="s">
        <v>59</v>
      </c>
      <c r="F838" s="1" t="s">
        <v>60</v>
      </c>
      <c r="G838" s="1" t="s">
        <v>27</v>
      </c>
      <c r="H838" s="1" t="s">
        <v>44</v>
      </c>
      <c r="I838" s="1" t="s">
        <v>911</v>
      </c>
      <c r="J838" s="1">
        <v>51.183999999999983</v>
      </c>
      <c r="K838" s="1">
        <v>4</v>
      </c>
      <c r="L838" s="1">
        <v>0.8</v>
      </c>
      <c r="M838" s="2">
        <v>-79.335199999999986</v>
      </c>
      <c r="N838" s="1" t="str">
        <f>VLOOKUP(G838,Code!$C$3:$D$5,2,0)</f>
        <v>O-102</v>
      </c>
    </row>
    <row r="839" spans="1:14" x14ac:dyDescent="0.25">
      <c r="A839" s="1">
        <v>838</v>
      </c>
      <c r="B839" s="1" t="s">
        <v>30</v>
      </c>
      <c r="C839" s="1" t="s">
        <v>57</v>
      </c>
      <c r="D839" s="1" t="s">
        <v>172</v>
      </c>
      <c r="E839" s="1" t="s">
        <v>155</v>
      </c>
      <c r="F839" s="1" t="s">
        <v>17</v>
      </c>
      <c r="G839" s="1" t="s">
        <v>27</v>
      </c>
      <c r="H839" s="1" t="s">
        <v>52</v>
      </c>
      <c r="I839" s="1" t="s">
        <v>912</v>
      </c>
      <c r="J839" s="1">
        <v>9.6640000000000015</v>
      </c>
      <c r="K839" s="1">
        <v>2</v>
      </c>
      <c r="L839" s="1">
        <v>0.2</v>
      </c>
      <c r="M839" s="2">
        <v>3.2615999999999996</v>
      </c>
      <c r="N839" s="1" t="str">
        <f>VLOOKUP(G839,Code!$C$3:$D$5,2,0)</f>
        <v>O-102</v>
      </c>
    </row>
    <row r="840" spans="1:14" x14ac:dyDescent="0.25">
      <c r="A840" s="1">
        <v>839</v>
      </c>
      <c r="B840" s="1" t="s">
        <v>30</v>
      </c>
      <c r="C840" s="1" t="s">
        <v>23</v>
      </c>
      <c r="D840" s="1" t="s">
        <v>58</v>
      </c>
      <c r="E840" s="1" t="s">
        <v>59</v>
      </c>
      <c r="F840" s="1" t="s">
        <v>60</v>
      </c>
      <c r="G840" s="1" t="s">
        <v>41</v>
      </c>
      <c r="H840" s="1" t="s">
        <v>42</v>
      </c>
      <c r="I840" s="1" t="s">
        <v>593</v>
      </c>
      <c r="J840" s="1">
        <v>21.071999999999999</v>
      </c>
      <c r="K840" s="1">
        <v>3</v>
      </c>
      <c r="L840" s="1">
        <v>0.2</v>
      </c>
      <c r="M840" s="2">
        <v>1.5804</v>
      </c>
      <c r="N840" s="1" t="str">
        <f>VLOOKUP(G840,Code!$C$3:$D$5,2,0)</f>
        <v>T-103</v>
      </c>
    </row>
    <row r="841" spans="1:14" x14ac:dyDescent="0.25">
      <c r="A841" s="1">
        <v>840</v>
      </c>
      <c r="B841" s="1" t="s">
        <v>30</v>
      </c>
      <c r="C841" s="1" t="s">
        <v>23</v>
      </c>
      <c r="D841" s="1" t="s">
        <v>126</v>
      </c>
      <c r="E841" s="1" t="s">
        <v>127</v>
      </c>
      <c r="F841" s="1" t="s">
        <v>79</v>
      </c>
      <c r="G841" s="1" t="s">
        <v>27</v>
      </c>
      <c r="H841" s="1" t="s">
        <v>39</v>
      </c>
      <c r="I841" s="1" t="s">
        <v>860</v>
      </c>
      <c r="J841" s="1">
        <v>60.449999999999996</v>
      </c>
      <c r="K841" s="1">
        <v>3</v>
      </c>
      <c r="L841" s="1">
        <v>0</v>
      </c>
      <c r="M841" s="2">
        <v>16.3215</v>
      </c>
      <c r="N841" s="1" t="str">
        <f>VLOOKUP(G841,Code!$C$3:$D$5,2,0)</f>
        <v>O-102</v>
      </c>
    </row>
    <row r="842" spans="1:14" x14ac:dyDescent="0.25">
      <c r="A842" s="1">
        <v>841</v>
      </c>
      <c r="B842" s="1" t="s">
        <v>30</v>
      </c>
      <c r="C842" s="1" t="s">
        <v>23</v>
      </c>
      <c r="D842" s="1" t="s">
        <v>126</v>
      </c>
      <c r="E842" s="1" t="s">
        <v>127</v>
      </c>
      <c r="F842" s="1" t="s">
        <v>79</v>
      </c>
      <c r="G842" s="1" t="s">
        <v>27</v>
      </c>
      <c r="H842" s="1" t="s">
        <v>39</v>
      </c>
      <c r="I842" s="1" t="s">
        <v>913</v>
      </c>
      <c r="J842" s="1">
        <v>11.52</v>
      </c>
      <c r="K842" s="1">
        <v>4</v>
      </c>
      <c r="L842" s="1">
        <v>0</v>
      </c>
      <c r="M842" s="2">
        <v>3.3407999999999998</v>
      </c>
      <c r="N842" s="1" t="str">
        <f>VLOOKUP(G842,Code!$C$3:$D$5,2,0)</f>
        <v>O-102</v>
      </c>
    </row>
    <row r="843" spans="1:14" x14ac:dyDescent="0.25">
      <c r="A843" s="1">
        <v>842</v>
      </c>
      <c r="B843" s="1" t="s">
        <v>30</v>
      </c>
      <c r="C843" s="1" t="s">
        <v>23</v>
      </c>
      <c r="D843" s="1" t="s">
        <v>126</v>
      </c>
      <c r="E843" s="1" t="s">
        <v>127</v>
      </c>
      <c r="F843" s="1" t="s">
        <v>79</v>
      </c>
      <c r="G843" s="1" t="s">
        <v>18</v>
      </c>
      <c r="H843" s="1" t="s">
        <v>19</v>
      </c>
      <c r="I843" s="1" t="s">
        <v>914</v>
      </c>
      <c r="J843" s="1">
        <v>186.048</v>
      </c>
      <c r="K843" s="1">
        <v>4</v>
      </c>
      <c r="L843" s="1">
        <v>0.2</v>
      </c>
      <c r="M843" s="2">
        <v>9.3024000000000058</v>
      </c>
      <c r="N843" s="1" t="str">
        <f>VLOOKUP(G843,Code!$C$3:$D$5,2,0)</f>
        <v>F-101</v>
      </c>
    </row>
    <row r="844" spans="1:14" x14ac:dyDescent="0.25">
      <c r="A844" s="1">
        <v>843</v>
      </c>
      <c r="B844" s="1" t="s">
        <v>95</v>
      </c>
      <c r="C844" s="1" t="s">
        <v>23</v>
      </c>
      <c r="D844" s="1" t="s">
        <v>24</v>
      </c>
      <c r="E844" s="1" t="s">
        <v>25</v>
      </c>
      <c r="F844" s="1" t="s">
        <v>26</v>
      </c>
      <c r="G844" s="1" t="s">
        <v>27</v>
      </c>
      <c r="H844" s="1" t="s">
        <v>44</v>
      </c>
      <c r="I844" s="1" t="s">
        <v>915</v>
      </c>
      <c r="J844" s="1">
        <v>37.44</v>
      </c>
      <c r="K844" s="1">
        <v>4</v>
      </c>
      <c r="L844" s="1">
        <v>0.2</v>
      </c>
      <c r="M844" s="2">
        <v>11.699999999999996</v>
      </c>
      <c r="N844" s="1" t="str">
        <f>VLOOKUP(G844,Code!$C$3:$D$5,2,0)</f>
        <v>O-102</v>
      </c>
    </row>
    <row r="845" spans="1:14" x14ac:dyDescent="0.25">
      <c r="A845" s="1">
        <v>844</v>
      </c>
      <c r="B845" s="1" t="s">
        <v>95</v>
      </c>
      <c r="C845" s="1" t="s">
        <v>23</v>
      </c>
      <c r="D845" s="1" t="s">
        <v>24</v>
      </c>
      <c r="E845" s="1" t="s">
        <v>25</v>
      </c>
      <c r="F845" s="1" t="s">
        <v>26</v>
      </c>
      <c r="G845" s="1" t="s">
        <v>27</v>
      </c>
      <c r="H845" s="1" t="s">
        <v>44</v>
      </c>
      <c r="I845" s="1" t="s">
        <v>916</v>
      </c>
      <c r="J845" s="1">
        <v>26.975999999999999</v>
      </c>
      <c r="K845" s="1">
        <v>4</v>
      </c>
      <c r="L845" s="1">
        <v>0.2</v>
      </c>
      <c r="M845" s="2">
        <v>8.767199999999999</v>
      </c>
      <c r="N845" s="1" t="str">
        <f>VLOOKUP(G845,Code!$C$3:$D$5,2,0)</f>
        <v>O-102</v>
      </c>
    </row>
    <row r="846" spans="1:14" x14ac:dyDescent="0.25">
      <c r="A846" s="1">
        <v>845</v>
      </c>
      <c r="B846" s="1" t="s">
        <v>95</v>
      </c>
      <c r="C846" s="1" t="s">
        <v>23</v>
      </c>
      <c r="D846" s="1" t="s">
        <v>24</v>
      </c>
      <c r="E846" s="1" t="s">
        <v>25</v>
      </c>
      <c r="F846" s="1" t="s">
        <v>26</v>
      </c>
      <c r="G846" s="1" t="s">
        <v>27</v>
      </c>
      <c r="H846" s="1" t="s">
        <v>243</v>
      </c>
      <c r="I846" s="1" t="s">
        <v>917</v>
      </c>
      <c r="J846" s="1">
        <v>11.36</v>
      </c>
      <c r="K846" s="1">
        <v>2</v>
      </c>
      <c r="L846" s="1">
        <v>0</v>
      </c>
      <c r="M846" s="2">
        <v>3.2943999999999996</v>
      </c>
      <c r="N846" s="1" t="str">
        <f>VLOOKUP(G846,Code!$C$3:$D$5,2,0)</f>
        <v>O-102</v>
      </c>
    </row>
    <row r="847" spans="1:14" x14ac:dyDescent="0.25">
      <c r="A847" s="1">
        <v>846</v>
      </c>
      <c r="B847" s="1" t="s">
        <v>95</v>
      </c>
      <c r="C847" s="1" t="s">
        <v>23</v>
      </c>
      <c r="D847" s="1" t="s">
        <v>24</v>
      </c>
      <c r="E847" s="1" t="s">
        <v>25</v>
      </c>
      <c r="F847" s="1" t="s">
        <v>26</v>
      </c>
      <c r="G847" s="1" t="s">
        <v>27</v>
      </c>
      <c r="H847" s="1" t="s">
        <v>28</v>
      </c>
      <c r="I847" s="1" t="s">
        <v>918</v>
      </c>
      <c r="J847" s="1">
        <v>14.62</v>
      </c>
      <c r="K847" s="1">
        <v>2</v>
      </c>
      <c r="L847" s="1">
        <v>0</v>
      </c>
      <c r="M847" s="2">
        <v>6.8713999999999995</v>
      </c>
      <c r="N847" s="1" t="str">
        <f>VLOOKUP(G847,Code!$C$3:$D$5,2,0)</f>
        <v>O-102</v>
      </c>
    </row>
    <row r="848" spans="1:14" x14ac:dyDescent="0.25">
      <c r="A848" s="1">
        <v>847</v>
      </c>
      <c r="B848" s="1" t="s">
        <v>30</v>
      </c>
      <c r="C848" s="1" t="s">
        <v>14</v>
      </c>
      <c r="D848" s="1" t="s">
        <v>557</v>
      </c>
      <c r="E848" s="1" t="s">
        <v>16</v>
      </c>
      <c r="F848" s="1" t="s">
        <v>17</v>
      </c>
      <c r="G848" s="1" t="s">
        <v>41</v>
      </c>
      <c r="H848" s="1" t="s">
        <v>42</v>
      </c>
      <c r="I848" s="1" t="s">
        <v>308</v>
      </c>
      <c r="J848" s="1">
        <v>83.72</v>
      </c>
      <c r="K848" s="1">
        <v>7</v>
      </c>
      <c r="L848" s="1">
        <v>0</v>
      </c>
      <c r="M848" s="2">
        <v>23.441600000000005</v>
      </c>
      <c r="N848" s="1" t="str">
        <f>VLOOKUP(G848,Code!$C$3:$D$5,2,0)</f>
        <v>T-103</v>
      </c>
    </row>
    <row r="849" spans="1:14" x14ac:dyDescent="0.25">
      <c r="A849" s="1">
        <v>848</v>
      </c>
      <c r="B849" s="1" t="s">
        <v>30</v>
      </c>
      <c r="C849" s="1" t="s">
        <v>14</v>
      </c>
      <c r="D849" s="1" t="s">
        <v>557</v>
      </c>
      <c r="E849" s="1" t="s">
        <v>16</v>
      </c>
      <c r="F849" s="1" t="s">
        <v>17</v>
      </c>
      <c r="G849" s="1" t="s">
        <v>18</v>
      </c>
      <c r="H849" s="1" t="s">
        <v>21</v>
      </c>
      <c r="I849" s="1" t="s">
        <v>419</v>
      </c>
      <c r="J849" s="1">
        <v>287.94</v>
      </c>
      <c r="K849" s="1">
        <v>3</v>
      </c>
      <c r="L849" s="1">
        <v>0</v>
      </c>
      <c r="M849" s="2">
        <v>77.743800000000022</v>
      </c>
      <c r="N849" s="1" t="str">
        <f>VLOOKUP(G849,Code!$C$3:$D$5,2,0)</f>
        <v>F-101</v>
      </c>
    </row>
    <row r="850" spans="1:14" x14ac:dyDescent="0.25">
      <c r="A850" s="1">
        <v>849</v>
      </c>
      <c r="B850" s="1" t="s">
        <v>30</v>
      </c>
      <c r="C850" s="1" t="s">
        <v>14</v>
      </c>
      <c r="D850" s="1" t="s">
        <v>919</v>
      </c>
      <c r="E850" s="1" t="s">
        <v>213</v>
      </c>
      <c r="F850" s="1" t="s">
        <v>79</v>
      </c>
      <c r="G850" s="1" t="s">
        <v>18</v>
      </c>
      <c r="H850" s="1" t="s">
        <v>37</v>
      </c>
      <c r="I850" s="1" t="s">
        <v>920</v>
      </c>
      <c r="J850" s="1">
        <v>48.896000000000001</v>
      </c>
      <c r="K850" s="1">
        <v>4</v>
      </c>
      <c r="L850" s="1">
        <v>0.2</v>
      </c>
      <c r="M850" s="2">
        <v>8.5567999999999991</v>
      </c>
      <c r="N850" s="1" t="str">
        <f>VLOOKUP(G850,Code!$C$3:$D$5,2,0)</f>
        <v>F-101</v>
      </c>
    </row>
    <row r="851" spans="1:14" x14ac:dyDescent="0.25">
      <c r="A851" s="1">
        <v>850</v>
      </c>
      <c r="B851" s="1" t="s">
        <v>30</v>
      </c>
      <c r="C851" s="1" t="s">
        <v>23</v>
      </c>
      <c r="D851" s="1" t="s">
        <v>921</v>
      </c>
      <c r="E851" s="1" t="s">
        <v>316</v>
      </c>
      <c r="F851" s="1" t="s">
        <v>79</v>
      </c>
      <c r="G851" s="1" t="s">
        <v>41</v>
      </c>
      <c r="H851" s="1" t="s">
        <v>83</v>
      </c>
      <c r="I851" s="1" t="s">
        <v>922</v>
      </c>
      <c r="J851" s="1">
        <v>115.36</v>
      </c>
      <c r="K851" s="1">
        <v>7</v>
      </c>
      <c r="L851" s="1">
        <v>0</v>
      </c>
      <c r="M851" s="2">
        <v>49.604800000000012</v>
      </c>
      <c r="N851" s="1" t="str">
        <f>VLOOKUP(G851,Code!$C$3:$D$5,2,0)</f>
        <v>T-103</v>
      </c>
    </row>
    <row r="852" spans="1:14" x14ac:dyDescent="0.25">
      <c r="A852" s="1">
        <v>851</v>
      </c>
      <c r="B852" s="1" t="s">
        <v>13</v>
      </c>
      <c r="C852" s="1" t="s">
        <v>23</v>
      </c>
      <c r="D852" s="1" t="s">
        <v>923</v>
      </c>
      <c r="E852" s="1" t="s">
        <v>25</v>
      </c>
      <c r="F852" s="1" t="s">
        <v>26</v>
      </c>
      <c r="G852" s="1" t="s">
        <v>27</v>
      </c>
      <c r="H852" s="1" t="s">
        <v>39</v>
      </c>
      <c r="I852" s="1" t="s">
        <v>924</v>
      </c>
      <c r="J852" s="1">
        <v>5.16</v>
      </c>
      <c r="K852" s="1">
        <v>2</v>
      </c>
      <c r="L852" s="1">
        <v>0</v>
      </c>
      <c r="M852" s="2">
        <v>1.3416000000000001</v>
      </c>
      <c r="N852" s="1" t="str">
        <f>VLOOKUP(G852,Code!$C$3:$D$5,2,0)</f>
        <v>O-102</v>
      </c>
    </row>
    <row r="853" spans="1:14" x14ac:dyDescent="0.25">
      <c r="A853" s="1">
        <v>852</v>
      </c>
      <c r="B853" s="1" t="s">
        <v>13</v>
      </c>
      <c r="C853" s="1" t="s">
        <v>23</v>
      </c>
      <c r="D853" s="1" t="s">
        <v>923</v>
      </c>
      <c r="E853" s="1" t="s">
        <v>25</v>
      </c>
      <c r="F853" s="1" t="s">
        <v>26</v>
      </c>
      <c r="G853" s="1" t="s">
        <v>27</v>
      </c>
      <c r="H853" s="1" t="s">
        <v>52</v>
      </c>
      <c r="I853" s="1" t="s">
        <v>925</v>
      </c>
      <c r="J853" s="1">
        <v>38.880000000000003</v>
      </c>
      <c r="K853" s="1">
        <v>6</v>
      </c>
      <c r="L853" s="1">
        <v>0</v>
      </c>
      <c r="M853" s="2">
        <v>18.662400000000002</v>
      </c>
      <c r="N853" s="1" t="str">
        <f>VLOOKUP(G853,Code!$C$3:$D$5,2,0)</f>
        <v>O-102</v>
      </c>
    </row>
    <row r="854" spans="1:14" x14ac:dyDescent="0.25">
      <c r="A854" s="1">
        <v>853</v>
      </c>
      <c r="B854" s="1" t="s">
        <v>30</v>
      </c>
      <c r="C854" s="1" t="s">
        <v>14</v>
      </c>
      <c r="D854" s="1" t="s">
        <v>152</v>
      </c>
      <c r="E854" s="1" t="s">
        <v>562</v>
      </c>
      <c r="F854" s="1" t="s">
        <v>17</v>
      </c>
      <c r="G854" s="1" t="s">
        <v>27</v>
      </c>
      <c r="H854" s="1" t="s">
        <v>39</v>
      </c>
      <c r="I854" s="1" t="s">
        <v>448</v>
      </c>
      <c r="J854" s="1">
        <v>185.88</v>
      </c>
      <c r="K854" s="1">
        <v>6</v>
      </c>
      <c r="L854" s="1">
        <v>0</v>
      </c>
      <c r="M854" s="2">
        <v>50.187599999999996</v>
      </c>
      <c r="N854" s="1" t="str">
        <f>VLOOKUP(G854,Code!$C$3:$D$5,2,0)</f>
        <v>O-102</v>
      </c>
    </row>
    <row r="855" spans="1:14" x14ac:dyDescent="0.25">
      <c r="A855" s="1">
        <v>854</v>
      </c>
      <c r="B855" s="1" t="s">
        <v>30</v>
      </c>
      <c r="C855" s="1" t="s">
        <v>14</v>
      </c>
      <c r="D855" s="1" t="s">
        <v>126</v>
      </c>
      <c r="E855" s="1" t="s">
        <v>127</v>
      </c>
      <c r="F855" s="1" t="s">
        <v>79</v>
      </c>
      <c r="G855" s="1" t="s">
        <v>18</v>
      </c>
      <c r="H855" s="1" t="s">
        <v>37</v>
      </c>
      <c r="I855" s="1" t="s">
        <v>879</v>
      </c>
      <c r="J855" s="1">
        <v>44.46</v>
      </c>
      <c r="K855" s="1">
        <v>2</v>
      </c>
      <c r="L855" s="1">
        <v>0</v>
      </c>
      <c r="M855" s="2">
        <v>14.671799999999998</v>
      </c>
      <c r="N855" s="1" t="str">
        <f>VLOOKUP(G855,Code!$C$3:$D$5,2,0)</f>
        <v>F-101</v>
      </c>
    </row>
    <row r="856" spans="1:14" x14ac:dyDescent="0.25">
      <c r="A856" s="1">
        <v>855</v>
      </c>
      <c r="B856" s="1" t="s">
        <v>30</v>
      </c>
      <c r="C856" s="1" t="s">
        <v>14</v>
      </c>
      <c r="D856" s="1" t="s">
        <v>126</v>
      </c>
      <c r="E856" s="1" t="s">
        <v>127</v>
      </c>
      <c r="F856" s="1" t="s">
        <v>79</v>
      </c>
      <c r="G856" s="1" t="s">
        <v>27</v>
      </c>
      <c r="H856" s="1" t="s">
        <v>35</v>
      </c>
      <c r="I856" s="1" t="s">
        <v>663</v>
      </c>
      <c r="J856" s="1">
        <v>242.94</v>
      </c>
      <c r="K856" s="1">
        <v>3</v>
      </c>
      <c r="L856" s="1">
        <v>0</v>
      </c>
      <c r="M856" s="2">
        <v>9.7175999999999902</v>
      </c>
      <c r="N856" s="1" t="str">
        <f>VLOOKUP(G856,Code!$C$3:$D$5,2,0)</f>
        <v>O-102</v>
      </c>
    </row>
    <row r="857" spans="1:14" x14ac:dyDescent="0.25">
      <c r="A857" s="1">
        <v>856</v>
      </c>
      <c r="B857" s="1" t="s">
        <v>30</v>
      </c>
      <c r="C857" s="1" t="s">
        <v>14</v>
      </c>
      <c r="D857" s="1" t="s">
        <v>126</v>
      </c>
      <c r="E857" s="1" t="s">
        <v>127</v>
      </c>
      <c r="F857" s="1" t="s">
        <v>79</v>
      </c>
      <c r="G857" s="1" t="s">
        <v>27</v>
      </c>
      <c r="H857" s="1" t="s">
        <v>52</v>
      </c>
      <c r="I857" s="1" t="s">
        <v>926</v>
      </c>
      <c r="J857" s="1">
        <v>39.96</v>
      </c>
      <c r="K857" s="1">
        <v>2</v>
      </c>
      <c r="L857" s="1">
        <v>0</v>
      </c>
      <c r="M857" s="2">
        <v>18.781199999999998</v>
      </c>
      <c r="N857" s="1" t="str">
        <f>VLOOKUP(G857,Code!$C$3:$D$5,2,0)</f>
        <v>O-102</v>
      </c>
    </row>
    <row r="858" spans="1:14" x14ac:dyDescent="0.25">
      <c r="A858" s="1">
        <v>857</v>
      </c>
      <c r="B858" s="1" t="s">
        <v>30</v>
      </c>
      <c r="C858" s="1" t="s">
        <v>14</v>
      </c>
      <c r="D858" s="1" t="s">
        <v>126</v>
      </c>
      <c r="E858" s="1" t="s">
        <v>127</v>
      </c>
      <c r="F858" s="1" t="s">
        <v>79</v>
      </c>
      <c r="G858" s="1" t="s">
        <v>27</v>
      </c>
      <c r="H858" s="1" t="s">
        <v>243</v>
      </c>
      <c r="I858" s="1" t="s">
        <v>927</v>
      </c>
      <c r="J858" s="1">
        <v>102.30000000000001</v>
      </c>
      <c r="K858" s="1">
        <v>10</v>
      </c>
      <c r="L858" s="1">
        <v>0</v>
      </c>
      <c r="M858" s="2">
        <v>26.598000000000006</v>
      </c>
      <c r="N858" s="1" t="str">
        <f>VLOOKUP(G858,Code!$C$3:$D$5,2,0)</f>
        <v>O-102</v>
      </c>
    </row>
    <row r="859" spans="1:14" x14ac:dyDescent="0.25">
      <c r="A859" s="1">
        <v>858</v>
      </c>
      <c r="B859" s="1" t="s">
        <v>30</v>
      </c>
      <c r="C859" s="1" t="s">
        <v>14</v>
      </c>
      <c r="D859" s="1" t="s">
        <v>126</v>
      </c>
      <c r="E859" s="1" t="s">
        <v>127</v>
      </c>
      <c r="F859" s="1" t="s">
        <v>79</v>
      </c>
      <c r="G859" s="1" t="s">
        <v>27</v>
      </c>
      <c r="H859" s="1" t="s">
        <v>35</v>
      </c>
      <c r="I859" s="1" t="s">
        <v>928</v>
      </c>
      <c r="J859" s="1">
        <v>21.36</v>
      </c>
      <c r="K859" s="1">
        <v>2</v>
      </c>
      <c r="L859" s="1">
        <v>0</v>
      </c>
      <c r="M859" s="2">
        <v>5.7672000000000008</v>
      </c>
      <c r="N859" s="1" t="str">
        <f>VLOOKUP(G859,Code!$C$3:$D$5,2,0)</f>
        <v>O-102</v>
      </c>
    </row>
    <row r="860" spans="1:14" x14ac:dyDescent="0.25">
      <c r="A860" s="1">
        <v>859</v>
      </c>
      <c r="B860" s="1" t="s">
        <v>30</v>
      </c>
      <c r="C860" s="1" t="s">
        <v>57</v>
      </c>
      <c r="D860" s="1" t="s">
        <v>929</v>
      </c>
      <c r="E860" s="1" t="s">
        <v>316</v>
      </c>
      <c r="F860" s="1" t="s">
        <v>79</v>
      </c>
      <c r="G860" s="1" t="s">
        <v>27</v>
      </c>
      <c r="H860" s="1" t="s">
        <v>52</v>
      </c>
      <c r="I860" s="1" t="s">
        <v>374</v>
      </c>
      <c r="J860" s="1">
        <v>7.61</v>
      </c>
      <c r="K860" s="1">
        <v>1</v>
      </c>
      <c r="L860" s="1">
        <v>0</v>
      </c>
      <c r="M860" s="2">
        <v>3.5766999999999998</v>
      </c>
      <c r="N860" s="1" t="str">
        <f>VLOOKUP(G860,Code!$C$3:$D$5,2,0)</f>
        <v>O-102</v>
      </c>
    </row>
    <row r="861" spans="1:14" x14ac:dyDescent="0.25">
      <c r="A861" s="1">
        <v>860</v>
      </c>
      <c r="B861" s="1" t="s">
        <v>30</v>
      </c>
      <c r="C861" s="1" t="s">
        <v>57</v>
      </c>
      <c r="D861" s="1" t="s">
        <v>929</v>
      </c>
      <c r="E861" s="1" t="s">
        <v>316</v>
      </c>
      <c r="F861" s="1" t="s">
        <v>79</v>
      </c>
      <c r="G861" s="1" t="s">
        <v>27</v>
      </c>
      <c r="H861" s="1" t="s">
        <v>128</v>
      </c>
      <c r="I861" s="1" t="s">
        <v>453</v>
      </c>
      <c r="J861" s="1">
        <v>7.16</v>
      </c>
      <c r="K861" s="1">
        <v>2</v>
      </c>
      <c r="L861" s="1">
        <v>0</v>
      </c>
      <c r="M861" s="2">
        <v>3.58</v>
      </c>
      <c r="N861" s="1" t="str">
        <f>VLOOKUP(G861,Code!$C$3:$D$5,2,0)</f>
        <v>O-102</v>
      </c>
    </row>
    <row r="862" spans="1:14" x14ac:dyDescent="0.25">
      <c r="A862" s="1">
        <v>861</v>
      </c>
      <c r="B862" s="1" t="s">
        <v>30</v>
      </c>
      <c r="C862" s="1" t="s">
        <v>14</v>
      </c>
      <c r="D862" s="1" t="s">
        <v>69</v>
      </c>
      <c r="E862" s="1" t="s">
        <v>25</v>
      </c>
      <c r="F862" s="1" t="s">
        <v>26</v>
      </c>
      <c r="G862" s="1" t="s">
        <v>27</v>
      </c>
      <c r="H862" s="1" t="s">
        <v>243</v>
      </c>
      <c r="I862" s="1" t="s">
        <v>496</v>
      </c>
      <c r="J862" s="1">
        <v>7.36</v>
      </c>
      <c r="K862" s="1">
        <v>2</v>
      </c>
      <c r="L862" s="1">
        <v>0</v>
      </c>
      <c r="M862" s="2">
        <v>0.14719999999999978</v>
      </c>
      <c r="N862" s="1" t="str">
        <f>VLOOKUP(G862,Code!$C$3:$D$5,2,0)</f>
        <v>O-102</v>
      </c>
    </row>
    <row r="863" spans="1:14" x14ac:dyDescent="0.25">
      <c r="A863" s="1">
        <v>862</v>
      </c>
      <c r="B863" s="1" t="s">
        <v>30</v>
      </c>
      <c r="C863" s="1" t="s">
        <v>14</v>
      </c>
      <c r="D863" s="1" t="s">
        <v>69</v>
      </c>
      <c r="E863" s="1" t="s">
        <v>25</v>
      </c>
      <c r="F863" s="1" t="s">
        <v>26</v>
      </c>
      <c r="G863" s="1" t="s">
        <v>27</v>
      </c>
      <c r="H863" s="1" t="s">
        <v>39</v>
      </c>
      <c r="I863" s="1" t="s">
        <v>930</v>
      </c>
      <c r="J863" s="1">
        <v>23.1</v>
      </c>
      <c r="K863" s="1">
        <v>2</v>
      </c>
      <c r="L863" s="1">
        <v>0</v>
      </c>
      <c r="M863" s="2">
        <v>10.625999999999999</v>
      </c>
      <c r="N863" s="1" t="str">
        <f>VLOOKUP(G863,Code!$C$3:$D$5,2,0)</f>
        <v>O-102</v>
      </c>
    </row>
    <row r="864" spans="1:14" x14ac:dyDescent="0.25">
      <c r="A864" s="1">
        <v>863</v>
      </c>
      <c r="B864" s="1" t="s">
        <v>13</v>
      </c>
      <c r="C864" s="1" t="s">
        <v>23</v>
      </c>
      <c r="D864" s="1" t="s">
        <v>574</v>
      </c>
      <c r="E864" s="1" t="s">
        <v>32</v>
      </c>
      <c r="F864" s="1" t="s">
        <v>17</v>
      </c>
      <c r="G864" s="1" t="s">
        <v>41</v>
      </c>
      <c r="H864" s="1" t="s">
        <v>83</v>
      </c>
      <c r="I864" s="1" t="s">
        <v>931</v>
      </c>
      <c r="J864" s="1">
        <v>191.47200000000001</v>
      </c>
      <c r="K864" s="1">
        <v>6</v>
      </c>
      <c r="L864" s="1">
        <v>0.2</v>
      </c>
      <c r="M864" s="2">
        <v>40.687800000000003</v>
      </c>
      <c r="N864" s="1" t="str">
        <f>VLOOKUP(G864,Code!$C$3:$D$5,2,0)</f>
        <v>T-103</v>
      </c>
    </row>
    <row r="865" spans="1:14" x14ac:dyDescent="0.25">
      <c r="A865" s="1">
        <v>864</v>
      </c>
      <c r="B865" s="1" t="s">
        <v>13</v>
      </c>
      <c r="C865" s="1" t="s">
        <v>23</v>
      </c>
      <c r="D865" s="1" t="s">
        <v>574</v>
      </c>
      <c r="E865" s="1" t="s">
        <v>32</v>
      </c>
      <c r="F865" s="1" t="s">
        <v>17</v>
      </c>
      <c r="G865" s="1" t="s">
        <v>27</v>
      </c>
      <c r="H865" s="1" t="s">
        <v>39</v>
      </c>
      <c r="I865" s="1" t="s">
        <v>932</v>
      </c>
      <c r="J865" s="1">
        <v>5.2480000000000002</v>
      </c>
      <c r="K865" s="1">
        <v>2</v>
      </c>
      <c r="L865" s="1">
        <v>0.2</v>
      </c>
      <c r="M865" s="2">
        <v>0.59039999999999915</v>
      </c>
      <c r="N865" s="1" t="str">
        <f>VLOOKUP(G865,Code!$C$3:$D$5,2,0)</f>
        <v>O-102</v>
      </c>
    </row>
    <row r="866" spans="1:14" x14ac:dyDescent="0.25">
      <c r="A866" s="1">
        <v>865</v>
      </c>
      <c r="B866" s="1" t="s">
        <v>13</v>
      </c>
      <c r="C866" s="1" t="s">
        <v>23</v>
      </c>
      <c r="D866" s="1" t="s">
        <v>574</v>
      </c>
      <c r="E866" s="1" t="s">
        <v>32</v>
      </c>
      <c r="F866" s="1" t="s">
        <v>17</v>
      </c>
      <c r="G866" s="1" t="s">
        <v>41</v>
      </c>
      <c r="H866" s="1" t="s">
        <v>42</v>
      </c>
      <c r="I866" s="1" t="s">
        <v>933</v>
      </c>
      <c r="J866" s="1">
        <v>59.184000000000005</v>
      </c>
      <c r="K866" s="1">
        <v>2</v>
      </c>
      <c r="L866" s="1">
        <v>0.2</v>
      </c>
      <c r="M866" s="2">
        <v>5.1786000000000012</v>
      </c>
      <c r="N866" s="1" t="str">
        <f>VLOOKUP(G866,Code!$C$3:$D$5,2,0)</f>
        <v>T-103</v>
      </c>
    </row>
    <row r="867" spans="1:14" x14ac:dyDescent="0.25">
      <c r="A867" s="1">
        <v>866</v>
      </c>
      <c r="B867" s="1" t="s">
        <v>30</v>
      </c>
      <c r="C867" s="1" t="s">
        <v>23</v>
      </c>
      <c r="D867" s="1" t="s">
        <v>148</v>
      </c>
      <c r="E867" s="1" t="s">
        <v>149</v>
      </c>
      <c r="F867" s="1" t="s">
        <v>17</v>
      </c>
      <c r="G867" s="1" t="s">
        <v>27</v>
      </c>
      <c r="H867" s="1" t="s">
        <v>28</v>
      </c>
      <c r="I867" s="1" t="s">
        <v>934</v>
      </c>
      <c r="J867" s="1">
        <v>2.89</v>
      </c>
      <c r="K867" s="1">
        <v>1</v>
      </c>
      <c r="L867" s="1">
        <v>0</v>
      </c>
      <c r="M867" s="2">
        <v>1.3583000000000001</v>
      </c>
      <c r="N867" s="1" t="str">
        <f>VLOOKUP(G867,Code!$C$3:$D$5,2,0)</f>
        <v>O-102</v>
      </c>
    </row>
    <row r="868" spans="1:14" x14ac:dyDescent="0.25">
      <c r="A868" s="1">
        <v>867</v>
      </c>
      <c r="B868" s="1" t="s">
        <v>30</v>
      </c>
      <c r="C868" s="1" t="s">
        <v>23</v>
      </c>
      <c r="D868" s="1" t="s">
        <v>148</v>
      </c>
      <c r="E868" s="1" t="s">
        <v>149</v>
      </c>
      <c r="F868" s="1" t="s">
        <v>17</v>
      </c>
      <c r="G868" s="1" t="s">
        <v>18</v>
      </c>
      <c r="H868" s="1" t="s">
        <v>37</v>
      </c>
      <c r="I868" s="1" t="s">
        <v>935</v>
      </c>
      <c r="J868" s="1">
        <v>51.94</v>
      </c>
      <c r="K868" s="1">
        <v>1</v>
      </c>
      <c r="L868" s="1">
        <v>0</v>
      </c>
      <c r="M868" s="2">
        <v>21.295400000000001</v>
      </c>
      <c r="N868" s="1" t="str">
        <f>VLOOKUP(G868,Code!$C$3:$D$5,2,0)</f>
        <v>F-101</v>
      </c>
    </row>
    <row r="869" spans="1:14" x14ac:dyDescent="0.25">
      <c r="A869" s="1">
        <v>868</v>
      </c>
      <c r="B869" s="1" t="s">
        <v>95</v>
      </c>
      <c r="C869" s="1" t="s">
        <v>23</v>
      </c>
      <c r="D869" s="1" t="s">
        <v>77</v>
      </c>
      <c r="E869" s="1" t="s">
        <v>78</v>
      </c>
      <c r="F869" s="1" t="s">
        <v>79</v>
      </c>
      <c r="G869" s="1" t="s">
        <v>27</v>
      </c>
      <c r="H869" s="1" t="s">
        <v>28</v>
      </c>
      <c r="I869" s="1" t="s">
        <v>936</v>
      </c>
      <c r="J869" s="1">
        <v>15.936000000000002</v>
      </c>
      <c r="K869" s="1">
        <v>4</v>
      </c>
      <c r="L869" s="1">
        <v>0.2</v>
      </c>
      <c r="M869" s="2">
        <v>5.1791999999999998</v>
      </c>
      <c r="N869" s="1" t="str">
        <f>VLOOKUP(G869,Code!$C$3:$D$5,2,0)</f>
        <v>O-102</v>
      </c>
    </row>
    <row r="870" spans="1:14" x14ac:dyDescent="0.25">
      <c r="A870" s="1">
        <v>869</v>
      </c>
      <c r="B870" s="1" t="s">
        <v>30</v>
      </c>
      <c r="C870" s="1" t="s">
        <v>23</v>
      </c>
      <c r="D870" s="1" t="s">
        <v>868</v>
      </c>
      <c r="E870" s="1" t="s">
        <v>78</v>
      </c>
      <c r="F870" s="1" t="s">
        <v>79</v>
      </c>
      <c r="G870" s="1" t="s">
        <v>27</v>
      </c>
      <c r="H870" s="1" t="s">
        <v>44</v>
      </c>
      <c r="I870" s="1" t="s">
        <v>937</v>
      </c>
      <c r="J870" s="1">
        <v>44.910000000000011</v>
      </c>
      <c r="K870" s="1">
        <v>6</v>
      </c>
      <c r="L870" s="1">
        <v>0.7</v>
      </c>
      <c r="M870" s="2">
        <v>-35.927999999999997</v>
      </c>
      <c r="N870" s="1" t="str">
        <f>VLOOKUP(G870,Code!$C$3:$D$5,2,0)</f>
        <v>O-102</v>
      </c>
    </row>
    <row r="871" spans="1:14" x14ac:dyDescent="0.25">
      <c r="A871" s="1">
        <v>870</v>
      </c>
      <c r="B871" s="1" t="s">
        <v>95</v>
      </c>
      <c r="C871" s="1" t="s">
        <v>57</v>
      </c>
      <c r="D871" s="1" t="s">
        <v>77</v>
      </c>
      <c r="E871" s="1" t="s">
        <v>78</v>
      </c>
      <c r="F871" s="1" t="s">
        <v>79</v>
      </c>
      <c r="G871" s="1" t="s">
        <v>27</v>
      </c>
      <c r="H871" s="1" t="s">
        <v>44</v>
      </c>
      <c r="I871" s="1" t="s">
        <v>938</v>
      </c>
      <c r="J871" s="1">
        <v>1141.4700000000003</v>
      </c>
      <c r="K871" s="1">
        <v>5</v>
      </c>
      <c r="L871" s="1">
        <v>0.7</v>
      </c>
      <c r="M871" s="2">
        <v>-760.98000000000025</v>
      </c>
      <c r="N871" s="1" t="str">
        <f>VLOOKUP(G871,Code!$C$3:$D$5,2,0)</f>
        <v>O-102</v>
      </c>
    </row>
    <row r="872" spans="1:14" x14ac:dyDescent="0.25">
      <c r="A872" s="1">
        <v>871</v>
      </c>
      <c r="B872" s="1" t="s">
        <v>95</v>
      </c>
      <c r="C872" s="1" t="s">
        <v>57</v>
      </c>
      <c r="D872" s="1" t="s">
        <v>77</v>
      </c>
      <c r="E872" s="1" t="s">
        <v>78</v>
      </c>
      <c r="F872" s="1" t="s">
        <v>79</v>
      </c>
      <c r="G872" s="1" t="s">
        <v>41</v>
      </c>
      <c r="H872" s="1" t="s">
        <v>42</v>
      </c>
      <c r="I872" s="1" t="s">
        <v>703</v>
      </c>
      <c r="J872" s="1">
        <v>280.78200000000004</v>
      </c>
      <c r="K872" s="1">
        <v>3</v>
      </c>
      <c r="L872" s="1">
        <v>0.4</v>
      </c>
      <c r="M872" s="2">
        <v>-46.797000000000025</v>
      </c>
      <c r="N872" s="1" t="str">
        <f>VLOOKUP(G872,Code!$C$3:$D$5,2,0)</f>
        <v>T-103</v>
      </c>
    </row>
    <row r="873" spans="1:14" x14ac:dyDescent="0.25">
      <c r="A873" s="1">
        <v>872</v>
      </c>
      <c r="B873" s="1" t="s">
        <v>95</v>
      </c>
      <c r="C873" s="1" t="s">
        <v>14</v>
      </c>
      <c r="D873" s="1" t="s">
        <v>50</v>
      </c>
      <c r="E873" s="1" t="s">
        <v>939</v>
      </c>
      <c r="F873" s="1" t="s">
        <v>79</v>
      </c>
      <c r="G873" s="1" t="s">
        <v>27</v>
      </c>
      <c r="H873" s="1" t="s">
        <v>52</v>
      </c>
      <c r="I873" s="1" t="s">
        <v>940</v>
      </c>
      <c r="J873" s="1">
        <v>34.44</v>
      </c>
      <c r="K873" s="1">
        <v>3</v>
      </c>
      <c r="L873" s="1">
        <v>0</v>
      </c>
      <c r="M873" s="2">
        <v>17.22</v>
      </c>
      <c r="N873" s="1" t="str">
        <f>VLOOKUP(G873,Code!$C$3:$D$5,2,0)</f>
        <v>O-102</v>
      </c>
    </row>
    <row r="874" spans="1:14" x14ac:dyDescent="0.25">
      <c r="A874" s="1">
        <v>873</v>
      </c>
      <c r="B874" s="1" t="s">
        <v>30</v>
      </c>
      <c r="C874" s="1" t="s">
        <v>14</v>
      </c>
      <c r="D874" s="1" t="s">
        <v>126</v>
      </c>
      <c r="E874" s="1" t="s">
        <v>127</v>
      </c>
      <c r="F874" s="1" t="s">
        <v>79</v>
      </c>
      <c r="G874" s="1" t="s">
        <v>27</v>
      </c>
      <c r="H874" s="1" t="s">
        <v>52</v>
      </c>
      <c r="I874" s="1" t="s">
        <v>402</v>
      </c>
      <c r="J874" s="1">
        <v>11.36</v>
      </c>
      <c r="K874" s="1">
        <v>2</v>
      </c>
      <c r="L874" s="1">
        <v>0</v>
      </c>
      <c r="M874" s="2">
        <v>5.2255999999999991</v>
      </c>
      <c r="N874" s="1" t="str">
        <f>VLOOKUP(G874,Code!$C$3:$D$5,2,0)</f>
        <v>O-102</v>
      </c>
    </row>
    <row r="875" spans="1:14" x14ac:dyDescent="0.25">
      <c r="A875" s="1">
        <v>874</v>
      </c>
      <c r="B875" s="1" t="s">
        <v>30</v>
      </c>
      <c r="C875" s="1" t="s">
        <v>14</v>
      </c>
      <c r="D875" s="1" t="s">
        <v>126</v>
      </c>
      <c r="E875" s="1" t="s">
        <v>127</v>
      </c>
      <c r="F875" s="1" t="s">
        <v>79</v>
      </c>
      <c r="G875" s="1" t="s">
        <v>27</v>
      </c>
      <c r="H875" s="1" t="s">
        <v>44</v>
      </c>
      <c r="I875" s="1" t="s">
        <v>603</v>
      </c>
      <c r="J875" s="1">
        <v>106.34399999999999</v>
      </c>
      <c r="K875" s="1">
        <v>7</v>
      </c>
      <c r="L875" s="1">
        <v>0.2</v>
      </c>
      <c r="M875" s="2">
        <v>37.220399999999998</v>
      </c>
      <c r="N875" s="1" t="str">
        <f>VLOOKUP(G875,Code!$C$3:$D$5,2,0)</f>
        <v>O-102</v>
      </c>
    </row>
    <row r="876" spans="1:14" x14ac:dyDescent="0.25">
      <c r="A876" s="1">
        <v>875</v>
      </c>
      <c r="B876" s="1" t="s">
        <v>30</v>
      </c>
      <c r="C876" s="1" t="s">
        <v>14</v>
      </c>
      <c r="D876" s="1" t="s">
        <v>201</v>
      </c>
      <c r="E876" s="1" t="s">
        <v>51</v>
      </c>
      <c r="F876" s="1" t="s">
        <v>17</v>
      </c>
      <c r="G876" s="1" t="s">
        <v>27</v>
      </c>
      <c r="H876" s="1" t="s">
        <v>52</v>
      </c>
      <c r="I876" s="1" t="s">
        <v>941</v>
      </c>
      <c r="J876" s="1">
        <v>192.16000000000003</v>
      </c>
      <c r="K876" s="1">
        <v>5</v>
      </c>
      <c r="L876" s="1">
        <v>0.2</v>
      </c>
      <c r="M876" s="2">
        <v>67.255999999999986</v>
      </c>
      <c r="N876" s="1" t="str">
        <f>VLOOKUP(G876,Code!$C$3:$D$5,2,0)</f>
        <v>O-102</v>
      </c>
    </row>
    <row r="877" spans="1:14" x14ac:dyDescent="0.25">
      <c r="A877" s="1">
        <v>876</v>
      </c>
      <c r="B877" s="1" t="s">
        <v>30</v>
      </c>
      <c r="C877" s="1" t="s">
        <v>57</v>
      </c>
      <c r="D877" s="1" t="s">
        <v>50</v>
      </c>
      <c r="E877" s="1" t="s">
        <v>939</v>
      </c>
      <c r="F877" s="1" t="s">
        <v>79</v>
      </c>
      <c r="G877" s="1" t="s">
        <v>18</v>
      </c>
      <c r="H877" s="1" t="s">
        <v>37</v>
      </c>
      <c r="I877" s="1" t="s">
        <v>358</v>
      </c>
      <c r="J877" s="1">
        <v>322.59000000000003</v>
      </c>
      <c r="K877" s="1">
        <v>3</v>
      </c>
      <c r="L877" s="1">
        <v>0</v>
      </c>
      <c r="M877" s="2">
        <v>64.518000000000001</v>
      </c>
      <c r="N877" s="1" t="str">
        <f>VLOOKUP(G877,Code!$C$3:$D$5,2,0)</f>
        <v>F-101</v>
      </c>
    </row>
    <row r="878" spans="1:14" x14ac:dyDescent="0.25">
      <c r="A878" s="1">
        <v>877</v>
      </c>
      <c r="B878" s="1" t="s">
        <v>30</v>
      </c>
      <c r="C878" s="1" t="s">
        <v>57</v>
      </c>
      <c r="D878" s="1" t="s">
        <v>50</v>
      </c>
      <c r="E878" s="1" t="s">
        <v>939</v>
      </c>
      <c r="F878" s="1" t="s">
        <v>79</v>
      </c>
      <c r="G878" s="1" t="s">
        <v>41</v>
      </c>
      <c r="H878" s="1" t="s">
        <v>83</v>
      </c>
      <c r="I878" s="1" t="s">
        <v>395</v>
      </c>
      <c r="J878" s="1">
        <v>29.99</v>
      </c>
      <c r="K878" s="1">
        <v>1</v>
      </c>
      <c r="L878" s="1">
        <v>0</v>
      </c>
      <c r="M878" s="2">
        <v>13.195600000000002</v>
      </c>
      <c r="N878" s="1" t="str">
        <f>VLOOKUP(G878,Code!$C$3:$D$5,2,0)</f>
        <v>T-103</v>
      </c>
    </row>
    <row r="879" spans="1:14" x14ac:dyDescent="0.25">
      <c r="A879" s="1">
        <v>878</v>
      </c>
      <c r="B879" s="1" t="s">
        <v>30</v>
      </c>
      <c r="C879" s="1" t="s">
        <v>57</v>
      </c>
      <c r="D879" s="1" t="s">
        <v>50</v>
      </c>
      <c r="E879" s="1" t="s">
        <v>939</v>
      </c>
      <c r="F879" s="1" t="s">
        <v>79</v>
      </c>
      <c r="G879" s="1" t="s">
        <v>41</v>
      </c>
      <c r="H879" s="1" t="s">
        <v>83</v>
      </c>
      <c r="I879" s="1" t="s">
        <v>942</v>
      </c>
      <c r="J879" s="1">
        <v>371.96999999999997</v>
      </c>
      <c r="K879" s="1">
        <v>3</v>
      </c>
      <c r="L879" s="1">
        <v>0</v>
      </c>
      <c r="M879" s="2">
        <v>66.954599999999971</v>
      </c>
      <c r="N879" s="1" t="str">
        <f>VLOOKUP(G879,Code!$C$3:$D$5,2,0)</f>
        <v>T-103</v>
      </c>
    </row>
    <row r="880" spans="1:14" x14ac:dyDescent="0.25">
      <c r="A880" s="1">
        <v>879</v>
      </c>
      <c r="B880" s="1" t="s">
        <v>30</v>
      </c>
      <c r="C880" s="1" t="s">
        <v>57</v>
      </c>
      <c r="D880" s="1" t="s">
        <v>77</v>
      </c>
      <c r="E880" s="1" t="s">
        <v>78</v>
      </c>
      <c r="F880" s="1" t="s">
        <v>79</v>
      </c>
      <c r="G880" s="1" t="s">
        <v>27</v>
      </c>
      <c r="H880" s="1" t="s">
        <v>44</v>
      </c>
      <c r="I880" s="1" t="s">
        <v>943</v>
      </c>
      <c r="J880" s="1">
        <v>5.8920000000000012</v>
      </c>
      <c r="K880" s="1">
        <v>4</v>
      </c>
      <c r="L880" s="1">
        <v>0.7</v>
      </c>
      <c r="M880" s="2">
        <v>-4.1243999999999996</v>
      </c>
      <c r="N880" s="1" t="str">
        <f>VLOOKUP(G880,Code!$C$3:$D$5,2,0)</f>
        <v>O-102</v>
      </c>
    </row>
    <row r="881" spans="1:14" x14ac:dyDescent="0.25">
      <c r="A881" s="1">
        <v>880</v>
      </c>
      <c r="B881" s="1" t="s">
        <v>13</v>
      </c>
      <c r="C881" s="1" t="s">
        <v>57</v>
      </c>
      <c r="D881" s="1" t="s">
        <v>126</v>
      </c>
      <c r="E881" s="1" t="s">
        <v>127</v>
      </c>
      <c r="F881" s="1" t="s">
        <v>79</v>
      </c>
      <c r="G881" s="1" t="s">
        <v>27</v>
      </c>
      <c r="H881" s="1" t="s">
        <v>44</v>
      </c>
      <c r="I881" s="1" t="s">
        <v>944</v>
      </c>
      <c r="J881" s="1">
        <v>68.472000000000008</v>
      </c>
      <c r="K881" s="1">
        <v>3</v>
      </c>
      <c r="L881" s="1">
        <v>0.2</v>
      </c>
      <c r="M881" s="2">
        <v>23.109299999999998</v>
      </c>
      <c r="N881" s="1" t="str">
        <f>VLOOKUP(G881,Code!$C$3:$D$5,2,0)</f>
        <v>O-102</v>
      </c>
    </row>
    <row r="882" spans="1:14" x14ac:dyDescent="0.25">
      <c r="A882" s="1">
        <v>881</v>
      </c>
      <c r="B882" s="1" t="s">
        <v>13</v>
      </c>
      <c r="C882" s="1" t="s">
        <v>57</v>
      </c>
      <c r="D882" s="1" t="s">
        <v>126</v>
      </c>
      <c r="E882" s="1" t="s">
        <v>127</v>
      </c>
      <c r="F882" s="1" t="s">
        <v>79</v>
      </c>
      <c r="G882" s="1" t="s">
        <v>18</v>
      </c>
      <c r="H882" s="1" t="s">
        <v>21</v>
      </c>
      <c r="I882" s="1" t="s">
        <v>281</v>
      </c>
      <c r="J882" s="1">
        <v>1242.8999999999999</v>
      </c>
      <c r="K882" s="1">
        <v>5</v>
      </c>
      <c r="L882" s="1">
        <v>0.1</v>
      </c>
      <c r="M882" s="2">
        <v>262.38999999999987</v>
      </c>
      <c r="N882" s="1" t="str">
        <f>VLOOKUP(G882,Code!$C$3:$D$5,2,0)</f>
        <v>F-101</v>
      </c>
    </row>
    <row r="883" spans="1:14" x14ac:dyDescent="0.25">
      <c r="A883" s="1">
        <v>882</v>
      </c>
      <c r="B883" s="1" t="s">
        <v>30</v>
      </c>
      <c r="C883" s="1" t="s">
        <v>14</v>
      </c>
      <c r="D883" s="1" t="s">
        <v>148</v>
      </c>
      <c r="E883" s="1" t="s">
        <v>149</v>
      </c>
      <c r="F883" s="1" t="s">
        <v>17</v>
      </c>
      <c r="G883" s="1" t="s">
        <v>27</v>
      </c>
      <c r="H883" s="1" t="s">
        <v>35</v>
      </c>
      <c r="I883" s="1" t="s">
        <v>615</v>
      </c>
      <c r="J883" s="1">
        <v>30.84</v>
      </c>
      <c r="K883" s="1">
        <v>2</v>
      </c>
      <c r="L883" s="1">
        <v>0</v>
      </c>
      <c r="M883" s="2">
        <v>8.3268000000000022</v>
      </c>
      <c r="N883" s="1" t="str">
        <f>VLOOKUP(G883,Code!$C$3:$D$5,2,0)</f>
        <v>O-102</v>
      </c>
    </row>
    <row r="884" spans="1:14" x14ac:dyDescent="0.25">
      <c r="A884" s="1">
        <v>883</v>
      </c>
      <c r="B884" s="1" t="s">
        <v>493</v>
      </c>
      <c r="C884" s="1" t="s">
        <v>14</v>
      </c>
      <c r="D884" s="1" t="s">
        <v>69</v>
      </c>
      <c r="E884" s="1" t="s">
        <v>25</v>
      </c>
      <c r="F884" s="1" t="s">
        <v>26</v>
      </c>
      <c r="G884" s="1" t="s">
        <v>27</v>
      </c>
      <c r="H884" s="1" t="s">
        <v>39</v>
      </c>
      <c r="I884" s="1" t="s">
        <v>806</v>
      </c>
      <c r="J884" s="1">
        <v>13.48</v>
      </c>
      <c r="K884" s="1">
        <v>4</v>
      </c>
      <c r="L884" s="1">
        <v>0</v>
      </c>
      <c r="M884" s="2">
        <v>5.9312000000000014</v>
      </c>
      <c r="N884" s="1" t="str">
        <f>VLOOKUP(G884,Code!$C$3:$D$5,2,0)</f>
        <v>O-102</v>
      </c>
    </row>
    <row r="885" spans="1:14" x14ac:dyDescent="0.25">
      <c r="A885" s="1">
        <v>884</v>
      </c>
      <c r="B885" s="1" t="s">
        <v>95</v>
      </c>
      <c r="C885" s="1" t="s">
        <v>57</v>
      </c>
      <c r="D885" s="1" t="s">
        <v>348</v>
      </c>
      <c r="E885" s="1" t="s">
        <v>114</v>
      </c>
      <c r="F885" s="1" t="s">
        <v>60</v>
      </c>
      <c r="G885" s="1" t="s">
        <v>18</v>
      </c>
      <c r="H885" s="1" t="s">
        <v>37</v>
      </c>
      <c r="I885" s="1" t="s">
        <v>760</v>
      </c>
      <c r="J885" s="1">
        <v>31.400000000000002</v>
      </c>
      <c r="K885" s="1">
        <v>5</v>
      </c>
      <c r="L885" s="1">
        <v>0</v>
      </c>
      <c r="M885" s="2">
        <v>10.047999999999998</v>
      </c>
      <c r="N885" s="1" t="str">
        <f>VLOOKUP(G885,Code!$C$3:$D$5,2,0)</f>
        <v>F-101</v>
      </c>
    </row>
    <row r="886" spans="1:14" x14ac:dyDescent="0.25">
      <c r="A886" s="1">
        <v>885</v>
      </c>
      <c r="B886" s="1" t="s">
        <v>30</v>
      </c>
      <c r="C886" s="1" t="s">
        <v>14</v>
      </c>
      <c r="D886" s="1" t="s">
        <v>175</v>
      </c>
      <c r="E886" s="1" t="s">
        <v>127</v>
      </c>
      <c r="F886" s="1" t="s">
        <v>79</v>
      </c>
      <c r="G886" s="1" t="s">
        <v>18</v>
      </c>
      <c r="H886" s="1" t="s">
        <v>37</v>
      </c>
      <c r="I886" s="1" t="s">
        <v>945</v>
      </c>
      <c r="J886" s="1">
        <v>17.46</v>
      </c>
      <c r="K886" s="1">
        <v>2</v>
      </c>
      <c r="L886" s="1">
        <v>0</v>
      </c>
      <c r="M886" s="2">
        <v>5.936399999999999</v>
      </c>
      <c r="N886" s="1" t="str">
        <f>VLOOKUP(G886,Code!$C$3:$D$5,2,0)</f>
        <v>F-101</v>
      </c>
    </row>
    <row r="887" spans="1:14" x14ac:dyDescent="0.25">
      <c r="A887" s="1">
        <v>886</v>
      </c>
      <c r="B887" s="1" t="s">
        <v>13</v>
      </c>
      <c r="C887" s="1" t="s">
        <v>23</v>
      </c>
      <c r="D887" s="1" t="s">
        <v>24</v>
      </c>
      <c r="E887" s="1" t="s">
        <v>25</v>
      </c>
      <c r="F887" s="1" t="s">
        <v>26</v>
      </c>
      <c r="G887" s="1" t="s">
        <v>27</v>
      </c>
      <c r="H887" s="1" t="s">
        <v>44</v>
      </c>
      <c r="I887" s="1" t="s">
        <v>946</v>
      </c>
      <c r="J887" s="1">
        <v>13.943999999999999</v>
      </c>
      <c r="K887" s="1">
        <v>3</v>
      </c>
      <c r="L887" s="1">
        <v>0.2</v>
      </c>
      <c r="M887" s="2">
        <v>4.5317999999999996</v>
      </c>
      <c r="N887" s="1" t="str">
        <f>VLOOKUP(G887,Code!$C$3:$D$5,2,0)</f>
        <v>O-102</v>
      </c>
    </row>
    <row r="888" spans="1:14" x14ac:dyDescent="0.25">
      <c r="A888" s="1">
        <v>887</v>
      </c>
      <c r="B888" s="1" t="s">
        <v>30</v>
      </c>
      <c r="C888" s="1" t="s">
        <v>14</v>
      </c>
      <c r="D888" s="1" t="s">
        <v>373</v>
      </c>
      <c r="E888" s="1" t="s">
        <v>25</v>
      </c>
      <c r="F888" s="1" t="s">
        <v>26</v>
      </c>
      <c r="G888" s="1" t="s">
        <v>27</v>
      </c>
      <c r="H888" s="1" t="s">
        <v>35</v>
      </c>
      <c r="I888" s="1" t="s">
        <v>947</v>
      </c>
      <c r="J888" s="1">
        <v>83.76</v>
      </c>
      <c r="K888" s="1">
        <v>12</v>
      </c>
      <c r="L888" s="1">
        <v>0</v>
      </c>
      <c r="M888" s="2">
        <v>1.6751999999999967</v>
      </c>
      <c r="N888" s="1" t="str">
        <f>VLOOKUP(G888,Code!$C$3:$D$5,2,0)</f>
        <v>O-102</v>
      </c>
    </row>
    <row r="889" spans="1:14" x14ac:dyDescent="0.25">
      <c r="A889" s="1">
        <v>888</v>
      </c>
      <c r="B889" s="1" t="s">
        <v>30</v>
      </c>
      <c r="C889" s="1" t="s">
        <v>57</v>
      </c>
      <c r="D889" s="1" t="s">
        <v>172</v>
      </c>
      <c r="E889" s="1" t="s">
        <v>948</v>
      </c>
      <c r="F889" s="1" t="s">
        <v>79</v>
      </c>
      <c r="G889" s="1" t="s">
        <v>27</v>
      </c>
      <c r="H889" s="1" t="s">
        <v>44</v>
      </c>
      <c r="I889" s="1" t="s">
        <v>139</v>
      </c>
      <c r="J889" s="1">
        <v>37.659999999999997</v>
      </c>
      <c r="K889" s="1">
        <v>7</v>
      </c>
      <c r="L889" s="1">
        <v>0</v>
      </c>
      <c r="M889" s="2">
        <v>18.453400000000002</v>
      </c>
      <c r="N889" s="1" t="str">
        <f>VLOOKUP(G889,Code!$C$3:$D$5,2,0)</f>
        <v>O-102</v>
      </c>
    </row>
    <row r="890" spans="1:14" x14ac:dyDescent="0.25">
      <c r="A890" s="1">
        <v>889</v>
      </c>
      <c r="B890" s="1" t="s">
        <v>30</v>
      </c>
      <c r="C890" s="1" t="s">
        <v>23</v>
      </c>
      <c r="D890" s="1" t="s">
        <v>69</v>
      </c>
      <c r="E890" s="1" t="s">
        <v>25</v>
      </c>
      <c r="F890" s="1" t="s">
        <v>26</v>
      </c>
      <c r="G890" s="1" t="s">
        <v>27</v>
      </c>
      <c r="H890" s="1" t="s">
        <v>52</v>
      </c>
      <c r="I890" s="1" t="s">
        <v>554</v>
      </c>
      <c r="J890" s="1">
        <v>34.68</v>
      </c>
      <c r="K890" s="1">
        <v>6</v>
      </c>
      <c r="L890" s="1">
        <v>0</v>
      </c>
      <c r="M890" s="2">
        <v>16.993200000000002</v>
      </c>
      <c r="N890" s="1" t="str">
        <f>VLOOKUP(G890,Code!$C$3:$D$5,2,0)</f>
        <v>O-102</v>
      </c>
    </row>
    <row r="891" spans="1:14" x14ac:dyDescent="0.25">
      <c r="A891" s="1">
        <v>890</v>
      </c>
      <c r="B891" s="1" t="s">
        <v>30</v>
      </c>
      <c r="C891" s="1" t="s">
        <v>14</v>
      </c>
      <c r="D891" s="1" t="s">
        <v>567</v>
      </c>
      <c r="E891" s="1" t="s">
        <v>127</v>
      </c>
      <c r="F891" s="1" t="s">
        <v>79</v>
      </c>
      <c r="G891" s="1" t="s">
        <v>41</v>
      </c>
      <c r="H891" s="1" t="s">
        <v>83</v>
      </c>
      <c r="I891" s="1" t="s">
        <v>949</v>
      </c>
      <c r="J891" s="1">
        <v>149.94999999999999</v>
      </c>
      <c r="K891" s="1">
        <v>5</v>
      </c>
      <c r="L891" s="1">
        <v>0</v>
      </c>
      <c r="M891" s="2">
        <v>14.994999999999994</v>
      </c>
      <c r="N891" s="1" t="str">
        <f>VLOOKUP(G891,Code!$C$3:$D$5,2,0)</f>
        <v>T-103</v>
      </c>
    </row>
    <row r="892" spans="1:14" x14ac:dyDescent="0.25">
      <c r="A892" s="1">
        <v>891</v>
      </c>
      <c r="B892" s="1" t="s">
        <v>30</v>
      </c>
      <c r="C892" s="1" t="s">
        <v>14</v>
      </c>
      <c r="D892" s="1" t="s">
        <v>567</v>
      </c>
      <c r="E892" s="1" t="s">
        <v>127</v>
      </c>
      <c r="F892" s="1" t="s">
        <v>79</v>
      </c>
      <c r="G892" s="1" t="s">
        <v>27</v>
      </c>
      <c r="H892" s="1" t="s">
        <v>44</v>
      </c>
      <c r="I892" s="1" t="s">
        <v>601</v>
      </c>
      <c r="J892" s="1">
        <v>51.311999999999998</v>
      </c>
      <c r="K892" s="1">
        <v>3</v>
      </c>
      <c r="L892" s="1">
        <v>0.2</v>
      </c>
      <c r="M892" s="2">
        <v>18.600599999999996</v>
      </c>
      <c r="N892" s="1" t="str">
        <f>VLOOKUP(G892,Code!$C$3:$D$5,2,0)</f>
        <v>O-102</v>
      </c>
    </row>
    <row r="893" spans="1:14" x14ac:dyDescent="0.25">
      <c r="A893" s="1">
        <v>892</v>
      </c>
      <c r="B893" s="1" t="s">
        <v>95</v>
      </c>
      <c r="C893" s="1" t="s">
        <v>57</v>
      </c>
      <c r="D893" s="1" t="s">
        <v>348</v>
      </c>
      <c r="E893" s="1" t="s">
        <v>114</v>
      </c>
      <c r="F893" s="1" t="s">
        <v>60</v>
      </c>
      <c r="G893" s="1" t="s">
        <v>27</v>
      </c>
      <c r="H893" s="1" t="s">
        <v>52</v>
      </c>
      <c r="I893" s="1" t="s">
        <v>950</v>
      </c>
      <c r="J893" s="1">
        <v>4.54</v>
      </c>
      <c r="K893" s="1">
        <v>1</v>
      </c>
      <c r="L893" s="1">
        <v>0</v>
      </c>
      <c r="M893" s="2">
        <v>2.0429999999999997</v>
      </c>
      <c r="N893" s="1" t="str">
        <f>VLOOKUP(G893,Code!$C$3:$D$5,2,0)</f>
        <v>O-102</v>
      </c>
    </row>
    <row r="894" spans="1:14" x14ac:dyDescent="0.25">
      <c r="A894" s="1">
        <v>893</v>
      </c>
      <c r="B894" s="1" t="s">
        <v>95</v>
      </c>
      <c r="C894" s="1" t="s">
        <v>57</v>
      </c>
      <c r="D894" s="1" t="s">
        <v>348</v>
      </c>
      <c r="E894" s="1" t="s">
        <v>114</v>
      </c>
      <c r="F894" s="1" t="s">
        <v>60</v>
      </c>
      <c r="G894" s="1" t="s">
        <v>27</v>
      </c>
      <c r="H894" s="1" t="s">
        <v>39</v>
      </c>
      <c r="I894" s="1" t="s">
        <v>951</v>
      </c>
      <c r="J894" s="1">
        <v>15.92</v>
      </c>
      <c r="K894" s="1">
        <v>4</v>
      </c>
      <c r="L894" s="1">
        <v>0</v>
      </c>
      <c r="M894" s="2">
        <v>5.4127999999999989</v>
      </c>
      <c r="N894" s="1" t="str">
        <f>VLOOKUP(G894,Code!$C$3:$D$5,2,0)</f>
        <v>O-102</v>
      </c>
    </row>
    <row r="895" spans="1:14" x14ac:dyDescent="0.25">
      <c r="A895" s="1">
        <v>894</v>
      </c>
      <c r="B895" s="1" t="s">
        <v>95</v>
      </c>
      <c r="C895" s="1" t="s">
        <v>57</v>
      </c>
      <c r="D895" s="1" t="s">
        <v>348</v>
      </c>
      <c r="E895" s="1" t="s">
        <v>114</v>
      </c>
      <c r="F895" s="1" t="s">
        <v>60</v>
      </c>
      <c r="G895" s="1" t="s">
        <v>41</v>
      </c>
      <c r="H895" s="1" t="s">
        <v>42</v>
      </c>
      <c r="I895" s="1" t="s">
        <v>952</v>
      </c>
      <c r="J895" s="1">
        <v>543.91999999999996</v>
      </c>
      <c r="K895" s="1">
        <v>8</v>
      </c>
      <c r="L895" s="1">
        <v>0</v>
      </c>
      <c r="M895" s="2">
        <v>135.98000000000002</v>
      </c>
      <c r="N895" s="1" t="str">
        <f>VLOOKUP(G895,Code!$C$3:$D$5,2,0)</f>
        <v>T-103</v>
      </c>
    </row>
    <row r="896" spans="1:14" x14ac:dyDescent="0.25">
      <c r="A896" s="1">
        <v>895</v>
      </c>
      <c r="B896" s="1" t="s">
        <v>95</v>
      </c>
      <c r="C896" s="1" t="s">
        <v>23</v>
      </c>
      <c r="D896" s="1" t="s">
        <v>69</v>
      </c>
      <c r="E896" s="1" t="s">
        <v>25</v>
      </c>
      <c r="F896" s="1" t="s">
        <v>26</v>
      </c>
      <c r="G896" s="1" t="s">
        <v>27</v>
      </c>
      <c r="H896" s="1" t="s">
        <v>35</v>
      </c>
      <c r="I896" s="1" t="s">
        <v>500</v>
      </c>
      <c r="J896" s="1">
        <v>155.82000000000002</v>
      </c>
      <c r="K896" s="1">
        <v>7</v>
      </c>
      <c r="L896" s="1">
        <v>0</v>
      </c>
      <c r="M896" s="2">
        <v>42.071400000000011</v>
      </c>
      <c r="N896" s="1" t="str">
        <f>VLOOKUP(G896,Code!$C$3:$D$5,2,0)</f>
        <v>O-102</v>
      </c>
    </row>
    <row r="897" spans="1:14" x14ac:dyDescent="0.25">
      <c r="A897" s="1">
        <v>896</v>
      </c>
      <c r="B897" s="1" t="s">
        <v>95</v>
      </c>
      <c r="C897" s="1" t="s">
        <v>23</v>
      </c>
      <c r="D897" s="1" t="s">
        <v>69</v>
      </c>
      <c r="E897" s="1" t="s">
        <v>25</v>
      </c>
      <c r="F897" s="1" t="s">
        <v>26</v>
      </c>
      <c r="G897" s="1" t="s">
        <v>27</v>
      </c>
      <c r="H897" s="1" t="s">
        <v>44</v>
      </c>
      <c r="I897" s="1" t="s">
        <v>953</v>
      </c>
      <c r="J897" s="1">
        <v>70.00800000000001</v>
      </c>
      <c r="K897" s="1">
        <v>3</v>
      </c>
      <c r="L897" s="1">
        <v>0.2</v>
      </c>
      <c r="M897" s="2">
        <v>24.502800000000001</v>
      </c>
      <c r="N897" s="1" t="str">
        <f>VLOOKUP(G897,Code!$C$3:$D$5,2,0)</f>
        <v>O-102</v>
      </c>
    </row>
    <row r="898" spans="1:14" x14ac:dyDescent="0.25">
      <c r="A898" s="1">
        <v>897</v>
      </c>
      <c r="B898" s="1" t="s">
        <v>13</v>
      </c>
      <c r="C898" s="1" t="s">
        <v>14</v>
      </c>
      <c r="D898" s="1" t="s">
        <v>93</v>
      </c>
      <c r="E898" s="1" t="s">
        <v>59</v>
      </c>
      <c r="F898" s="1" t="s">
        <v>60</v>
      </c>
      <c r="G898" s="1" t="s">
        <v>27</v>
      </c>
      <c r="H898" s="1" t="s">
        <v>88</v>
      </c>
      <c r="I898" s="1" t="s">
        <v>274</v>
      </c>
      <c r="J898" s="1">
        <v>15.648</v>
      </c>
      <c r="K898" s="1">
        <v>2</v>
      </c>
      <c r="L898" s="1">
        <v>0.2</v>
      </c>
      <c r="M898" s="2">
        <v>5.0855999999999986</v>
      </c>
      <c r="N898" s="1" t="str">
        <f>VLOOKUP(G898,Code!$C$3:$D$5,2,0)</f>
        <v>O-102</v>
      </c>
    </row>
    <row r="899" spans="1:14" x14ac:dyDescent="0.25">
      <c r="A899" s="1">
        <v>898</v>
      </c>
      <c r="B899" s="1" t="s">
        <v>30</v>
      </c>
      <c r="C899" s="1" t="s">
        <v>14</v>
      </c>
      <c r="D899" s="1" t="s">
        <v>348</v>
      </c>
      <c r="E899" s="1" t="s">
        <v>114</v>
      </c>
      <c r="F899" s="1" t="s">
        <v>60</v>
      </c>
      <c r="G899" s="1" t="s">
        <v>27</v>
      </c>
      <c r="H899" s="1" t="s">
        <v>28</v>
      </c>
      <c r="I899" s="1" t="s">
        <v>623</v>
      </c>
      <c r="J899" s="1">
        <v>103.60000000000001</v>
      </c>
      <c r="K899" s="1">
        <v>7</v>
      </c>
      <c r="L899" s="1">
        <v>0</v>
      </c>
      <c r="M899" s="2">
        <v>51.800000000000004</v>
      </c>
      <c r="N899" s="1" t="str">
        <f>VLOOKUP(G899,Code!$C$3:$D$5,2,0)</f>
        <v>O-102</v>
      </c>
    </row>
    <row r="900" spans="1:14" x14ac:dyDescent="0.25">
      <c r="A900" s="1">
        <v>899</v>
      </c>
      <c r="B900" s="1" t="s">
        <v>13</v>
      </c>
      <c r="C900" s="1" t="s">
        <v>23</v>
      </c>
      <c r="D900" s="1" t="s">
        <v>587</v>
      </c>
      <c r="E900" s="1" t="s">
        <v>127</v>
      </c>
      <c r="F900" s="1" t="s">
        <v>79</v>
      </c>
      <c r="G900" s="1" t="s">
        <v>27</v>
      </c>
      <c r="H900" s="1" t="s">
        <v>52</v>
      </c>
      <c r="I900" s="1" t="s">
        <v>954</v>
      </c>
      <c r="J900" s="1">
        <v>46.96</v>
      </c>
      <c r="K900" s="1">
        <v>8</v>
      </c>
      <c r="L900" s="1">
        <v>0</v>
      </c>
      <c r="M900" s="2">
        <v>22.540800000000001</v>
      </c>
      <c r="N900" s="1" t="str">
        <f>VLOOKUP(G900,Code!$C$3:$D$5,2,0)</f>
        <v>O-102</v>
      </c>
    </row>
    <row r="901" spans="1:14" x14ac:dyDescent="0.25">
      <c r="A901" s="1">
        <v>900</v>
      </c>
      <c r="B901" s="1" t="s">
        <v>95</v>
      </c>
      <c r="C901" s="1" t="s">
        <v>23</v>
      </c>
      <c r="D901" s="1" t="s">
        <v>148</v>
      </c>
      <c r="E901" s="1" t="s">
        <v>213</v>
      </c>
      <c r="F901" s="1" t="s">
        <v>79</v>
      </c>
      <c r="G901" s="1" t="s">
        <v>27</v>
      </c>
      <c r="H901" s="1" t="s">
        <v>44</v>
      </c>
      <c r="I901" s="1" t="s">
        <v>955</v>
      </c>
      <c r="J901" s="1">
        <v>8.9040000000000017</v>
      </c>
      <c r="K901" s="1">
        <v>2</v>
      </c>
      <c r="L901" s="1">
        <v>0.7</v>
      </c>
      <c r="M901" s="2">
        <v>-6.5296000000000003</v>
      </c>
      <c r="N901" s="1" t="str">
        <f>VLOOKUP(G901,Code!$C$3:$D$5,2,0)</f>
        <v>O-102</v>
      </c>
    </row>
    <row r="902" spans="1:14" x14ac:dyDescent="0.25">
      <c r="A902" s="1">
        <v>901</v>
      </c>
      <c r="B902" s="1" t="s">
        <v>95</v>
      </c>
      <c r="C902" s="1" t="s">
        <v>14</v>
      </c>
      <c r="D902" s="1" t="s">
        <v>956</v>
      </c>
      <c r="E902" s="1" t="s">
        <v>59</v>
      </c>
      <c r="F902" s="1" t="s">
        <v>60</v>
      </c>
      <c r="G902" s="1" t="s">
        <v>27</v>
      </c>
      <c r="H902" s="1" t="s">
        <v>28</v>
      </c>
      <c r="I902" s="1" t="s">
        <v>957</v>
      </c>
      <c r="J902" s="1">
        <v>10.440000000000001</v>
      </c>
      <c r="K902" s="1">
        <v>5</v>
      </c>
      <c r="L902" s="1">
        <v>0.2</v>
      </c>
      <c r="M902" s="2">
        <v>3.3929999999999989</v>
      </c>
      <c r="N902" s="1" t="str">
        <f>VLOOKUP(G902,Code!$C$3:$D$5,2,0)</f>
        <v>O-102</v>
      </c>
    </row>
    <row r="903" spans="1:14" x14ac:dyDescent="0.25">
      <c r="A903" s="1">
        <v>902</v>
      </c>
      <c r="B903" s="1" t="s">
        <v>95</v>
      </c>
      <c r="C903" s="1" t="s">
        <v>14</v>
      </c>
      <c r="D903" s="1" t="s">
        <v>956</v>
      </c>
      <c r="E903" s="1" t="s">
        <v>59</v>
      </c>
      <c r="F903" s="1" t="s">
        <v>60</v>
      </c>
      <c r="G903" s="1" t="s">
        <v>27</v>
      </c>
      <c r="H903" s="1" t="s">
        <v>44</v>
      </c>
      <c r="I903" s="1" t="s">
        <v>958</v>
      </c>
      <c r="J903" s="1">
        <v>18.335999999999999</v>
      </c>
      <c r="K903" s="1">
        <v>4</v>
      </c>
      <c r="L903" s="1">
        <v>0.8</v>
      </c>
      <c r="M903" s="2">
        <v>-32.088000000000008</v>
      </c>
      <c r="N903" s="1" t="str">
        <f>VLOOKUP(G903,Code!$C$3:$D$5,2,0)</f>
        <v>O-102</v>
      </c>
    </row>
    <row r="904" spans="1:14" x14ac:dyDescent="0.25">
      <c r="A904" s="1">
        <v>903</v>
      </c>
      <c r="B904" s="1" t="s">
        <v>95</v>
      </c>
      <c r="C904" s="1" t="s">
        <v>14</v>
      </c>
      <c r="D904" s="1" t="s">
        <v>142</v>
      </c>
      <c r="E904" s="1" t="s">
        <v>104</v>
      </c>
      <c r="F904" s="1" t="s">
        <v>60</v>
      </c>
      <c r="G904" s="1" t="s">
        <v>41</v>
      </c>
      <c r="H904" s="1" t="s">
        <v>42</v>
      </c>
      <c r="I904" s="1" t="s">
        <v>269</v>
      </c>
      <c r="J904" s="1">
        <v>323.97600000000006</v>
      </c>
      <c r="K904" s="1">
        <v>3</v>
      </c>
      <c r="L904" s="1">
        <v>0.2</v>
      </c>
      <c r="M904" s="2">
        <v>20.248499999999993</v>
      </c>
      <c r="N904" s="1" t="str">
        <f>VLOOKUP(G904,Code!$C$3:$D$5,2,0)</f>
        <v>T-103</v>
      </c>
    </row>
    <row r="905" spans="1:14" x14ac:dyDescent="0.25">
      <c r="A905" s="1">
        <v>904</v>
      </c>
      <c r="B905" s="1" t="s">
        <v>30</v>
      </c>
      <c r="C905" s="1" t="s">
        <v>14</v>
      </c>
      <c r="D905" s="1" t="s">
        <v>24</v>
      </c>
      <c r="E905" s="1" t="s">
        <v>25</v>
      </c>
      <c r="F905" s="1" t="s">
        <v>26</v>
      </c>
      <c r="G905" s="1" t="s">
        <v>27</v>
      </c>
      <c r="H905" s="1" t="s">
        <v>52</v>
      </c>
      <c r="I905" s="1" t="s">
        <v>959</v>
      </c>
      <c r="J905" s="1">
        <v>20.04</v>
      </c>
      <c r="K905" s="1">
        <v>3</v>
      </c>
      <c r="L905" s="1">
        <v>0</v>
      </c>
      <c r="M905" s="2">
        <v>9.6191999999999993</v>
      </c>
      <c r="N905" s="1" t="str">
        <f>VLOOKUP(G905,Code!$C$3:$D$5,2,0)</f>
        <v>O-102</v>
      </c>
    </row>
    <row r="906" spans="1:14" x14ac:dyDescent="0.25">
      <c r="A906" s="1">
        <v>905</v>
      </c>
      <c r="B906" s="1" t="s">
        <v>30</v>
      </c>
      <c r="C906" s="1" t="s">
        <v>14</v>
      </c>
      <c r="D906" s="1" t="s">
        <v>24</v>
      </c>
      <c r="E906" s="1" t="s">
        <v>25</v>
      </c>
      <c r="F906" s="1" t="s">
        <v>26</v>
      </c>
      <c r="G906" s="1" t="s">
        <v>27</v>
      </c>
      <c r="H906" s="1" t="s">
        <v>35</v>
      </c>
      <c r="I906" s="1" t="s">
        <v>793</v>
      </c>
      <c r="J906" s="1">
        <v>64.959999999999994</v>
      </c>
      <c r="K906" s="1">
        <v>2</v>
      </c>
      <c r="L906" s="1">
        <v>0</v>
      </c>
      <c r="M906" s="2">
        <v>2.598399999999998</v>
      </c>
      <c r="N906" s="1" t="str">
        <f>VLOOKUP(G906,Code!$C$3:$D$5,2,0)</f>
        <v>O-102</v>
      </c>
    </row>
    <row r="907" spans="1:14" x14ac:dyDescent="0.25">
      <c r="A907" s="1">
        <v>906</v>
      </c>
      <c r="B907" s="1" t="s">
        <v>30</v>
      </c>
      <c r="C907" s="1" t="s">
        <v>14</v>
      </c>
      <c r="D907" s="1" t="s">
        <v>24</v>
      </c>
      <c r="E907" s="1" t="s">
        <v>25</v>
      </c>
      <c r="F907" s="1" t="s">
        <v>26</v>
      </c>
      <c r="G907" s="1" t="s">
        <v>27</v>
      </c>
      <c r="H907" s="1" t="s">
        <v>52</v>
      </c>
      <c r="I907" s="1" t="s">
        <v>960</v>
      </c>
      <c r="J907" s="1">
        <v>12.96</v>
      </c>
      <c r="K907" s="1">
        <v>2</v>
      </c>
      <c r="L907" s="1">
        <v>0</v>
      </c>
      <c r="M907" s="2">
        <v>6.2208000000000006</v>
      </c>
      <c r="N907" s="1" t="str">
        <f>VLOOKUP(G907,Code!$C$3:$D$5,2,0)</f>
        <v>O-102</v>
      </c>
    </row>
    <row r="908" spans="1:14" x14ac:dyDescent="0.25">
      <c r="A908" s="1">
        <v>907</v>
      </c>
      <c r="B908" s="1" t="s">
        <v>30</v>
      </c>
      <c r="C908" s="1" t="s">
        <v>14</v>
      </c>
      <c r="D908" s="1" t="s">
        <v>126</v>
      </c>
      <c r="E908" s="1" t="s">
        <v>127</v>
      </c>
      <c r="F908" s="1" t="s">
        <v>79</v>
      </c>
      <c r="G908" s="1" t="s">
        <v>18</v>
      </c>
      <c r="H908" s="1" t="s">
        <v>19</v>
      </c>
      <c r="I908" s="1" t="s">
        <v>961</v>
      </c>
      <c r="J908" s="1">
        <v>323.13600000000002</v>
      </c>
      <c r="K908" s="1">
        <v>4</v>
      </c>
      <c r="L908" s="1">
        <v>0.2</v>
      </c>
      <c r="M908" s="2">
        <v>12.117599999999968</v>
      </c>
      <c r="N908" s="1" t="str">
        <f>VLOOKUP(G908,Code!$C$3:$D$5,2,0)</f>
        <v>F-101</v>
      </c>
    </row>
    <row r="909" spans="1:14" x14ac:dyDescent="0.25">
      <c r="A909" s="1">
        <v>908</v>
      </c>
      <c r="B909" s="1" t="s">
        <v>30</v>
      </c>
      <c r="C909" s="1" t="s">
        <v>14</v>
      </c>
      <c r="D909" s="1" t="s">
        <v>126</v>
      </c>
      <c r="E909" s="1" t="s">
        <v>127</v>
      </c>
      <c r="F909" s="1" t="s">
        <v>79</v>
      </c>
      <c r="G909" s="1" t="s">
        <v>41</v>
      </c>
      <c r="H909" s="1" t="s">
        <v>42</v>
      </c>
      <c r="I909" s="1" t="s">
        <v>962</v>
      </c>
      <c r="J909" s="1">
        <v>90.93</v>
      </c>
      <c r="K909" s="1">
        <v>7</v>
      </c>
      <c r="L909" s="1">
        <v>0</v>
      </c>
      <c r="M909" s="2">
        <v>2.7278999999999964</v>
      </c>
      <c r="N909" s="1" t="str">
        <f>VLOOKUP(G909,Code!$C$3:$D$5,2,0)</f>
        <v>T-103</v>
      </c>
    </row>
    <row r="910" spans="1:14" x14ac:dyDescent="0.25">
      <c r="A910" s="1">
        <v>909</v>
      </c>
      <c r="B910" s="1" t="s">
        <v>30</v>
      </c>
      <c r="C910" s="1" t="s">
        <v>14</v>
      </c>
      <c r="D910" s="1" t="s">
        <v>126</v>
      </c>
      <c r="E910" s="1" t="s">
        <v>127</v>
      </c>
      <c r="F910" s="1" t="s">
        <v>79</v>
      </c>
      <c r="G910" s="1" t="s">
        <v>27</v>
      </c>
      <c r="H910" s="1" t="s">
        <v>44</v>
      </c>
      <c r="I910" s="1" t="s">
        <v>963</v>
      </c>
      <c r="J910" s="1">
        <v>52.775999999999996</v>
      </c>
      <c r="K910" s="1">
        <v>3</v>
      </c>
      <c r="L910" s="1">
        <v>0.2</v>
      </c>
      <c r="M910" s="2">
        <v>19.791</v>
      </c>
      <c r="N910" s="1" t="str">
        <f>VLOOKUP(G910,Code!$C$3:$D$5,2,0)</f>
        <v>O-102</v>
      </c>
    </row>
    <row r="911" spans="1:14" x14ac:dyDescent="0.25">
      <c r="A911" s="1">
        <v>910</v>
      </c>
      <c r="B911" s="1" t="s">
        <v>30</v>
      </c>
      <c r="C911" s="1" t="s">
        <v>57</v>
      </c>
      <c r="D911" s="1" t="s">
        <v>152</v>
      </c>
      <c r="E911" s="1" t="s">
        <v>114</v>
      </c>
      <c r="F911" s="1" t="s">
        <v>60</v>
      </c>
      <c r="G911" s="1" t="s">
        <v>41</v>
      </c>
      <c r="H911" s="1" t="s">
        <v>42</v>
      </c>
      <c r="I911" s="1" t="s">
        <v>964</v>
      </c>
      <c r="J911" s="1">
        <v>1199.8</v>
      </c>
      <c r="K911" s="1">
        <v>4</v>
      </c>
      <c r="L911" s="1">
        <v>0</v>
      </c>
      <c r="M911" s="2">
        <v>323.94600000000003</v>
      </c>
      <c r="N911" s="1" t="str">
        <f>VLOOKUP(G911,Code!$C$3:$D$5,2,0)</f>
        <v>T-103</v>
      </c>
    </row>
    <row r="912" spans="1:14" x14ac:dyDescent="0.25">
      <c r="A912" s="1">
        <v>911</v>
      </c>
      <c r="B912" s="1" t="s">
        <v>30</v>
      </c>
      <c r="C912" s="1" t="s">
        <v>57</v>
      </c>
      <c r="D912" s="1" t="s">
        <v>152</v>
      </c>
      <c r="E912" s="1" t="s">
        <v>114</v>
      </c>
      <c r="F912" s="1" t="s">
        <v>60</v>
      </c>
      <c r="G912" s="1" t="s">
        <v>41</v>
      </c>
      <c r="H912" s="1" t="s">
        <v>83</v>
      </c>
      <c r="I912" s="1" t="s">
        <v>965</v>
      </c>
      <c r="J912" s="1">
        <v>1928.7800000000002</v>
      </c>
      <c r="K912" s="1">
        <v>7</v>
      </c>
      <c r="L912" s="1">
        <v>0</v>
      </c>
      <c r="M912" s="2">
        <v>829.37540000000024</v>
      </c>
      <c r="N912" s="1" t="str">
        <f>VLOOKUP(G912,Code!$C$3:$D$5,2,0)</f>
        <v>T-103</v>
      </c>
    </row>
    <row r="913" spans="1:14" x14ac:dyDescent="0.25">
      <c r="A913" s="1">
        <v>912</v>
      </c>
      <c r="B913" s="1" t="s">
        <v>30</v>
      </c>
      <c r="C913" s="1" t="s">
        <v>57</v>
      </c>
      <c r="D913" s="1" t="s">
        <v>152</v>
      </c>
      <c r="E913" s="1" t="s">
        <v>114</v>
      </c>
      <c r="F913" s="1" t="s">
        <v>60</v>
      </c>
      <c r="G913" s="1" t="s">
        <v>27</v>
      </c>
      <c r="H913" s="1" t="s">
        <v>35</v>
      </c>
      <c r="I913" s="1" t="s">
        <v>966</v>
      </c>
      <c r="J913" s="1">
        <v>352.38</v>
      </c>
      <c r="K913" s="1">
        <v>2</v>
      </c>
      <c r="L913" s="1">
        <v>0</v>
      </c>
      <c r="M913" s="2">
        <v>81.047399999999982</v>
      </c>
      <c r="N913" s="1" t="str">
        <f>VLOOKUP(G913,Code!$C$3:$D$5,2,0)</f>
        <v>O-102</v>
      </c>
    </row>
    <row r="914" spans="1:14" x14ac:dyDescent="0.25">
      <c r="A914" s="1">
        <v>913</v>
      </c>
      <c r="B914" s="1" t="s">
        <v>30</v>
      </c>
      <c r="C914" s="1" t="s">
        <v>57</v>
      </c>
      <c r="D914" s="1" t="s">
        <v>967</v>
      </c>
      <c r="E914" s="1" t="s">
        <v>302</v>
      </c>
      <c r="F914" s="1" t="s">
        <v>79</v>
      </c>
      <c r="G914" s="1" t="s">
        <v>18</v>
      </c>
      <c r="H914" s="1" t="s">
        <v>37</v>
      </c>
      <c r="I914" s="1" t="s">
        <v>518</v>
      </c>
      <c r="J914" s="1">
        <v>22.200000000000003</v>
      </c>
      <c r="K914" s="1">
        <v>6</v>
      </c>
      <c r="L914" s="1">
        <v>0</v>
      </c>
      <c r="M914" s="2">
        <v>9.1020000000000021</v>
      </c>
      <c r="N914" s="1" t="str">
        <f>VLOOKUP(G914,Code!$C$3:$D$5,2,0)</f>
        <v>F-101</v>
      </c>
    </row>
    <row r="915" spans="1:14" x14ac:dyDescent="0.25">
      <c r="A915" s="1">
        <v>914</v>
      </c>
      <c r="B915" s="1" t="s">
        <v>95</v>
      </c>
      <c r="C915" s="1" t="s">
        <v>23</v>
      </c>
      <c r="D915" s="1" t="s">
        <v>892</v>
      </c>
      <c r="E915" s="1" t="s">
        <v>64</v>
      </c>
      <c r="F915" s="1" t="s">
        <v>60</v>
      </c>
      <c r="G915" s="1" t="s">
        <v>18</v>
      </c>
      <c r="H915" s="1" t="s">
        <v>37</v>
      </c>
      <c r="I915" s="1" t="s">
        <v>418</v>
      </c>
      <c r="J915" s="1">
        <v>46.94</v>
      </c>
      <c r="K915" s="1">
        <v>1</v>
      </c>
      <c r="L915" s="1">
        <v>0</v>
      </c>
      <c r="M915" s="2">
        <v>19.2454</v>
      </c>
      <c r="N915" s="1" t="str">
        <f>VLOOKUP(G915,Code!$C$3:$D$5,2,0)</f>
        <v>F-101</v>
      </c>
    </row>
    <row r="916" spans="1:14" x14ac:dyDescent="0.25">
      <c r="A916" s="1">
        <v>915</v>
      </c>
      <c r="B916" s="1" t="s">
        <v>95</v>
      </c>
      <c r="C916" s="1" t="s">
        <v>23</v>
      </c>
      <c r="D916" s="1" t="s">
        <v>892</v>
      </c>
      <c r="E916" s="1" t="s">
        <v>64</v>
      </c>
      <c r="F916" s="1" t="s">
        <v>60</v>
      </c>
      <c r="G916" s="1" t="s">
        <v>41</v>
      </c>
      <c r="H916" s="1" t="s">
        <v>83</v>
      </c>
      <c r="I916" s="1" t="s">
        <v>596</v>
      </c>
      <c r="J916" s="1">
        <v>143.73000000000002</v>
      </c>
      <c r="K916" s="1">
        <v>9</v>
      </c>
      <c r="L916" s="1">
        <v>0</v>
      </c>
      <c r="M916" s="2">
        <v>56.054700000000011</v>
      </c>
      <c r="N916" s="1" t="str">
        <f>VLOOKUP(G916,Code!$C$3:$D$5,2,0)</f>
        <v>T-103</v>
      </c>
    </row>
    <row r="917" spans="1:14" x14ac:dyDescent="0.25">
      <c r="A917" s="1">
        <v>916</v>
      </c>
      <c r="B917" s="1" t="s">
        <v>30</v>
      </c>
      <c r="C917" s="1" t="s">
        <v>23</v>
      </c>
      <c r="D917" s="1" t="s">
        <v>276</v>
      </c>
      <c r="E917" s="1" t="s">
        <v>59</v>
      </c>
      <c r="F917" s="1" t="s">
        <v>60</v>
      </c>
      <c r="G917" s="1" t="s">
        <v>18</v>
      </c>
      <c r="H917" s="1" t="s">
        <v>33</v>
      </c>
      <c r="I917" s="1" t="s">
        <v>968</v>
      </c>
      <c r="J917" s="1">
        <v>99.918000000000006</v>
      </c>
      <c r="K917" s="1">
        <v>2</v>
      </c>
      <c r="L917" s="1">
        <v>0.3</v>
      </c>
      <c r="M917" s="2">
        <v>-18.556200000000018</v>
      </c>
      <c r="N917" s="1" t="str">
        <f>VLOOKUP(G917,Code!$C$3:$D$5,2,0)</f>
        <v>F-101</v>
      </c>
    </row>
    <row r="918" spans="1:14" x14ac:dyDescent="0.25">
      <c r="A918" s="1">
        <v>917</v>
      </c>
      <c r="B918" s="1" t="s">
        <v>30</v>
      </c>
      <c r="C918" s="1" t="s">
        <v>23</v>
      </c>
      <c r="D918" s="1" t="s">
        <v>276</v>
      </c>
      <c r="E918" s="1" t="s">
        <v>59</v>
      </c>
      <c r="F918" s="1" t="s">
        <v>60</v>
      </c>
      <c r="G918" s="1" t="s">
        <v>18</v>
      </c>
      <c r="H918" s="1" t="s">
        <v>21</v>
      </c>
      <c r="I918" s="1" t="s">
        <v>668</v>
      </c>
      <c r="J918" s="1">
        <v>797.94399999999996</v>
      </c>
      <c r="K918" s="1">
        <v>4</v>
      </c>
      <c r="L918" s="1">
        <v>0.3</v>
      </c>
      <c r="M918" s="2">
        <v>-56.995999999999981</v>
      </c>
      <c r="N918" s="1" t="str">
        <f>VLOOKUP(G918,Code!$C$3:$D$5,2,0)</f>
        <v>F-101</v>
      </c>
    </row>
    <row r="919" spans="1:14" x14ac:dyDescent="0.25">
      <c r="A919" s="1">
        <v>918</v>
      </c>
      <c r="B919" s="1" t="s">
        <v>30</v>
      </c>
      <c r="C919" s="1" t="s">
        <v>23</v>
      </c>
      <c r="D919" s="1" t="s">
        <v>276</v>
      </c>
      <c r="E919" s="1" t="s">
        <v>59</v>
      </c>
      <c r="F919" s="1" t="s">
        <v>60</v>
      </c>
      <c r="G919" s="1" t="s">
        <v>27</v>
      </c>
      <c r="H919" s="1" t="s">
        <v>44</v>
      </c>
      <c r="I919" s="1" t="s">
        <v>428</v>
      </c>
      <c r="J919" s="1">
        <v>8.5679999999999978</v>
      </c>
      <c r="K919" s="1">
        <v>3</v>
      </c>
      <c r="L919" s="1">
        <v>0.8</v>
      </c>
      <c r="M919" s="2">
        <v>-14.5656</v>
      </c>
      <c r="N919" s="1" t="str">
        <f>VLOOKUP(G919,Code!$C$3:$D$5,2,0)</f>
        <v>O-102</v>
      </c>
    </row>
    <row r="920" spans="1:14" x14ac:dyDescent="0.25">
      <c r="A920" s="1">
        <v>919</v>
      </c>
      <c r="B920" s="1" t="s">
        <v>30</v>
      </c>
      <c r="C920" s="1" t="s">
        <v>23</v>
      </c>
      <c r="D920" s="1" t="s">
        <v>325</v>
      </c>
      <c r="E920" s="1" t="s">
        <v>59</v>
      </c>
      <c r="F920" s="1" t="s">
        <v>60</v>
      </c>
      <c r="G920" s="1" t="s">
        <v>27</v>
      </c>
      <c r="H920" s="1" t="s">
        <v>88</v>
      </c>
      <c r="I920" s="1" t="s">
        <v>867</v>
      </c>
      <c r="J920" s="1">
        <v>149.352</v>
      </c>
      <c r="K920" s="1">
        <v>3</v>
      </c>
      <c r="L920" s="1">
        <v>0.2</v>
      </c>
      <c r="M920" s="2">
        <v>50.40629999999998</v>
      </c>
      <c r="N920" s="1" t="str">
        <f>VLOOKUP(G920,Code!$C$3:$D$5,2,0)</f>
        <v>O-102</v>
      </c>
    </row>
    <row r="921" spans="1:14" x14ac:dyDescent="0.25">
      <c r="A921" s="1">
        <v>920</v>
      </c>
      <c r="B921" s="1" t="s">
        <v>30</v>
      </c>
      <c r="C921" s="1" t="s">
        <v>23</v>
      </c>
      <c r="D921" s="1" t="s">
        <v>325</v>
      </c>
      <c r="E921" s="1" t="s">
        <v>59</v>
      </c>
      <c r="F921" s="1" t="s">
        <v>60</v>
      </c>
      <c r="G921" s="1" t="s">
        <v>27</v>
      </c>
      <c r="H921" s="1" t="s">
        <v>35</v>
      </c>
      <c r="I921" s="1" t="s">
        <v>969</v>
      </c>
      <c r="J921" s="1">
        <v>12.991999999999999</v>
      </c>
      <c r="K921" s="1">
        <v>1</v>
      </c>
      <c r="L921" s="1">
        <v>0.2</v>
      </c>
      <c r="M921" s="2">
        <v>-0.81199999999999983</v>
      </c>
      <c r="N921" s="1" t="str">
        <f>VLOOKUP(G921,Code!$C$3:$D$5,2,0)</f>
        <v>O-102</v>
      </c>
    </row>
    <row r="922" spans="1:14" x14ac:dyDescent="0.25">
      <c r="A922" s="1">
        <v>921</v>
      </c>
      <c r="B922" s="1" t="s">
        <v>30</v>
      </c>
      <c r="C922" s="1" t="s">
        <v>14</v>
      </c>
      <c r="D922" s="1" t="s">
        <v>970</v>
      </c>
      <c r="E922" s="1" t="s">
        <v>149</v>
      </c>
      <c r="F922" s="1" t="s">
        <v>17</v>
      </c>
      <c r="G922" s="1" t="s">
        <v>27</v>
      </c>
      <c r="H922" s="1" t="s">
        <v>35</v>
      </c>
      <c r="I922" s="1" t="s">
        <v>800</v>
      </c>
      <c r="J922" s="1">
        <v>24.56</v>
      </c>
      <c r="K922" s="1">
        <v>2</v>
      </c>
      <c r="L922" s="1">
        <v>0</v>
      </c>
      <c r="M922" s="2">
        <v>6.8767999999999994</v>
      </c>
      <c r="N922" s="1" t="str">
        <f>VLOOKUP(G922,Code!$C$3:$D$5,2,0)</f>
        <v>O-102</v>
      </c>
    </row>
    <row r="923" spans="1:14" x14ac:dyDescent="0.25">
      <c r="A923" s="1">
        <v>922</v>
      </c>
      <c r="B923" s="1" t="s">
        <v>30</v>
      </c>
      <c r="C923" s="1" t="s">
        <v>14</v>
      </c>
      <c r="D923" s="1" t="s">
        <v>126</v>
      </c>
      <c r="E923" s="1" t="s">
        <v>127</v>
      </c>
      <c r="F923" s="1" t="s">
        <v>79</v>
      </c>
      <c r="G923" s="1" t="s">
        <v>41</v>
      </c>
      <c r="H923" s="1" t="s">
        <v>83</v>
      </c>
      <c r="I923" s="1" t="s">
        <v>971</v>
      </c>
      <c r="J923" s="1">
        <v>85.14</v>
      </c>
      <c r="K923" s="1">
        <v>3</v>
      </c>
      <c r="L923" s="1">
        <v>0</v>
      </c>
      <c r="M923" s="2">
        <v>34.907399999999996</v>
      </c>
      <c r="N923" s="1" t="str">
        <f>VLOOKUP(G923,Code!$C$3:$D$5,2,0)</f>
        <v>T-103</v>
      </c>
    </row>
    <row r="924" spans="1:14" x14ac:dyDescent="0.25">
      <c r="A924" s="1">
        <v>923</v>
      </c>
      <c r="B924" s="1" t="s">
        <v>30</v>
      </c>
      <c r="C924" s="1" t="s">
        <v>14</v>
      </c>
      <c r="D924" s="1" t="s">
        <v>126</v>
      </c>
      <c r="E924" s="1" t="s">
        <v>127</v>
      </c>
      <c r="F924" s="1" t="s">
        <v>79</v>
      </c>
      <c r="G924" s="1" t="s">
        <v>41</v>
      </c>
      <c r="H924" s="1" t="s">
        <v>42</v>
      </c>
      <c r="I924" s="1" t="s">
        <v>972</v>
      </c>
      <c r="J924" s="1">
        <v>21.99</v>
      </c>
      <c r="K924" s="1">
        <v>1</v>
      </c>
      <c r="L924" s="1">
        <v>0</v>
      </c>
      <c r="M924" s="2">
        <v>10.555199999999999</v>
      </c>
      <c r="N924" s="1" t="str">
        <f>VLOOKUP(G924,Code!$C$3:$D$5,2,0)</f>
        <v>T-103</v>
      </c>
    </row>
    <row r="925" spans="1:14" x14ac:dyDescent="0.25">
      <c r="A925" s="1">
        <v>924</v>
      </c>
      <c r="B925" s="1" t="s">
        <v>30</v>
      </c>
      <c r="C925" s="1" t="s">
        <v>14</v>
      </c>
      <c r="D925" s="1" t="s">
        <v>126</v>
      </c>
      <c r="E925" s="1" t="s">
        <v>127</v>
      </c>
      <c r="F925" s="1" t="s">
        <v>79</v>
      </c>
      <c r="G925" s="1" t="s">
        <v>27</v>
      </c>
      <c r="H925" s="1" t="s">
        <v>46</v>
      </c>
      <c r="I925" s="1" t="s">
        <v>973</v>
      </c>
      <c r="J925" s="1">
        <v>406.59999999999997</v>
      </c>
      <c r="K925" s="1">
        <v>5</v>
      </c>
      <c r="L925" s="1">
        <v>0</v>
      </c>
      <c r="M925" s="2">
        <v>113.84799999999998</v>
      </c>
      <c r="N925" s="1" t="str">
        <f>VLOOKUP(G925,Code!$C$3:$D$5,2,0)</f>
        <v>O-102</v>
      </c>
    </row>
    <row r="926" spans="1:14" x14ac:dyDescent="0.25">
      <c r="A926" s="1">
        <v>925</v>
      </c>
      <c r="B926" s="1" t="s">
        <v>30</v>
      </c>
      <c r="C926" s="1" t="s">
        <v>23</v>
      </c>
      <c r="D926" s="1" t="s">
        <v>126</v>
      </c>
      <c r="E926" s="1" t="s">
        <v>127</v>
      </c>
      <c r="F926" s="1" t="s">
        <v>79</v>
      </c>
      <c r="G926" s="1" t="s">
        <v>27</v>
      </c>
      <c r="H926" s="1" t="s">
        <v>44</v>
      </c>
      <c r="I926" s="1" t="s">
        <v>220</v>
      </c>
      <c r="J926" s="1">
        <v>841.5680000000001</v>
      </c>
      <c r="K926" s="1">
        <v>2</v>
      </c>
      <c r="L926" s="1">
        <v>0.2</v>
      </c>
      <c r="M926" s="2">
        <v>294.54879999999991</v>
      </c>
      <c r="N926" s="1" t="str">
        <f>VLOOKUP(G926,Code!$C$3:$D$5,2,0)</f>
        <v>O-102</v>
      </c>
    </row>
    <row r="927" spans="1:14" x14ac:dyDescent="0.25">
      <c r="A927" s="1">
        <v>926</v>
      </c>
      <c r="B927" s="1" t="s">
        <v>95</v>
      </c>
      <c r="C927" s="1" t="s">
        <v>14</v>
      </c>
      <c r="D927" s="1" t="s">
        <v>77</v>
      </c>
      <c r="E927" s="1" t="s">
        <v>78</v>
      </c>
      <c r="F927" s="1" t="s">
        <v>79</v>
      </c>
      <c r="G927" s="1" t="s">
        <v>27</v>
      </c>
      <c r="H927" s="1" t="s">
        <v>52</v>
      </c>
      <c r="I927" s="1" t="s">
        <v>974</v>
      </c>
      <c r="J927" s="1">
        <v>15.552000000000003</v>
      </c>
      <c r="K927" s="1">
        <v>3</v>
      </c>
      <c r="L927" s="1">
        <v>0.2</v>
      </c>
      <c r="M927" s="2">
        <v>5.4432</v>
      </c>
      <c r="N927" s="1" t="str">
        <f>VLOOKUP(G927,Code!$C$3:$D$5,2,0)</f>
        <v>O-102</v>
      </c>
    </row>
    <row r="928" spans="1:14" x14ac:dyDescent="0.25">
      <c r="A928" s="1">
        <v>927</v>
      </c>
      <c r="B928" s="1" t="s">
        <v>95</v>
      </c>
      <c r="C928" s="1" t="s">
        <v>14</v>
      </c>
      <c r="D928" s="1" t="s">
        <v>77</v>
      </c>
      <c r="E928" s="1" t="s">
        <v>78</v>
      </c>
      <c r="F928" s="1" t="s">
        <v>79</v>
      </c>
      <c r="G928" s="1" t="s">
        <v>41</v>
      </c>
      <c r="H928" s="1" t="s">
        <v>83</v>
      </c>
      <c r="I928" s="1" t="s">
        <v>975</v>
      </c>
      <c r="J928" s="1">
        <v>252.00000000000003</v>
      </c>
      <c r="K928" s="1">
        <v>5</v>
      </c>
      <c r="L928" s="1">
        <v>0.2</v>
      </c>
      <c r="M928" s="2">
        <v>53.550000000000004</v>
      </c>
      <c r="N928" s="1" t="str">
        <f>VLOOKUP(G928,Code!$C$3:$D$5,2,0)</f>
        <v>T-103</v>
      </c>
    </row>
    <row r="929" spans="1:14" x14ac:dyDescent="0.25">
      <c r="A929" s="1">
        <v>928</v>
      </c>
      <c r="B929" s="1" t="s">
        <v>30</v>
      </c>
      <c r="C929" s="1" t="s">
        <v>57</v>
      </c>
      <c r="D929" s="1" t="s">
        <v>148</v>
      </c>
      <c r="E929" s="1" t="s">
        <v>149</v>
      </c>
      <c r="F929" s="1" t="s">
        <v>17</v>
      </c>
      <c r="G929" s="1" t="s">
        <v>27</v>
      </c>
      <c r="H929" s="1" t="s">
        <v>39</v>
      </c>
      <c r="I929" s="1" t="s">
        <v>503</v>
      </c>
      <c r="J929" s="1">
        <v>46.2</v>
      </c>
      <c r="K929" s="1">
        <v>4</v>
      </c>
      <c r="L929" s="1">
        <v>0</v>
      </c>
      <c r="M929" s="2">
        <v>12.936</v>
      </c>
      <c r="N929" s="1" t="str">
        <f>VLOOKUP(G929,Code!$C$3:$D$5,2,0)</f>
        <v>O-102</v>
      </c>
    </row>
    <row r="930" spans="1:14" x14ac:dyDescent="0.25">
      <c r="A930" s="1">
        <v>929</v>
      </c>
      <c r="B930" s="1" t="s">
        <v>30</v>
      </c>
      <c r="C930" s="1" t="s">
        <v>57</v>
      </c>
      <c r="D930" s="1" t="s">
        <v>148</v>
      </c>
      <c r="E930" s="1" t="s">
        <v>149</v>
      </c>
      <c r="F930" s="1" t="s">
        <v>17</v>
      </c>
      <c r="G930" s="1" t="s">
        <v>27</v>
      </c>
      <c r="H930" s="1" t="s">
        <v>46</v>
      </c>
      <c r="I930" s="1" t="s">
        <v>508</v>
      </c>
      <c r="J930" s="1">
        <v>28.84</v>
      </c>
      <c r="K930" s="1">
        <v>2</v>
      </c>
      <c r="L930" s="1">
        <v>0</v>
      </c>
      <c r="M930" s="2">
        <v>9.517199999999999</v>
      </c>
      <c r="N930" s="1" t="str">
        <f>VLOOKUP(G930,Code!$C$3:$D$5,2,0)</f>
        <v>O-102</v>
      </c>
    </row>
    <row r="931" spans="1:14" x14ac:dyDescent="0.25">
      <c r="A931" s="1">
        <v>930</v>
      </c>
      <c r="B931" s="1" t="s">
        <v>95</v>
      </c>
      <c r="C931" s="1" t="s">
        <v>14</v>
      </c>
      <c r="D931" s="1" t="s">
        <v>976</v>
      </c>
      <c r="E931" s="1" t="s">
        <v>213</v>
      </c>
      <c r="F931" s="1" t="s">
        <v>79</v>
      </c>
      <c r="G931" s="1" t="s">
        <v>27</v>
      </c>
      <c r="H931" s="1" t="s">
        <v>39</v>
      </c>
      <c r="I931" s="1" t="s">
        <v>695</v>
      </c>
      <c r="J931" s="1">
        <v>14.592000000000002</v>
      </c>
      <c r="K931" s="1">
        <v>3</v>
      </c>
      <c r="L931" s="1">
        <v>0.2</v>
      </c>
      <c r="M931" s="2">
        <v>2.5535999999999985</v>
      </c>
      <c r="N931" s="1" t="str">
        <f>VLOOKUP(G931,Code!$C$3:$D$5,2,0)</f>
        <v>O-102</v>
      </c>
    </row>
    <row r="932" spans="1:14" x14ac:dyDescent="0.25">
      <c r="A932" s="1">
        <v>931</v>
      </c>
      <c r="B932" s="1" t="s">
        <v>95</v>
      </c>
      <c r="C932" s="1" t="s">
        <v>14</v>
      </c>
      <c r="D932" s="1" t="s">
        <v>976</v>
      </c>
      <c r="E932" s="1" t="s">
        <v>213</v>
      </c>
      <c r="F932" s="1" t="s">
        <v>79</v>
      </c>
      <c r="G932" s="1" t="s">
        <v>27</v>
      </c>
      <c r="H932" s="1" t="s">
        <v>39</v>
      </c>
      <c r="I932" s="1" t="s">
        <v>977</v>
      </c>
      <c r="J932" s="1">
        <v>89.855999999999995</v>
      </c>
      <c r="K932" s="1">
        <v>3</v>
      </c>
      <c r="L932" s="1">
        <v>0.2</v>
      </c>
      <c r="M932" s="2">
        <v>21.340800000000002</v>
      </c>
      <c r="N932" s="1" t="str">
        <f>VLOOKUP(G932,Code!$C$3:$D$5,2,0)</f>
        <v>O-102</v>
      </c>
    </row>
    <row r="933" spans="1:14" x14ac:dyDescent="0.25">
      <c r="A933" s="1">
        <v>932</v>
      </c>
      <c r="B933" s="1" t="s">
        <v>95</v>
      </c>
      <c r="C933" s="1" t="s">
        <v>14</v>
      </c>
      <c r="D933" s="1" t="s">
        <v>976</v>
      </c>
      <c r="E933" s="1" t="s">
        <v>213</v>
      </c>
      <c r="F933" s="1" t="s">
        <v>79</v>
      </c>
      <c r="G933" s="1" t="s">
        <v>27</v>
      </c>
      <c r="H933" s="1" t="s">
        <v>52</v>
      </c>
      <c r="I933" s="1" t="s">
        <v>839</v>
      </c>
      <c r="J933" s="1">
        <v>13.872000000000002</v>
      </c>
      <c r="K933" s="1">
        <v>3</v>
      </c>
      <c r="L933" s="1">
        <v>0.2</v>
      </c>
      <c r="M933" s="2">
        <v>5.0286000000000008</v>
      </c>
      <c r="N933" s="1" t="str">
        <f>VLOOKUP(G933,Code!$C$3:$D$5,2,0)</f>
        <v>O-102</v>
      </c>
    </row>
    <row r="934" spans="1:14" x14ac:dyDescent="0.25">
      <c r="A934" s="1">
        <v>933</v>
      </c>
      <c r="B934" s="1" t="s">
        <v>30</v>
      </c>
      <c r="C934" s="1" t="s">
        <v>14</v>
      </c>
      <c r="D934" s="1" t="s">
        <v>77</v>
      </c>
      <c r="E934" s="1" t="s">
        <v>78</v>
      </c>
      <c r="F934" s="1" t="s">
        <v>79</v>
      </c>
      <c r="G934" s="1" t="s">
        <v>27</v>
      </c>
      <c r="H934" s="1" t="s">
        <v>52</v>
      </c>
      <c r="I934" s="1" t="s">
        <v>978</v>
      </c>
      <c r="J934" s="1">
        <v>12.192</v>
      </c>
      <c r="K934" s="1">
        <v>3</v>
      </c>
      <c r="L934" s="1">
        <v>0.2</v>
      </c>
      <c r="M934" s="2">
        <v>4.1147999999999998</v>
      </c>
      <c r="N934" s="1" t="str">
        <f>VLOOKUP(G934,Code!$C$3:$D$5,2,0)</f>
        <v>O-102</v>
      </c>
    </row>
    <row r="935" spans="1:14" x14ac:dyDescent="0.25">
      <c r="A935" s="1">
        <v>934</v>
      </c>
      <c r="B935" s="1" t="s">
        <v>30</v>
      </c>
      <c r="C935" s="1" t="s">
        <v>57</v>
      </c>
      <c r="D935" s="1" t="s">
        <v>77</v>
      </c>
      <c r="E935" s="1" t="s">
        <v>78</v>
      </c>
      <c r="F935" s="1" t="s">
        <v>79</v>
      </c>
      <c r="G935" s="1" t="s">
        <v>27</v>
      </c>
      <c r="H935" s="1" t="s">
        <v>52</v>
      </c>
      <c r="I935" s="1" t="s">
        <v>979</v>
      </c>
      <c r="J935" s="1">
        <v>45.056000000000004</v>
      </c>
      <c r="K935" s="1">
        <v>8</v>
      </c>
      <c r="L935" s="1">
        <v>0.2</v>
      </c>
      <c r="M935" s="2">
        <v>15.206399999999997</v>
      </c>
      <c r="N935" s="1" t="str">
        <f>VLOOKUP(G935,Code!$C$3:$D$5,2,0)</f>
        <v>O-102</v>
      </c>
    </row>
    <row r="936" spans="1:14" x14ac:dyDescent="0.25">
      <c r="A936" s="1">
        <v>935</v>
      </c>
      <c r="B936" s="1" t="s">
        <v>30</v>
      </c>
      <c r="C936" s="1" t="s">
        <v>57</v>
      </c>
      <c r="D936" s="1" t="s">
        <v>77</v>
      </c>
      <c r="E936" s="1" t="s">
        <v>78</v>
      </c>
      <c r="F936" s="1" t="s">
        <v>79</v>
      </c>
      <c r="G936" s="1" t="s">
        <v>27</v>
      </c>
      <c r="H936" s="1" t="s">
        <v>44</v>
      </c>
      <c r="I936" s="1" t="s">
        <v>980</v>
      </c>
      <c r="J936" s="1">
        <v>29.718000000000007</v>
      </c>
      <c r="K936" s="1">
        <v>6</v>
      </c>
      <c r="L936" s="1">
        <v>0.7</v>
      </c>
      <c r="M936" s="2">
        <v>-21.793199999999992</v>
      </c>
      <c r="N936" s="1" t="str">
        <f>VLOOKUP(G936,Code!$C$3:$D$5,2,0)</f>
        <v>O-102</v>
      </c>
    </row>
    <row r="937" spans="1:14" x14ac:dyDescent="0.25">
      <c r="A937" s="1">
        <v>936</v>
      </c>
      <c r="B937" s="1" t="s">
        <v>30</v>
      </c>
      <c r="C937" s="1" t="s">
        <v>57</v>
      </c>
      <c r="D937" s="1" t="s">
        <v>77</v>
      </c>
      <c r="E937" s="1" t="s">
        <v>78</v>
      </c>
      <c r="F937" s="1" t="s">
        <v>79</v>
      </c>
      <c r="G937" s="1" t="s">
        <v>27</v>
      </c>
      <c r="H937" s="1" t="s">
        <v>52</v>
      </c>
      <c r="I937" s="1" t="s">
        <v>925</v>
      </c>
      <c r="J937" s="1">
        <v>15.552000000000003</v>
      </c>
      <c r="K937" s="1">
        <v>3</v>
      </c>
      <c r="L937" s="1">
        <v>0.2</v>
      </c>
      <c r="M937" s="2">
        <v>5.4432</v>
      </c>
      <c r="N937" s="1" t="str">
        <f>VLOOKUP(G937,Code!$C$3:$D$5,2,0)</f>
        <v>O-102</v>
      </c>
    </row>
    <row r="938" spans="1:14" x14ac:dyDescent="0.25">
      <c r="A938" s="1">
        <v>937</v>
      </c>
      <c r="B938" s="1" t="s">
        <v>30</v>
      </c>
      <c r="C938" s="1" t="s">
        <v>57</v>
      </c>
      <c r="D938" s="1" t="s">
        <v>77</v>
      </c>
      <c r="E938" s="1" t="s">
        <v>78</v>
      </c>
      <c r="F938" s="1" t="s">
        <v>79</v>
      </c>
      <c r="G938" s="1" t="s">
        <v>27</v>
      </c>
      <c r="H938" s="1" t="s">
        <v>46</v>
      </c>
      <c r="I938" s="1" t="s">
        <v>250</v>
      </c>
      <c r="J938" s="1">
        <v>447.69600000000003</v>
      </c>
      <c r="K938" s="1">
        <v>2</v>
      </c>
      <c r="L938" s="1">
        <v>0.2</v>
      </c>
      <c r="M938" s="2">
        <v>33.577199999999976</v>
      </c>
      <c r="N938" s="1" t="str">
        <f>VLOOKUP(G938,Code!$C$3:$D$5,2,0)</f>
        <v>O-102</v>
      </c>
    </row>
    <row r="939" spans="1:14" x14ac:dyDescent="0.25">
      <c r="A939" s="1">
        <v>938</v>
      </c>
      <c r="B939" s="1" t="s">
        <v>95</v>
      </c>
      <c r="C939" s="1" t="s">
        <v>23</v>
      </c>
      <c r="D939" s="1" t="s">
        <v>981</v>
      </c>
      <c r="E939" s="1" t="s">
        <v>273</v>
      </c>
      <c r="F939" s="1" t="s">
        <v>26</v>
      </c>
      <c r="G939" s="1" t="s">
        <v>41</v>
      </c>
      <c r="H939" s="1" t="s">
        <v>83</v>
      </c>
      <c r="I939" s="1" t="s">
        <v>502</v>
      </c>
      <c r="J939" s="1">
        <v>159.99</v>
      </c>
      <c r="K939" s="1">
        <v>1</v>
      </c>
      <c r="L939" s="1">
        <v>0</v>
      </c>
      <c r="M939" s="2">
        <v>54.396599999999992</v>
      </c>
      <c r="N939" s="1" t="str">
        <f>VLOOKUP(G939,Code!$C$3:$D$5,2,0)</f>
        <v>T-103</v>
      </c>
    </row>
    <row r="940" spans="1:14" x14ac:dyDescent="0.25">
      <c r="A940" s="1">
        <v>939</v>
      </c>
      <c r="B940" s="1" t="s">
        <v>30</v>
      </c>
      <c r="C940" s="1" t="s">
        <v>23</v>
      </c>
      <c r="D940" s="1" t="s">
        <v>982</v>
      </c>
      <c r="E940" s="1" t="s">
        <v>25</v>
      </c>
      <c r="F940" s="1" t="s">
        <v>26</v>
      </c>
      <c r="G940" s="1" t="s">
        <v>27</v>
      </c>
      <c r="H940" s="1" t="s">
        <v>52</v>
      </c>
      <c r="I940" s="1" t="s">
        <v>983</v>
      </c>
      <c r="J940" s="1">
        <v>12.96</v>
      </c>
      <c r="K940" s="1">
        <v>2</v>
      </c>
      <c r="L940" s="1">
        <v>0</v>
      </c>
      <c r="M940" s="2">
        <v>6.2208000000000006</v>
      </c>
      <c r="N940" s="1" t="str">
        <f>VLOOKUP(G940,Code!$C$3:$D$5,2,0)</f>
        <v>O-102</v>
      </c>
    </row>
    <row r="941" spans="1:14" x14ac:dyDescent="0.25">
      <c r="A941" s="1">
        <v>940</v>
      </c>
      <c r="B941" s="1" t="s">
        <v>30</v>
      </c>
      <c r="C941" s="1" t="s">
        <v>23</v>
      </c>
      <c r="D941" s="1" t="s">
        <v>982</v>
      </c>
      <c r="E941" s="1" t="s">
        <v>25</v>
      </c>
      <c r="F941" s="1" t="s">
        <v>26</v>
      </c>
      <c r="G941" s="1" t="s">
        <v>27</v>
      </c>
      <c r="H941" s="1" t="s">
        <v>46</v>
      </c>
      <c r="I941" s="1" t="s">
        <v>984</v>
      </c>
      <c r="J941" s="1">
        <v>134.47999999999999</v>
      </c>
      <c r="K941" s="1">
        <v>4</v>
      </c>
      <c r="L941" s="1">
        <v>0</v>
      </c>
      <c r="M941" s="2">
        <v>34.964799999999997</v>
      </c>
      <c r="N941" s="1" t="str">
        <f>VLOOKUP(G941,Code!$C$3:$D$5,2,0)</f>
        <v>O-102</v>
      </c>
    </row>
    <row r="942" spans="1:14" x14ac:dyDescent="0.25">
      <c r="A942" s="1">
        <v>941</v>
      </c>
      <c r="B942" s="1" t="s">
        <v>95</v>
      </c>
      <c r="C942" s="1" t="s">
        <v>23</v>
      </c>
      <c r="D942" s="1" t="s">
        <v>69</v>
      </c>
      <c r="E942" s="1" t="s">
        <v>25</v>
      </c>
      <c r="F942" s="1" t="s">
        <v>26</v>
      </c>
      <c r="G942" s="1" t="s">
        <v>27</v>
      </c>
      <c r="H942" s="1" t="s">
        <v>52</v>
      </c>
      <c r="I942" s="1" t="s">
        <v>985</v>
      </c>
      <c r="J942" s="1">
        <v>17.12</v>
      </c>
      <c r="K942" s="1">
        <v>2</v>
      </c>
      <c r="L942" s="1">
        <v>0</v>
      </c>
      <c r="M942" s="2">
        <v>8.0464000000000002</v>
      </c>
      <c r="N942" s="1" t="str">
        <f>VLOOKUP(G942,Code!$C$3:$D$5,2,0)</f>
        <v>O-102</v>
      </c>
    </row>
    <row r="943" spans="1:14" x14ac:dyDescent="0.25">
      <c r="A943" s="1">
        <v>942</v>
      </c>
      <c r="B943" s="1" t="s">
        <v>30</v>
      </c>
      <c r="C943" s="1" t="s">
        <v>23</v>
      </c>
      <c r="D943" s="1" t="s">
        <v>986</v>
      </c>
      <c r="E943" s="1" t="s">
        <v>25</v>
      </c>
      <c r="F943" s="1" t="s">
        <v>26</v>
      </c>
      <c r="G943" s="1" t="s">
        <v>27</v>
      </c>
      <c r="H943" s="1" t="s">
        <v>44</v>
      </c>
      <c r="I943" s="1" t="s">
        <v>987</v>
      </c>
      <c r="J943" s="1">
        <v>6.0960000000000001</v>
      </c>
      <c r="K943" s="1">
        <v>2</v>
      </c>
      <c r="L943" s="1">
        <v>0.2</v>
      </c>
      <c r="M943" s="2">
        <v>2.2098</v>
      </c>
      <c r="N943" s="1" t="str">
        <f>VLOOKUP(G943,Code!$C$3:$D$5,2,0)</f>
        <v>O-102</v>
      </c>
    </row>
    <row r="944" spans="1:14" x14ac:dyDescent="0.25">
      <c r="A944" s="1">
        <v>943</v>
      </c>
      <c r="B944" s="1" t="s">
        <v>30</v>
      </c>
      <c r="C944" s="1" t="s">
        <v>23</v>
      </c>
      <c r="D944" s="1" t="s">
        <v>986</v>
      </c>
      <c r="E944" s="1" t="s">
        <v>25</v>
      </c>
      <c r="F944" s="1" t="s">
        <v>26</v>
      </c>
      <c r="G944" s="1" t="s">
        <v>18</v>
      </c>
      <c r="H944" s="1" t="s">
        <v>33</v>
      </c>
      <c r="I944" s="1" t="s">
        <v>34</v>
      </c>
      <c r="J944" s="1">
        <v>1114.2719999999999</v>
      </c>
      <c r="K944" s="1">
        <v>4</v>
      </c>
      <c r="L944" s="1">
        <v>0.2</v>
      </c>
      <c r="M944" s="2">
        <v>41.785200000000032</v>
      </c>
      <c r="N944" s="1" t="str">
        <f>VLOOKUP(G944,Code!$C$3:$D$5,2,0)</f>
        <v>F-101</v>
      </c>
    </row>
    <row r="945" spans="1:14" x14ac:dyDescent="0.25">
      <c r="A945" s="1">
        <v>944</v>
      </c>
      <c r="B945" s="1" t="s">
        <v>30</v>
      </c>
      <c r="C945" s="1" t="s">
        <v>14</v>
      </c>
      <c r="D945" s="1" t="s">
        <v>54</v>
      </c>
      <c r="E945" s="1" t="s">
        <v>55</v>
      </c>
      <c r="F945" s="1" t="s">
        <v>26</v>
      </c>
      <c r="G945" s="1" t="s">
        <v>27</v>
      </c>
      <c r="H945" s="1" t="s">
        <v>52</v>
      </c>
      <c r="I945" s="1" t="s">
        <v>721</v>
      </c>
      <c r="J945" s="1">
        <v>32.400000000000006</v>
      </c>
      <c r="K945" s="1">
        <v>5</v>
      </c>
      <c r="L945" s="1">
        <v>0</v>
      </c>
      <c r="M945" s="2">
        <v>15.552000000000001</v>
      </c>
      <c r="N945" s="1" t="str">
        <f>VLOOKUP(G945,Code!$C$3:$D$5,2,0)</f>
        <v>O-102</v>
      </c>
    </row>
    <row r="946" spans="1:14" x14ac:dyDescent="0.25">
      <c r="A946" s="1">
        <v>945</v>
      </c>
      <c r="B946" s="1" t="s">
        <v>30</v>
      </c>
      <c r="C946" s="1" t="s">
        <v>14</v>
      </c>
      <c r="D946" s="1" t="s">
        <v>54</v>
      </c>
      <c r="E946" s="1" t="s">
        <v>55</v>
      </c>
      <c r="F946" s="1" t="s">
        <v>26</v>
      </c>
      <c r="G946" s="1" t="s">
        <v>27</v>
      </c>
      <c r="H946" s="1" t="s">
        <v>35</v>
      </c>
      <c r="I946" s="1" t="s">
        <v>988</v>
      </c>
      <c r="J946" s="1">
        <v>540.56999999999994</v>
      </c>
      <c r="K946" s="1">
        <v>3</v>
      </c>
      <c r="L946" s="1">
        <v>0</v>
      </c>
      <c r="M946" s="2">
        <v>140.54820000000001</v>
      </c>
      <c r="N946" s="1" t="str">
        <f>VLOOKUP(G946,Code!$C$3:$D$5,2,0)</f>
        <v>O-102</v>
      </c>
    </row>
    <row r="947" spans="1:14" x14ac:dyDescent="0.25">
      <c r="A947" s="1">
        <v>946</v>
      </c>
      <c r="B947" s="1" t="s">
        <v>30</v>
      </c>
      <c r="C947" s="1" t="s">
        <v>14</v>
      </c>
      <c r="D947" s="1" t="s">
        <v>54</v>
      </c>
      <c r="E947" s="1" t="s">
        <v>55</v>
      </c>
      <c r="F947" s="1" t="s">
        <v>26</v>
      </c>
      <c r="G947" s="1" t="s">
        <v>27</v>
      </c>
      <c r="H947" s="1" t="s">
        <v>44</v>
      </c>
      <c r="I947" s="1" t="s">
        <v>989</v>
      </c>
      <c r="J947" s="1">
        <v>167.76</v>
      </c>
      <c r="K947" s="1">
        <v>5</v>
      </c>
      <c r="L947" s="1">
        <v>0.2</v>
      </c>
      <c r="M947" s="2">
        <v>62.91</v>
      </c>
      <c r="N947" s="1" t="str">
        <f>VLOOKUP(G947,Code!$C$3:$D$5,2,0)</f>
        <v>O-102</v>
      </c>
    </row>
    <row r="948" spans="1:14" x14ac:dyDescent="0.25">
      <c r="A948" s="1">
        <v>947</v>
      </c>
      <c r="B948" s="1" t="s">
        <v>95</v>
      </c>
      <c r="C948" s="1" t="s">
        <v>14</v>
      </c>
      <c r="D948" s="1" t="s">
        <v>676</v>
      </c>
      <c r="E948" s="1" t="s">
        <v>145</v>
      </c>
      <c r="F948" s="1" t="s">
        <v>26</v>
      </c>
      <c r="G948" s="1" t="s">
        <v>18</v>
      </c>
      <c r="H948" s="1" t="s">
        <v>33</v>
      </c>
      <c r="I948" s="1" t="s">
        <v>990</v>
      </c>
      <c r="J948" s="1">
        <v>393.16500000000002</v>
      </c>
      <c r="K948" s="1">
        <v>3</v>
      </c>
      <c r="L948" s="1">
        <v>0.5</v>
      </c>
      <c r="M948" s="2">
        <v>-204.44580000000005</v>
      </c>
      <c r="N948" s="1" t="str">
        <f>VLOOKUP(G948,Code!$C$3:$D$5,2,0)</f>
        <v>F-101</v>
      </c>
    </row>
    <row r="949" spans="1:14" x14ac:dyDescent="0.25">
      <c r="A949" s="1">
        <v>948</v>
      </c>
      <c r="B949" s="1" t="s">
        <v>30</v>
      </c>
      <c r="C949" s="1" t="s">
        <v>57</v>
      </c>
      <c r="D949" s="1" t="s">
        <v>77</v>
      </c>
      <c r="E949" s="1" t="s">
        <v>78</v>
      </c>
      <c r="F949" s="1" t="s">
        <v>79</v>
      </c>
      <c r="G949" s="1" t="s">
        <v>18</v>
      </c>
      <c r="H949" s="1" t="s">
        <v>37</v>
      </c>
      <c r="I949" s="1" t="s">
        <v>991</v>
      </c>
      <c r="J949" s="1">
        <v>516.48800000000006</v>
      </c>
      <c r="K949" s="1">
        <v>7</v>
      </c>
      <c r="L949" s="1">
        <v>0.2</v>
      </c>
      <c r="M949" s="2">
        <v>-12.912200000000027</v>
      </c>
      <c r="N949" s="1" t="str">
        <f>VLOOKUP(G949,Code!$C$3:$D$5,2,0)</f>
        <v>F-101</v>
      </c>
    </row>
    <row r="950" spans="1:14" x14ac:dyDescent="0.25">
      <c r="A950" s="1">
        <v>949</v>
      </c>
      <c r="B950" s="1" t="s">
        <v>30</v>
      </c>
      <c r="C950" s="1" t="s">
        <v>57</v>
      </c>
      <c r="D950" s="1" t="s">
        <v>77</v>
      </c>
      <c r="E950" s="1" t="s">
        <v>78</v>
      </c>
      <c r="F950" s="1" t="s">
        <v>79</v>
      </c>
      <c r="G950" s="1" t="s">
        <v>18</v>
      </c>
      <c r="H950" s="1" t="s">
        <v>37</v>
      </c>
      <c r="I950" s="1" t="s">
        <v>363</v>
      </c>
      <c r="J950" s="1">
        <v>1007.2320000000001</v>
      </c>
      <c r="K950" s="1">
        <v>6</v>
      </c>
      <c r="L950" s="1">
        <v>0.2</v>
      </c>
      <c r="M950" s="2">
        <v>75.542400000000015</v>
      </c>
      <c r="N950" s="1" t="str">
        <f>VLOOKUP(G950,Code!$C$3:$D$5,2,0)</f>
        <v>F-101</v>
      </c>
    </row>
    <row r="951" spans="1:14" x14ac:dyDescent="0.25">
      <c r="A951" s="1">
        <v>950</v>
      </c>
      <c r="B951" s="1" t="s">
        <v>30</v>
      </c>
      <c r="C951" s="1" t="s">
        <v>57</v>
      </c>
      <c r="D951" s="1" t="s">
        <v>77</v>
      </c>
      <c r="E951" s="1" t="s">
        <v>78</v>
      </c>
      <c r="F951" s="1" t="s">
        <v>79</v>
      </c>
      <c r="G951" s="1" t="s">
        <v>18</v>
      </c>
      <c r="H951" s="1" t="s">
        <v>33</v>
      </c>
      <c r="I951" s="1" t="s">
        <v>992</v>
      </c>
      <c r="J951" s="1">
        <v>2065.3200000000002</v>
      </c>
      <c r="K951" s="1">
        <v>12</v>
      </c>
      <c r="L951" s="1">
        <v>0.4</v>
      </c>
      <c r="M951" s="2">
        <v>-619.59600000000012</v>
      </c>
      <c r="N951" s="1" t="str">
        <f>VLOOKUP(G951,Code!$C$3:$D$5,2,0)</f>
        <v>F-101</v>
      </c>
    </row>
    <row r="952" spans="1:14" x14ac:dyDescent="0.25">
      <c r="A952" s="1">
        <v>951</v>
      </c>
      <c r="B952" s="1" t="s">
        <v>30</v>
      </c>
      <c r="C952" s="1" t="s">
        <v>57</v>
      </c>
      <c r="D952" s="1" t="s">
        <v>77</v>
      </c>
      <c r="E952" s="1" t="s">
        <v>78</v>
      </c>
      <c r="F952" s="1" t="s">
        <v>79</v>
      </c>
      <c r="G952" s="1" t="s">
        <v>27</v>
      </c>
      <c r="H952" s="1" t="s">
        <v>52</v>
      </c>
      <c r="I952" s="1" t="s">
        <v>993</v>
      </c>
      <c r="J952" s="1">
        <v>15.552000000000003</v>
      </c>
      <c r="K952" s="1">
        <v>3</v>
      </c>
      <c r="L952" s="1">
        <v>0.2</v>
      </c>
      <c r="M952" s="2">
        <v>5.4432</v>
      </c>
      <c r="N952" s="1" t="str">
        <f>VLOOKUP(G952,Code!$C$3:$D$5,2,0)</f>
        <v>O-102</v>
      </c>
    </row>
    <row r="953" spans="1:14" x14ac:dyDescent="0.25">
      <c r="A953" s="1">
        <v>952</v>
      </c>
      <c r="B953" s="1" t="s">
        <v>30</v>
      </c>
      <c r="C953" s="1" t="s">
        <v>57</v>
      </c>
      <c r="D953" s="1" t="s">
        <v>77</v>
      </c>
      <c r="E953" s="1" t="s">
        <v>78</v>
      </c>
      <c r="F953" s="1" t="s">
        <v>79</v>
      </c>
      <c r="G953" s="1" t="s">
        <v>27</v>
      </c>
      <c r="H953" s="1" t="s">
        <v>52</v>
      </c>
      <c r="I953" s="1" t="s">
        <v>361</v>
      </c>
      <c r="J953" s="1">
        <v>25.344000000000001</v>
      </c>
      <c r="K953" s="1">
        <v>6</v>
      </c>
      <c r="L953" s="1">
        <v>0.2</v>
      </c>
      <c r="M953" s="2">
        <v>7.92</v>
      </c>
      <c r="N953" s="1" t="str">
        <f>VLOOKUP(G953,Code!$C$3:$D$5,2,0)</f>
        <v>O-102</v>
      </c>
    </row>
    <row r="954" spans="1:14" x14ac:dyDescent="0.25">
      <c r="A954" s="1">
        <v>953</v>
      </c>
      <c r="B954" s="1" t="s">
        <v>30</v>
      </c>
      <c r="C954" s="1" t="s">
        <v>14</v>
      </c>
      <c r="D954" s="1" t="s">
        <v>77</v>
      </c>
      <c r="E954" s="1" t="s">
        <v>78</v>
      </c>
      <c r="F954" s="1" t="s">
        <v>79</v>
      </c>
      <c r="G954" s="1" t="s">
        <v>18</v>
      </c>
      <c r="H954" s="1" t="s">
        <v>37</v>
      </c>
      <c r="I954" s="1" t="s">
        <v>364</v>
      </c>
      <c r="J954" s="1">
        <v>25.472000000000001</v>
      </c>
      <c r="K954" s="1">
        <v>4</v>
      </c>
      <c r="L954" s="1">
        <v>0.2</v>
      </c>
      <c r="M954" s="2">
        <v>7.6416000000000022</v>
      </c>
      <c r="N954" s="1" t="str">
        <f>VLOOKUP(G954,Code!$C$3:$D$5,2,0)</f>
        <v>F-101</v>
      </c>
    </row>
    <row r="955" spans="1:14" x14ac:dyDescent="0.25">
      <c r="A955" s="1">
        <v>954</v>
      </c>
      <c r="B955" s="1" t="s">
        <v>30</v>
      </c>
      <c r="C955" s="1" t="s">
        <v>14</v>
      </c>
      <c r="D955" s="1" t="s">
        <v>994</v>
      </c>
      <c r="E955" s="1" t="s">
        <v>59</v>
      </c>
      <c r="F955" s="1" t="s">
        <v>60</v>
      </c>
      <c r="G955" s="1" t="s">
        <v>27</v>
      </c>
      <c r="H955" s="1" t="s">
        <v>39</v>
      </c>
      <c r="I955" s="1" t="s">
        <v>347</v>
      </c>
      <c r="J955" s="1">
        <v>27.168000000000003</v>
      </c>
      <c r="K955" s="1">
        <v>2</v>
      </c>
      <c r="L955" s="1">
        <v>0.2</v>
      </c>
      <c r="M955" s="2">
        <v>2.7168000000000001</v>
      </c>
      <c r="N955" s="1" t="str">
        <f>VLOOKUP(G955,Code!$C$3:$D$5,2,0)</f>
        <v>O-102</v>
      </c>
    </row>
    <row r="956" spans="1:14" x14ac:dyDescent="0.25">
      <c r="A956" s="1">
        <v>955</v>
      </c>
      <c r="B956" s="1" t="s">
        <v>30</v>
      </c>
      <c r="C956" s="1" t="s">
        <v>14</v>
      </c>
      <c r="D956" s="1" t="s">
        <v>994</v>
      </c>
      <c r="E956" s="1" t="s">
        <v>59</v>
      </c>
      <c r="F956" s="1" t="s">
        <v>60</v>
      </c>
      <c r="G956" s="1" t="s">
        <v>18</v>
      </c>
      <c r="H956" s="1" t="s">
        <v>19</v>
      </c>
      <c r="I956" s="1" t="s">
        <v>416</v>
      </c>
      <c r="J956" s="1">
        <v>78.852799999999988</v>
      </c>
      <c r="K956" s="1">
        <v>2</v>
      </c>
      <c r="L956" s="1">
        <v>0.32</v>
      </c>
      <c r="M956" s="2">
        <v>-11.595999999999997</v>
      </c>
      <c r="N956" s="1" t="str">
        <f>VLOOKUP(G956,Code!$C$3:$D$5,2,0)</f>
        <v>F-101</v>
      </c>
    </row>
    <row r="957" spans="1:14" x14ac:dyDescent="0.25">
      <c r="A957" s="1">
        <v>956</v>
      </c>
      <c r="B957" s="1" t="s">
        <v>30</v>
      </c>
      <c r="C957" s="1" t="s">
        <v>14</v>
      </c>
      <c r="D957" s="1" t="s">
        <v>152</v>
      </c>
      <c r="E957" s="1" t="s">
        <v>562</v>
      </c>
      <c r="F957" s="1" t="s">
        <v>17</v>
      </c>
      <c r="G957" s="1" t="s">
        <v>27</v>
      </c>
      <c r="H957" s="1" t="s">
        <v>35</v>
      </c>
      <c r="I957" s="1" t="s">
        <v>132</v>
      </c>
      <c r="J957" s="1">
        <v>173.79999999999998</v>
      </c>
      <c r="K957" s="1">
        <v>5</v>
      </c>
      <c r="L957" s="1">
        <v>0</v>
      </c>
      <c r="M957" s="2">
        <v>43.449999999999989</v>
      </c>
      <c r="N957" s="1" t="str">
        <f>VLOOKUP(G957,Code!$C$3:$D$5,2,0)</f>
        <v>O-102</v>
      </c>
    </row>
    <row r="958" spans="1:14" x14ac:dyDescent="0.25">
      <c r="A958" s="1">
        <v>957</v>
      </c>
      <c r="B958" s="1" t="s">
        <v>13</v>
      </c>
      <c r="C958" s="1" t="s">
        <v>14</v>
      </c>
      <c r="D958" s="1" t="s">
        <v>229</v>
      </c>
      <c r="E958" s="1" t="s">
        <v>145</v>
      </c>
      <c r="F958" s="1" t="s">
        <v>26</v>
      </c>
      <c r="G958" s="1" t="s">
        <v>41</v>
      </c>
      <c r="H958" s="1" t="s">
        <v>42</v>
      </c>
      <c r="I958" s="1" t="s">
        <v>933</v>
      </c>
      <c r="J958" s="1">
        <v>29.592000000000002</v>
      </c>
      <c r="K958" s="1">
        <v>1</v>
      </c>
      <c r="L958" s="1">
        <v>0.2</v>
      </c>
      <c r="M958" s="2">
        <v>2.5893000000000006</v>
      </c>
      <c r="N958" s="1" t="str">
        <f>VLOOKUP(G958,Code!$C$3:$D$5,2,0)</f>
        <v>T-103</v>
      </c>
    </row>
    <row r="959" spans="1:14" x14ac:dyDescent="0.25">
      <c r="A959" s="1">
        <v>958</v>
      </c>
      <c r="B959" s="1" t="s">
        <v>13</v>
      </c>
      <c r="C959" s="1" t="s">
        <v>14</v>
      </c>
      <c r="D959" s="1" t="s">
        <v>229</v>
      </c>
      <c r="E959" s="1" t="s">
        <v>145</v>
      </c>
      <c r="F959" s="1" t="s">
        <v>26</v>
      </c>
      <c r="G959" s="1" t="s">
        <v>27</v>
      </c>
      <c r="H959" s="1" t="s">
        <v>44</v>
      </c>
      <c r="I959" s="1" t="s">
        <v>995</v>
      </c>
      <c r="J959" s="1">
        <v>4.7520000000000007</v>
      </c>
      <c r="K959" s="1">
        <v>2</v>
      </c>
      <c r="L959" s="1">
        <v>0.7</v>
      </c>
      <c r="M959" s="2">
        <v>-3.1679999999999993</v>
      </c>
      <c r="N959" s="1" t="str">
        <f>VLOOKUP(G959,Code!$C$3:$D$5,2,0)</f>
        <v>O-102</v>
      </c>
    </row>
    <row r="960" spans="1:14" x14ac:dyDescent="0.25">
      <c r="A960" s="1">
        <v>959</v>
      </c>
      <c r="B960" s="1" t="s">
        <v>13</v>
      </c>
      <c r="C960" s="1" t="s">
        <v>14</v>
      </c>
      <c r="D960" s="1" t="s">
        <v>229</v>
      </c>
      <c r="E960" s="1" t="s">
        <v>145</v>
      </c>
      <c r="F960" s="1" t="s">
        <v>26</v>
      </c>
      <c r="G960" s="1" t="s">
        <v>27</v>
      </c>
      <c r="H960" s="1" t="s">
        <v>52</v>
      </c>
      <c r="I960" s="1" t="s">
        <v>996</v>
      </c>
      <c r="J960" s="1">
        <v>15.552000000000003</v>
      </c>
      <c r="K960" s="1">
        <v>3</v>
      </c>
      <c r="L960" s="1">
        <v>0.2</v>
      </c>
      <c r="M960" s="2">
        <v>5.6375999999999999</v>
      </c>
      <c r="N960" s="1" t="str">
        <f>VLOOKUP(G960,Code!$C$3:$D$5,2,0)</f>
        <v>O-102</v>
      </c>
    </row>
    <row r="961" spans="1:14" x14ac:dyDescent="0.25">
      <c r="A961" s="1">
        <v>960</v>
      </c>
      <c r="B961" s="1" t="s">
        <v>493</v>
      </c>
      <c r="C961" s="1" t="s">
        <v>14</v>
      </c>
      <c r="D961" s="1" t="s">
        <v>829</v>
      </c>
      <c r="E961" s="1" t="s">
        <v>25</v>
      </c>
      <c r="F961" s="1" t="s">
        <v>26</v>
      </c>
      <c r="G961" s="1" t="s">
        <v>18</v>
      </c>
      <c r="H961" s="1" t="s">
        <v>37</v>
      </c>
      <c r="I961" s="1" t="s">
        <v>997</v>
      </c>
      <c r="J961" s="1">
        <v>204.6</v>
      </c>
      <c r="K961" s="1">
        <v>2</v>
      </c>
      <c r="L961" s="1">
        <v>0</v>
      </c>
      <c r="M961" s="2">
        <v>53.195999999999998</v>
      </c>
      <c r="N961" s="1" t="str">
        <f>VLOOKUP(G961,Code!$C$3:$D$5,2,0)</f>
        <v>F-101</v>
      </c>
    </row>
    <row r="962" spans="1:14" x14ac:dyDescent="0.25">
      <c r="A962" s="1">
        <v>961</v>
      </c>
      <c r="B962" s="1" t="s">
        <v>30</v>
      </c>
      <c r="C962" s="1" t="s">
        <v>23</v>
      </c>
      <c r="D962" s="1" t="s">
        <v>69</v>
      </c>
      <c r="E962" s="1" t="s">
        <v>25</v>
      </c>
      <c r="F962" s="1" t="s">
        <v>26</v>
      </c>
      <c r="G962" s="1" t="s">
        <v>18</v>
      </c>
      <c r="H962" s="1" t="s">
        <v>21</v>
      </c>
      <c r="I962" s="1" t="s">
        <v>372</v>
      </c>
      <c r="J962" s="1">
        <v>321.56799999999998</v>
      </c>
      <c r="K962" s="1">
        <v>2</v>
      </c>
      <c r="L962" s="1">
        <v>0.2</v>
      </c>
      <c r="M962" s="2">
        <v>28.137200000000007</v>
      </c>
      <c r="N962" s="1" t="str">
        <f>VLOOKUP(G962,Code!$C$3:$D$5,2,0)</f>
        <v>F-101</v>
      </c>
    </row>
    <row r="963" spans="1:14" x14ac:dyDescent="0.25">
      <c r="A963" s="1">
        <v>962</v>
      </c>
      <c r="B963" s="1" t="s">
        <v>30</v>
      </c>
      <c r="C963" s="1" t="s">
        <v>57</v>
      </c>
      <c r="D963" s="1" t="s">
        <v>634</v>
      </c>
      <c r="E963" s="1" t="s">
        <v>635</v>
      </c>
      <c r="F963" s="1" t="s">
        <v>17</v>
      </c>
      <c r="G963" s="1" t="s">
        <v>27</v>
      </c>
      <c r="H963" s="1" t="s">
        <v>44</v>
      </c>
      <c r="I963" s="1" t="s">
        <v>998</v>
      </c>
      <c r="J963" s="1">
        <v>6.24</v>
      </c>
      <c r="K963" s="1">
        <v>2</v>
      </c>
      <c r="L963" s="1">
        <v>0</v>
      </c>
      <c r="M963" s="2">
        <v>3.0575999999999999</v>
      </c>
      <c r="N963" s="1" t="str">
        <f>VLOOKUP(G963,Code!$C$3:$D$5,2,0)</f>
        <v>O-102</v>
      </c>
    </row>
    <row r="964" spans="1:14" x14ac:dyDescent="0.25">
      <c r="A964" s="1">
        <v>963</v>
      </c>
      <c r="B964" s="1" t="s">
        <v>95</v>
      </c>
      <c r="C964" s="1" t="s">
        <v>23</v>
      </c>
      <c r="D964" s="1" t="s">
        <v>69</v>
      </c>
      <c r="E964" s="1" t="s">
        <v>25</v>
      </c>
      <c r="F964" s="1" t="s">
        <v>26</v>
      </c>
      <c r="G964" s="1" t="s">
        <v>27</v>
      </c>
      <c r="H964" s="1" t="s">
        <v>88</v>
      </c>
      <c r="I964" s="1" t="s">
        <v>671</v>
      </c>
      <c r="J964" s="1">
        <v>21.88</v>
      </c>
      <c r="K964" s="1">
        <v>2</v>
      </c>
      <c r="L964" s="1">
        <v>0</v>
      </c>
      <c r="M964" s="2">
        <v>10.94</v>
      </c>
      <c r="N964" s="1" t="str">
        <f>VLOOKUP(G964,Code!$C$3:$D$5,2,0)</f>
        <v>O-102</v>
      </c>
    </row>
    <row r="965" spans="1:14" x14ac:dyDescent="0.25">
      <c r="A965" s="1">
        <v>964</v>
      </c>
      <c r="B965" s="1" t="s">
        <v>13</v>
      </c>
      <c r="C965" s="1" t="s">
        <v>14</v>
      </c>
      <c r="D965" s="1" t="s">
        <v>999</v>
      </c>
      <c r="E965" s="1" t="s">
        <v>32</v>
      </c>
      <c r="F965" s="1" t="s">
        <v>17</v>
      </c>
      <c r="G965" s="1" t="s">
        <v>27</v>
      </c>
      <c r="H965" s="1" t="s">
        <v>28</v>
      </c>
      <c r="I965" s="1" t="s">
        <v>1000</v>
      </c>
      <c r="J965" s="1">
        <v>4.6079999999999997</v>
      </c>
      <c r="K965" s="1">
        <v>2</v>
      </c>
      <c r="L965" s="1">
        <v>0.2</v>
      </c>
      <c r="M965" s="2">
        <v>1.6704000000000001</v>
      </c>
      <c r="N965" s="1" t="str">
        <f>VLOOKUP(G965,Code!$C$3:$D$5,2,0)</f>
        <v>O-102</v>
      </c>
    </row>
    <row r="966" spans="1:14" x14ac:dyDescent="0.25">
      <c r="A966" s="1">
        <v>965</v>
      </c>
      <c r="B966" s="1" t="s">
        <v>95</v>
      </c>
      <c r="C966" s="1" t="s">
        <v>57</v>
      </c>
      <c r="D966" s="1" t="s">
        <v>126</v>
      </c>
      <c r="E966" s="1" t="s">
        <v>127</v>
      </c>
      <c r="F966" s="1" t="s">
        <v>79</v>
      </c>
      <c r="G966" s="1" t="s">
        <v>27</v>
      </c>
      <c r="H966" s="1" t="s">
        <v>28</v>
      </c>
      <c r="I966" s="1" t="s">
        <v>1001</v>
      </c>
      <c r="J966" s="1">
        <v>9.82</v>
      </c>
      <c r="K966" s="1">
        <v>2</v>
      </c>
      <c r="L966" s="1">
        <v>0</v>
      </c>
      <c r="M966" s="2">
        <v>4.8117999999999999</v>
      </c>
      <c r="N966" s="1" t="str">
        <f>VLOOKUP(G966,Code!$C$3:$D$5,2,0)</f>
        <v>O-102</v>
      </c>
    </row>
    <row r="967" spans="1:14" x14ac:dyDescent="0.25">
      <c r="A967" s="1">
        <v>966</v>
      </c>
      <c r="B967" s="1" t="s">
        <v>95</v>
      </c>
      <c r="C967" s="1" t="s">
        <v>57</v>
      </c>
      <c r="D967" s="1" t="s">
        <v>126</v>
      </c>
      <c r="E967" s="1" t="s">
        <v>127</v>
      </c>
      <c r="F967" s="1" t="s">
        <v>79</v>
      </c>
      <c r="G967" s="1" t="s">
        <v>27</v>
      </c>
      <c r="H967" s="1" t="s">
        <v>39</v>
      </c>
      <c r="I967" s="1" t="s">
        <v>551</v>
      </c>
      <c r="J967" s="1">
        <v>35.97</v>
      </c>
      <c r="K967" s="1">
        <v>3</v>
      </c>
      <c r="L967" s="1">
        <v>0</v>
      </c>
      <c r="M967" s="2">
        <v>9.7118999999999982</v>
      </c>
      <c r="N967" s="1" t="str">
        <f>VLOOKUP(G967,Code!$C$3:$D$5,2,0)</f>
        <v>O-102</v>
      </c>
    </row>
    <row r="968" spans="1:14" x14ac:dyDescent="0.25">
      <c r="A968" s="1">
        <v>967</v>
      </c>
      <c r="B968" s="1" t="s">
        <v>95</v>
      </c>
      <c r="C968" s="1" t="s">
        <v>57</v>
      </c>
      <c r="D968" s="1" t="s">
        <v>126</v>
      </c>
      <c r="E968" s="1" t="s">
        <v>127</v>
      </c>
      <c r="F968" s="1" t="s">
        <v>79</v>
      </c>
      <c r="G968" s="1" t="s">
        <v>27</v>
      </c>
      <c r="H968" s="1" t="s">
        <v>52</v>
      </c>
      <c r="I968" s="1" t="s">
        <v>1002</v>
      </c>
      <c r="J968" s="1">
        <v>12.96</v>
      </c>
      <c r="K968" s="1">
        <v>2</v>
      </c>
      <c r="L968" s="1">
        <v>0</v>
      </c>
      <c r="M968" s="2">
        <v>6.2208000000000006</v>
      </c>
      <c r="N968" s="1" t="str">
        <f>VLOOKUP(G968,Code!$C$3:$D$5,2,0)</f>
        <v>O-102</v>
      </c>
    </row>
    <row r="969" spans="1:14" x14ac:dyDescent="0.25">
      <c r="A969" s="1">
        <v>968</v>
      </c>
      <c r="B969" s="1" t="s">
        <v>95</v>
      </c>
      <c r="C969" s="1" t="s">
        <v>57</v>
      </c>
      <c r="D969" s="1" t="s">
        <v>126</v>
      </c>
      <c r="E969" s="1" t="s">
        <v>127</v>
      </c>
      <c r="F969" s="1" t="s">
        <v>79</v>
      </c>
      <c r="G969" s="1" t="s">
        <v>27</v>
      </c>
      <c r="H969" s="1" t="s">
        <v>52</v>
      </c>
      <c r="I969" s="1" t="s">
        <v>1003</v>
      </c>
      <c r="J969" s="1">
        <v>191.6</v>
      </c>
      <c r="K969" s="1">
        <v>4</v>
      </c>
      <c r="L969" s="1">
        <v>0</v>
      </c>
      <c r="M969" s="2">
        <v>91.967999999999989</v>
      </c>
      <c r="N969" s="1" t="str">
        <f>VLOOKUP(G969,Code!$C$3:$D$5,2,0)</f>
        <v>O-102</v>
      </c>
    </row>
    <row r="970" spans="1:14" x14ac:dyDescent="0.25">
      <c r="A970" s="1">
        <v>969</v>
      </c>
      <c r="B970" s="1" t="s">
        <v>95</v>
      </c>
      <c r="C970" s="1" t="s">
        <v>57</v>
      </c>
      <c r="D970" s="1" t="s">
        <v>126</v>
      </c>
      <c r="E970" s="1" t="s">
        <v>127</v>
      </c>
      <c r="F970" s="1" t="s">
        <v>79</v>
      </c>
      <c r="G970" s="1" t="s">
        <v>27</v>
      </c>
      <c r="H970" s="1" t="s">
        <v>28</v>
      </c>
      <c r="I970" s="1" t="s">
        <v>1000</v>
      </c>
      <c r="J970" s="1">
        <v>8.64</v>
      </c>
      <c r="K970" s="1">
        <v>3</v>
      </c>
      <c r="L970" s="1">
        <v>0</v>
      </c>
      <c r="M970" s="2">
        <v>4.2336</v>
      </c>
      <c r="N970" s="1" t="str">
        <f>VLOOKUP(G970,Code!$C$3:$D$5,2,0)</f>
        <v>O-102</v>
      </c>
    </row>
    <row r="971" spans="1:14" x14ac:dyDescent="0.25">
      <c r="A971" s="1">
        <v>970</v>
      </c>
      <c r="B971" s="1" t="s">
        <v>95</v>
      </c>
      <c r="C971" s="1" t="s">
        <v>57</v>
      </c>
      <c r="D971" s="1" t="s">
        <v>126</v>
      </c>
      <c r="E971" s="1" t="s">
        <v>127</v>
      </c>
      <c r="F971" s="1" t="s">
        <v>79</v>
      </c>
      <c r="G971" s="1" t="s">
        <v>27</v>
      </c>
      <c r="H971" s="1" t="s">
        <v>35</v>
      </c>
      <c r="I971" s="1" t="s">
        <v>1004</v>
      </c>
      <c r="J971" s="1">
        <v>501.81000000000006</v>
      </c>
      <c r="K971" s="1">
        <v>3</v>
      </c>
      <c r="L971" s="1">
        <v>0</v>
      </c>
      <c r="M971" s="2">
        <v>0</v>
      </c>
      <c r="N971" s="1" t="str">
        <f>VLOOKUP(G971,Code!$C$3:$D$5,2,0)</f>
        <v>O-102</v>
      </c>
    </row>
    <row r="972" spans="1:14" x14ac:dyDescent="0.25">
      <c r="A972" s="1">
        <v>971</v>
      </c>
      <c r="B972" s="1" t="s">
        <v>13</v>
      </c>
      <c r="C972" s="1" t="s">
        <v>14</v>
      </c>
      <c r="D972" s="1" t="s">
        <v>77</v>
      </c>
      <c r="E972" s="1" t="s">
        <v>78</v>
      </c>
      <c r="F972" s="1" t="s">
        <v>79</v>
      </c>
      <c r="G972" s="1" t="s">
        <v>18</v>
      </c>
      <c r="H972" s="1" t="s">
        <v>37</v>
      </c>
      <c r="I972" s="1" t="s">
        <v>1005</v>
      </c>
      <c r="J972" s="1">
        <v>127.10400000000001</v>
      </c>
      <c r="K972" s="1">
        <v>6</v>
      </c>
      <c r="L972" s="1">
        <v>0.2</v>
      </c>
      <c r="M972" s="2">
        <v>28.598399999999998</v>
      </c>
      <c r="N972" s="1" t="str">
        <f>VLOOKUP(G972,Code!$C$3:$D$5,2,0)</f>
        <v>F-101</v>
      </c>
    </row>
    <row r="973" spans="1:14" x14ac:dyDescent="0.25">
      <c r="A973" s="1">
        <v>972</v>
      </c>
      <c r="B973" s="1" t="s">
        <v>13</v>
      </c>
      <c r="C973" s="1" t="s">
        <v>14</v>
      </c>
      <c r="D973" s="1" t="s">
        <v>77</v>
      </c>
      <c r="E973" s="1" t="s">
        <v>78</v>
      </c>
      <c r="F973" s="1" t="s">
        <v>79</v>
      </c>
      <c r="G973" s="1" t="s">
        <v>41</v>
      </c>
      <c r="H973" s="1" t="s">
        <v>42</v>
      </c>
      <c r="I973" s="1" t="s">
        <v>463</v>
      </c>
      <c r="J973" s="1">
        <v>124.19999999999999</v>
      </c>
      <c r="K973" s="1">
        <v>3</v>
      </c>
      <c r="L973" s="1">
        <v>0.4</v>
      </c>
      <c r="M973" s="2">
        <v>-31.050000000000011</v>
      </c>
      <c r="N973" s="1" t="str">
        <f>VLOOKUP(G973,Code!$C$3:$D$5,2,0)</f>
        <v>T-103</v>
      </c>
    </row>
    <row r="974" spans="1:14" x14ac:dyDescent="0.25">
      <c r="A974" s="1">
        <v>973</v>
      </c>
      <c r="B974" s="1" t="s">
        <v>13</v>
      </c>
      <c r="C974" s="1" t="s">
        <v>14</v>
      </c>
      <c r="D974" s="1" t="s">
        <v>77</v>
      </c>
      <c r="E974" s="1" t="s">
        <v>78</v>
      </c>
      <c r="F974" s="1" t="s">
        <v>79</v>
      </c>
      <c r="G974" s="1" t="s">
        <v>27</v>
      </c>
      <c r="H974" s="1" t="s">
        <v>44</v>
      </c>
      <c r="I974" s="1" t="s">
        <v>807</v>
      </c>
      <c r="J974" s="1">
        <v>18.588000000000005</v>
      </c>
      <c r="K974" s="1">
        <v>2</v>
      </c>
      <c r="L974" s="1">
        <v>0.7</v>
      </c>
      <c r="M974" s="2">
        <v>-13.6312</v>
      </c>
      <c r="N974" s="1" t="str">
        <f>VLOOKUP(G974,Code!$C$3:$D$5,2,0)</f>
        <v>O-102</v>
      </c>
    </row>
    <row r="975" spans="1:14" x14ac:dyDescent="0.25">
      <c r="A975" s="1">
        <v>974</v>
      </c>
      <c r="B975" s="1" t="s">
        <v>13</v>
      </c>
      <c r="C975" s="1" t="s">
        <v>14</v>
      </c>
      <c r="D975" s="1" t="s">
        <v>77</v>
      </c>
      <c r="E975" s="1" t="s">
        <v>78</v>
      </c>
      <c r="F975" s="1" t="s">
        <v>79</v>
      </c>
      <c r="G975" s="1" t="s">
        <v>27</v>
      </c>
      <c r="H975" s="1" t="s">
        <v>28</v>
      </c>
      <c r="I975" s="1" t="s">
        <v>461</v>
      </c>
      <c r="J975" s="1">
        <v>30.072000000000003</v>
      </c>
      <c r="K975" s="1">
        <v>3</v>
      </c>
      <c r="L975" s="1">
        <v>0.2</v>
      </c>
      <c r="M975" s="2">
        <v>10.149299999999997</v>
      </c>
      <c r="N975" s="1" t="str">
        <f>VLOOKUP(G975,Code!$C$3:$D$5,2,0)</f>
        <v>O-102</v>
      </c>
    </row>
    <row r="976" spans="1:14" x14ac:dyDescent="0.25">
      <c r="A976" s="1">
        <v>975</v>
      </c>
      <c r="B976" s="1" t="s">
        <v>13</v>
      </c>
      <c r="C976" s="1" t="s">
        <v>57</v>
      </c>
      <c r="D976" s="1" t="s">
        <v>126</v>
      </c>
      <c r="E976" s="1" t="s">
        <v>127</v>
      </c>
      <c r="F976" s="1" t="s">
        <v>79</v>
      </c>
      <c r="G976" s="1" t="s">
        <v>41</v>
      </c>
      <c r="H976" s="1" t="s">
        <v>42</v>
      </c>
      <c r="I976" s="1" t="s">
        <v>665</v>
      </c>
      <c r="J976" s="1">
        <v>160.92999999999998</v>
      </c>
      <c r="K976" s="1">
        <v>7</v>
      </c>
      <c r="L976" s="1">
        <v>0</v>
      </c>
      <c r="M976" s="2">
        <v>3.2186000000000092</v>
      </c>
      <c r="N976" s="1" t="str">
        <f>VLOOKUP(G976,Code!$C$3:$D$5,2,0)</f>
        <v>T-103</v>
      </c>
    </row>
    <row r="977" spans="1:14" x14ac:dyDescent="0.25">
      <c r="A977" s="1">
        <v>976</v>
      </c>
      <c r="B977" s="1" t="s">
        <v>13</v>
      </c>
      <c r="C977" s="1" t="s">
        <v>57</v>
      </c>
      <c r="D977" s="1" t="s">
        <v>126</v>
      </c>
      <c r="E977" s="1" t="s">
        <v>127</v>
      </c>
      <c r="F977" s="1" t="s">
        <v>79</v>
      </c>
      <c r="G977" s="1" t="s">
        <v>27</v>
      </c>
      <c r="H977" s="1" t="s">
        <v>44</v>
      </c>
      <c r="I977" s="1" t="s">
        <v>528</v>
      </c>
      <c r="J977" s="1">
        <v>75.792000000000002</v>
      </c>
      <c r="K977" s="1">
        <v>3</v>
      </c>
      <c r="L977" s="1">
        <v>0.2</v>
      </c>
      <c r="M977" s="2">
        <v>25.579799999999992</v>
      </c>
      <c r="N977" s="1" t="str">
        <f>VLOOKUP(G977,Code!$C$3:$D$5,2,0)</f>
        <v>O-102</v>
      </c>
    </row>
    <row r="978" spans="1:14" x14ac:dyDescent="0.25">
      <c r="A978" s="1">
        <v>977</v>
      </c>
      <c r="B978" s="1" t="s">
        <v>30</v>
      </c>
      <c r="C978" s="1" t="s">
        <v>14</v>
      </c>
      <c r="D978" s="1" t="s">
        <v>185</v>
      </c>
      <c r="E978" s="1" t="s">
        <v>186</v>
      </c>
      <c r="F978" s="1" t="s">
        <v>26</v>
      </c>
      <c r="G978" s="1" t="s">
        <v>27</v>
      </c>
      <c r="H978" s="1" t="s">
        <v>44</v>
      </c>
      <c r="I978" s="1" t="s">
        <v>1006</v>
      </c>
      <c r="J978" s="1">
        <v>1.0800000000000003</v>
      </c>
      <c r="K978" s="1">
        <v>2</v>
      </c>
      <c r="L978" s="1">
        <v>0.7</v>
      </c>
      <c r="M978" s="2">
        <v>-0.79200000000000004</v>
      </c>
      <c r="N978" s="1" t="str">
        <f>VLOOKUP(G978,Code!$C$3:$D$5,2,0)</f>
        <v>O-102</v>
      </c>
    </row>
    <row r="979" spans="1:14" x14ac:dyDescent="0.25">
      <c r="A979" s="1">
        <v>978</v>
      </c>
      <c r="B979" s="1" t="s">
        <v>95</v>
      </c>
      <c r="C979" s="1" t="s">
        <v>23</v>
      </c>
      <c r="D979" s="1" t="s">
        <v>348</v>
      </c>
      <c r="E979" s="1" t="s">
        <v>114</v>
      </c>
      <c r="F979" s="1" t="s">
        <v>60</v>
      </c>
      <c r="G979" s="1" t="s">
        <v>41</v>
      </c>
      <c r="H979" s="1" t="s">
        <v>278</v>
      </c>
      <c r="I979" s="1" t="s">
        <v>279</v>
      </c>
      <c r="J979" s="1">
        <v>3059.982</v>
      </c>
      <c r="K979" s="1">
        <v>2</v>
      </c>
      <c r="L979" s="1">
        <v>0.1</v>
      </c>
      <c r="M979" s="2">
        <v>679.99599999999964</v>
      </c>
      <c r="N979" s="1" t="str">
        <f>VLOOKUP(G979,Code!$C$3:$D$5,2,0)</f>
        <v>T-103</v>
      </c>
    </row>
    <row r="980" spans="1:14" x14ac:dyDescent="0.25">
      <c r="A980" s="1">
        <v>979</v>
      </c>
      <c r="B980" s="1" t="s">
        <v>95</v>
      </c>
      <c r="C980" s="1" t="s">
        <v>14</v>
      </c>
      <c r="D980" s="1" t="s">
        <v>221</v>
      </c>
      <c r="E980" s="1" t="s">
        <v>51</v>
      </c>
      <c r="F980" s="1" t="s">
        <v>17</v>
      </c>
      <c r="G980" s="1" t="s">
        <v>27</v>
      </c>
      <c r="H980" s="1" t="s">
        <v>44</v>
      </c>
      <c r="I980" s="1" t="s">
        <v>731</v>
      </c>
      <c r="J980" s="1">
        <v>3.2820000000000005</v>
      </c>
      <c r="K980" s="1">
        <v>2</v>
      </c>
      <c r="L980" s="1">
        <v>0.7</v>
      </c>
      <c r="M980" s="2">
        <v>-2.6256000000000004</v>
      </c>
      <c r="N980" s="1" t="str">
        <f>VLOOKUP(G980,Code!$C$3:$D$5,2,0)</f>
        <v>O-102</v>
      </c>
    </row>
    <row r="981" spans="1:14" x14ac:dyDescent="0.25">
      <c r="A981" s="1">
        <v>980</v>
      </c>
      <c r="B981" s="1" t="s">
        <v>95</v>
      </c>
      <c r="C981" s="1" t="s">
        <v>23</v>
      </c>
      <c r="D981" s="1" t="s">
        <v>212</v>
      </c>
      <c r="E981" s="1" t="s">
        <v>121</v>
      </c>
      <c r="F981" s="1" t="s">
        <v>60</v>
      </c>
      <c r="G981" s="1" t="s">
        <v>27</v>
      </c>
      <c r="H981" s="1" t="s">
        <v>52</v>
      </c>
      <c r="I981" s="1" t="s">
        <v>1007</v>
      </c>
      <c r="J981" s="1">
        <v>34.019999999999996</v>
      </c>
      <c r="K981" s="1">
        <v>3</v>
      </c>
      <c r="L981" s="1">
        <v>0</v>
      </c>
      <c r="M981" s="2">
        <v>16.669799999999999</v>
      </c>
      <c r="N981" s="1" t="str">
        <f>VLOOKUP(G981,Code!$C$3:$D$5,2,0)</f>
        <v>O-102</v>
      </c>
    </row>
    <row r="982" spans="1:14" x14ac:dyDescent="0.25">
      <c r="A982" s="1">
        <v>981</v>
      </c>
      <c r="B982" s="1" t="s">
        <v>30</v>
      </c>
      <c r="C982" s="1" t="s">
        <v>14</v>
      </c>
      <c r="D982" s="1" t="s">
        <v>126</v>
      </c>
      <c r="E982" s="1" t="s">
        <v>127</v>
      </c>
      <c r="F982" s="1" t="s">
        <v>79</v>
      </c>
      <c r="G982" s="1" t="s">
        <v>18</v>
      </c>
      <c r="H982" s="1" t="s">
        <v>21</v>
      </c>
      <c r="I982" s="1" t="s">
        <v>872</v>
      </c>
      <c r="J982" s="1">
        <v>599.29200000000003</v>
      </c>
      <c r="K982" s="1">
        <v>6</v>
      </c>
      <c r="L982" s="1">
        <v>0.1</v>
      </c>
      <c r="M982" s="2">
        <v>93.223199999999977</v>
      </c>
      <c r="N982" s="1" t="str">
        <f>VLOOKUP(G982,Code!$C$3:$D$5,2,0)</f>
        <v>F-101</v>
      </c>
    </row>
    <row r="983" spans="1:14" x14ac:dyDescent="0.25">
      <c r="A983" s="1">
        <v>982</v>
      </c>
      <c r="B983" s="1" t="s">
        <v>13</v>
      </c>
      <c r="C983" s="1" t="s">
        <v>14</v>
      </c>
      <c r="D983" s="1" t="s">
        <v>557</v>
      </c>
      <c r="E983" s="1" t="s">
        <v>197</v>
      </c>
      <c r="F983" s="1" t="s">
        <v>26</v>
      </c>
      <c r="G983" s="1" t="s">
        <v>27</v>
      </c>
      <c r="H983" s="1" t="s">
        <v>39</v>
      </c>
      <c r="I983" s="1" t="s">
        <v>1008</v>
      </c>
      <c r="J983" s="1">
        <v>3.3920000000000003</v>
      </c>
      <c r="K983" s="1">
        <v>1</v>
      </c>
      <c r="L983" s="1">
        <v>0.2</v>
      </c>
      <c r="M983" s="2">
        <v>0.80559999999999987</v>
      </c>
      <c r="N983" s="1" t="str">
        <f>VLOOKUP(G983,Code!$C$3:$D$5,2,0)</f>
        <v>O-102</v>
      </c>
    </row>
    <row r="984" spans="1:14" x14ac:dyDescent="0.25">
      <c r="A984" s="1">
        <v>983</v>
      </c>
      <c r="B984" s="1" t="s">
        <v>13</v>
      </c>
      <c r="C984" s="1" t="s">
        <v>14</v>
      </c>
      <c r="D984" s="1" t="s">
        <v>557</v>
      </c>
      <c r="E984" s="1" t="s">
        <v>197</v>
      </c>
      <c r="F984" s="1" t="s">
        <v>26</v>
      </c>
      <c r="G984" s="1" t="s">
        <v>41</v>
      </c>
      <c r="H984" s="1" t="s">
        <v>42</v>
      </c>
      <c r="I984" s="1" t="s">
        <v>1009</v>
      </c>
      <c r="J984" s="1">
        <v>559.98400000000004</v>
      </c>
      <c r="K984" s="1">
        <v>2</v>
      </c>
      <c r="L984" s="1">
        <v>0.2</v>
      </c>
      <c r="M984" s="2">
        <v>55.998400000000032</v>
      </c>
      <c r="N984" s="1" t="str">
        <f>VLOOKUP(G984,Code!$C$3:$D$5,2,0)</f>
        <v>T-103</v>
      </c>
    </row>
    <row r="985" spans="1:14" x14ac:dyDescent="0.25">
      <c r="A985" s="1">
        <v>984</v>
      </c>
      <c r="B985" s="1" t="s">
        <v>13</v>
      </c>
      <c r="C985" s="1" t="s">
        <v>14</v>
      </c>
      <c r="D985" s="1" t="s">
        <v>557</v>
      </c>
      <c r="E985" s="1" t="s">
        <v>197</v>
      </c>
      <c r="F985" s="1" t="s">
        <v>26</v>
      </c>
      <c r="G985" s="1" t="s">
        <v>18</v>
      </c>
      <c r="H985" s="1" t="s">
        <v>21</v>
      </c>
      <c r="I985" s="1" t="s">
        <v>904</v>
      </c>
      <c r="J985" s="1">
        <v>603.91999999999996</v>
      </c>
      <c r="K985" s="1">
        <v>5</v>
      </c>
      <c r="L985" s="1">
        <v>0.2</v>
      </c>
      <c r="M985" s="2">
        <v>75.489999999999924</v>
      </c>
      <c r="N985" s="1" t="str">
        <f>VLOOKUP(G985,Code!$C$3:$D$5,2,0)</f>
        <v>F-101</v>
      </c>
    </row>
    <row r="986" spans="1:14" x14ac:dyDescent="0.25">
      <c r="A986" s="1">
        <v>985</v>
      </c>
      <c r="B986" s="1" t="s">
        <v>30</v>
      </c>
      <c r="C986" s="1" t="s">
        <v>57</v>
      </c>
      <c r="D986" s="1" t="s">
        <v>251</v>
      </c>
      <c r="E986" s="1" t="s">
        <v>59</v>
      </c>
      <c r="F986" s="1" t="s">
        <v>60</v>
      </c>
      <c r="G986" s="1" t="s">
        <v>27</v>
      </c>
      <c r="H986" s="1" t="s">
        <v>28</v>
      </c>
      <c r="I986" s="1" t="s">
        <v>875</v>
      </c>
      <c r="J986" s="1">
        <v>7.9680000000000009</v>
      </c>
      <c r="K986" s="1">
        <v>2</v>
      </c>
      <c r="L986" s="1">
        <v>0.2</v>
      </c>
      <c r="M986" s="2">
        <v>2.5895999999999999</v>
      </c>
      <c r="N986" s="1" t="str">
        <f>VLOOKUP(G986,Code!$C$3:$D$5,2,0)</f>
        <v>O-102</v>
      </c>
    </row>
    <row r="987" spans="1:14" x14ac:dyDescent="0.25">
      <c r="A987" s="1">
        <v>986</v>
      </c>
      <c r="B987" s="1" t="s">
        <v>30</v>
      </c>
      <c r="C987" s="1" t="s">
        <v>57</v>
      </c>
      <c r="D987" s="1" t="s">
        <v>251</v>
      </c>
      <c r="E987" s="1" t="s">
        <v>59</v>
      </c>
      <c r="F987" s="1" t="s">
        <v>60</v>
      </c>
      <c r="G987" s="1" t="s">
        <v>27</v>
      </c>
      <c r="H987" s="1" t="s">
        <v>88</v>
      </c>
      <c r="I987" s="1" t="s">
        <v>1010</v>
      </c>
      <c r="J987" s="1">
        <v>27.968000000000004</v>
      </c>
      <c r="K987" s="1">
        <v>4</v>
      </c>
      <c r="L987" s="1">
        <v>0.2</v>
      </c>
      <c r="M987" s="2">
        <v>9.4391999999999996</v>
      </c>
      <c r="N987" s="1" t="str">
        <f>VLOOKUP(G987,Code!$C$3:$D$5,2,0)</f>
        <v>O-102</v>
      </c>
    </row>
    <row r="988" spans="1:14" x14ac:dyDescent="0.25">
      <c r="A988" s="1">
        <v>987</v>
      </c>
      <c r="B988" s="1" t="s">
        <v>30</v>
      </c>
      <c r="C988" s="1" t="s">
        <v>57</v>
      </c>
      <c r="D988" s="1" t="s">
        <v>251</v>
      </c>
      <c r="E988" s="1" t="s">
        <v>59</v>
      </c>
      <c r="F988" s="1" t="s">
        <v>60</v>
      </c>
      <c r="G988" s="1" t="s">
        <v>41</v>
      </c>
      <c r="H988" s="1" t="s">
        <v>278</v>
      </c>
      <c r="I988" s="1" t="s">
        <v>1011</v>
      </c>
      <c r="J988" s="1">
        <v>336.51</v>
      </c>
      <c r="K988" s="1">
        <v>3</v>
      </c>
      <c r="L988" s="1">
        <v>0.4</v>
      </c>
      <c r="M988" s="2">
        <v>44.867999999999967</v>
      </c>
      <c r="N988" s="1" t="str">
        <f>VLOOKUP(G988,Code!$C$3:$D$5,2,0)</f>
        <v>T-103</v>
      </c>
    </row>
    <row r="989" spans="1:14" x14ac:dyDescent="0.25">
      <c r="A989" s="1">
        <v>988</v>
      </c>
      <c r="B989" s="1" t="s">
        <v>493</v>
      </c>
      <c r="C989" s="1" t="s">
        <v>14</v>
      </c>
      <c r="D989" s="1" t="s">
        <v>93</v>
      </c>
      <c r="E989" s="1" t="s">
        <v>59</v>
      </c>
      <c r="F989" s="1" t="s">
        <v>60</v>
      </c>
      <c r="G989" s="1" t="s">
        <v>27</v>
      </c>
      <c r="H989" s="1" t="s">
        <v>44</v>
      </c>
      <c r="I989" s="1" t="s">
        <v>1012</v>
      </c>
      <c r="J989" s="1">
        <v>1.1119999999999997</v>
      </c>
      <c r="K989" s="1">
        <v>2</v>
      </c>
      <c r="L989" s="1">
        <v>0.8</v>
      </c>
      <c r="M989" s="2">
        <v>-1.8904000000000001</v>
      </c>
      <c r="N989" s="1" t="str">
        <f>VLOOKUP(G989,Code!$C$3:$D$5,2,0)</f>
        <v>O-102</v>
      </c>
    </row>
    <row r="990" spans="1:14" x14ac:dyDescent="0.25">
      <c r="A990" s="1">
        <v>989</v>
      </c>
      <c r="B990" s="1" t="s">
        <v>30</v>
      </c>
      <c r="C990" s="1" t="s">
        <v>23</v>
      </c>
      <c r="D990" s="1" t="s">
        <v>587</v>
      </c>
      <c r="E990" s="1" t="s">
        <v>127</v>
      </c>
      <c r="F990" s="1" t="s">
        <v>79</v>
      </c>
      <c r="G990" s="1" t="s">
        <v>18</v>
      </c>
      <c r="H990" s="1" t="s">
        <v>37</v>
      </c>
      <c r="I990" s="1" t="s">
        <v>799</v>
      </c>
      <c r="J990" s="1">
        <v>520.05000000000007</v>
      </c>
      <c r="K990" s="1">
        <v>5</v>
      </c>
      <c r="L990" s="1">
        <v>0</v>
      </c>
      <c r="M990" s="2">
        <v>72.807000000000031</v>
      </c>
      <c r="N990" s="1" t="str">
        <f>VLOOKUP(G990,Code!$C$3:$D$5,2,0)</f>
        <v>F-101</v>
      </c>
    </row>
    <row r="991" spans="1:14" x14ac:dyDescent="0.25">
      <c r="A991" s="1">
        <v>990</v>
      </c>
      <c r="B991" s="1" t="s">
        <v>30</v>
      </c>
      <c r="C991" s="1" t="s">
        <v>23</v>
      </c>
      <c r="D991" s="1" t="s">
        <v>587</v>
      </c>
      <c r="E991" s="1" t="s">
        <v>127</v>
      </c>
      <c r="F991" s="1" t="s">
        <v>79</v>
      </c>
      <c r="G991" s="1" t="s">
        <v>27</v>
      </c>
      <c r="H991" s="1" t="s">
        <v>39</v>
      </c>
      <c r="I991" s="1" t="s">
        <v>1013</v>
      </c>
      <c r="J991" s="1">
        <v>17.97</v>
      </c>
      <c r="K991" s="1">
        <v>3</v>
      </c>
      <c r="L991" s="1">
        <v>0</v>
      </c>
      <c r="M991" s="2">
        <v>5.2112999999999996</v>
      </c>
      <c r="N991" s="1" t="str">
        <f>VLOOKUP(G991,Code!$C$3:$D$5,2,0)</f>
        <v>O-102</v>
      </c>
    </row>
    <row r="992" spans="1:14" x14ac:dyDescent="0.25">
      <c r="A992" s="1">
        <v>991</v>
      </c>
      <c r="B992" s="1" t="s">
        <v>13</v>
      </c>
      <c r="C992" s="1" t="s">
        <v>57</v>
      </c>
      <c r="D992" s="1" t="s">
        <v>574</v>
      </c>
      <c r="E992" s="1" t="s">
        <v>32</v>
      </c>
      <c r="F992" s="1" t="s">
        <v>17</v>
      </c>
      <c r="G992" s="1" t="s">
        <v>18</v>
      </c>
      <c r="H992" s="1" t="s">
        <v>21</v>
      </c>
      <c r="I992" s="1" t="s">
        <v>440</v>
      </c>
      <c r="J992" s="1">
        <v>1166.92</v>
      </c>
      <c r="K992" s="1">
        <v>5</v>
      </c>
      <c r="L992" s="1">
        <v>0.2</v>
      </c>
      <c r="M992" s="2">
        <v>131.27849999999995</v>
      </c>
      <c r="N992" s="1" t="str">
        <f>VLOOKUP(G992,Code!$C$3:$D$5,2,0)</f>
        <v>F-101</v>
      </c>
    </row>
    <row r="993" spans="1:14" x14ac:dyDescent="0.25">
      <c r="A993" s="1">
        <v>992</v>
      </c>
      <c r="B993" s="1" t="s">
        <v>95</v>
      </c>
      <c r="C993" s="1" t="s">
        <v>14</v>
      </c>
      <c r="D993" s="1" t="s">
        <v>126</v>
      </c>
      <c r="E993" s="1" t="s">
        <v>127</v>
      </c>
      <c r="F993" s="1" t="s">
        <v>79</v>
      </c>
      <c r="G993" s="1" t="s">
        <v>27</v>
      </c>
      <c r="H993" s="1" t="s">
        <v>44</v>
      </c>
      <c r="I993" s="1" t="s">
        <v>858</v>
      </c>
      <c r="J993" s="1">
        <v>14.624000000000002</v>
      </c>
      <c r="K993" s="1">
        <v>2</v>
      </c>
      <c r="L993" s="1">
        <v>0.2</v>
      </c>
      <c r="M993" s="2">
        <v>5.484</v>
      </c>
      <c r="N993" s="1" t="str">
        <f>VLOOKUP(G993,Code!$C$3:$D$5,2,0)</f>
        <v>O-102</v>
      </c>
    </row>
    <row r="994" spans="1:14" x14ac:dyDescent="0.25">
      <c r="A994" s="1">
        <v>993</v>
      </c>
      <c r="B994" s="1" t="s">
        <v>95</v>
      </c>
      <c r="C994" s="1" t="s">
        <v>14</v>
      </c>
      <c r="D994" s="1" t="s">
        <v>261</v>
      </c>
      <c r="E994" s="1" t="s">
        <v>25</v>
      </c>
      <c r="F994" s="1" t="s">
        <v>26</v>
      </c>
      <c r="G994" s="1" t="s">
        <v>27</v>
      </c>
      <c r="H994" s="1" t="s">
        <v>128</v>
      </c>
      <c r="I994" s="1" t="s">
        <v>413</v>
      </c>
      <c r="J994" s="1">
        <v>10.23</v>
      </c>
      <c r="K994" s="1">
        <v>3</v>
      </c>
      <c r="L994" s="1">
        <v>0</v>
      </c>
      <c r="M994" s="2">
        <v>4.9104000000000001</v>
      </c>
      <c r="N994" s="1" t="str">
        <f>VLOOKUP(G994,Code!$C$3:$D$5,2,0)</f>
        <v>O-102</v>
      </c>
    </row>
    <row r="995" spans="1:14" x14ac:dyDescent="0.25">
      <c r="A995" s="1">
        <v>994</v>
      </c>
      <c r="B995" s="1" t="s">
        <v>95</v>
      </c>
      <c r="C995" s="1" t="s">
        <v>14</v>
      </c>
      <c r="D995" s="1" t="s">
        <v>261</v>
      </c>
      <c r="E995" s="1" t="s">
        <v>25</v>
      </c>
      <c r="F995" s="1" t="s">
        <v>26</v>
      </c>
      <c r="G995" s="1" t="s">
        <v>27</v>
      </c>
      <c r="H995" s="1" t="s">
        <v>52</v>
      </c>
      <c r="I995" s="1" t="s">
        <v>1014</v>
      </c>
      <c r="J995" s="1">
        <v>154.9</v>
      </c>
      <c r="K995" s="1">
        <v>5</v>
      </c>
      <c r="L995" s="1">
        <v>0</v>
      </c>
      <c r="M995" s="2">
        <v>69.704999999999998</v>
      </c>
      <c r="N995" s="1" t="str">
        <f>VLOOKUP(G995,Code!$C$3:$D$5,2,0)</f>
        <v>O-102</v>
      </c>
    </row>
    <row r="996" spans="1:14" x14ac:dyDescent="0.25">
      <c r="A996" s="1">
        <v>995</v>
      </c>
      <c r="B996" s="1" t="s">
        <v>30</v>
      </c>
      <c r="C996" s="1" t="s">
        <v>23</v>
      </c>
      <c r="D996" s="1" t="s">
        <v>1015</v>
      </c>
      <c r="E996" s="1" t="s">
        <v>149</v>
      </c>
      <c r="F996" s="1" t="s">
        <v>17</v>
      </c>
      <c r="G996" s="1" t="s">
        <v>27</v>
      </c>
      <c r="H996" s="1" t="s">
        <v>44</v>
      </c>
      <c r="I996" s="1" t="s">
        <v>1016</v>
      </c>
      <c r="J996" s="1">
        <v>2715.9300000000003</v>
      </c>
      <c r="K996" s="1">
        <v>7</v>
      </c>
      <c r="L996" s="1">
        <v>0</v>
      </c>
      <c r="M996" s="2">
        <v>1276.4871000000001</v>
      </c>
      <c r="N996" s="1" t="str">
        <f>VLOOKUP(G996,Code!$C$3:$D$5,2,0)</f>
        <v>O-102</v>
      </c>
    </row>
    <row r="997" spans="1:14" x14ac:dyDescent="0.25">
      <c r="A997" s="1">
        <v>996</v>
      </c>
      <c r="B997" s="1" t="s">
        <v>30</v>
      </c>
      <c r="C997" s="1" t="s">
        <v>23</v>
      </c>
      <c r="D997" s="1" t="s">
        <v>1015</v>
      </c>
      <c r="E997" s="1" t="s">
        <v>149</v>
      </c>
      <c r="F997" s="1" t="s">
        <v>17</v>
      </c>
      <c r="G997" s="1" t="s">
        <v>41</v>
      </c>
      <c r="H997" s="1" t="s">
        <v>42</v>
      </c>
      <c r="I997" s="1" t="s">
        <v>1017</v>
      </c>
      <c r="J997" s="1">
        <v>617.97</v>
      </c>
      <c r="K997" s="1">
        <v>3</v>
      </c>
      <c r="L997" s="1">
        <v>0</v>
      </c>
      <c r="M997" s="2">
        <v>173.0316</v>
      </c>
      <c r="N997" s="1" t="str">
        <f>VLOOKUP(G997,Code!$C$3:$D$5,2,0)</f>
        <v>T-103</v>
      </c>
    </row>
    <row r="998" spans="1:14" x14ac:dyDescent="0.25">
      <c r="A998" s="1">
        <v>997</v>
      </c>
      <c r="B998" s="1" t="s">
        <v>30</v>
      </c>
      <c r="C998" s="1" t="s">
        <v>14</v>
      </c>
      <c r="D998" s="1" t="s">
        <v>15</v>
      </c>
      <c r="E998" s="1" t="s">
        <v>16</v>
      </c>
      <c r="F998" s="1" t="s">
        <v>17</v>
      </c>
      <c r="G998" s="1" t="s">
        <v>27</v>
      </c>
      <c r="H998" s="1" t="s">
        <v>88</v>
      </c>
      <c r="I998" s="1" t="s">
        <v>1018</v>
      </c>
      <c r="J998" s="1">
        <v>10.67</v>
      </c>
      <c r="K998" s="1">
        <v>1</v>
      </c>
      <c r="L998" s="1">
        <v>0</v>
      </c>
      <c r="M998" s="2">
        <v>4.9081999999999999</v>
      </c>
      <c r="N998" s="1" t="str">
        <f>VLOOKUP(G998,Code!$C$3:$D$5,2,0)</f>
        <v>O-102</v>
      </c>
    </row>
    <row r="999" spans="1:14" x14ac:dyDescent="0.25">
      <c r="A999" s="1">
        <v>998</v>
      </c>
      <c r="B999" s="1" t="s">
        <v>30</v>
      </c>
      <c r="C999" s="1" t="s">
        <v>14</v>
      </c>
      <c r="D999" s="1" t="s">
        <v>15</v>
      </c>
      <c r="E999" s="1" t="s">
        <v>16</v>
      </c>
      <c r="F999" s="1" t="s">
        <v>17</v>
      </c>
      <c r="G999" s="1" t="s">
        <v>27</v>
      </c>
      <c r="H999" s="1" t="s">
        <v>35</v>
      </c>
      <c r="I999" s="1" t="s">
        <v>1019</v>
      </c>
      <c r="J999" s="1">
        <v>36.630000000000003</v>
      </c>
      <c r="K999" s="1">
        <v>3</v>
      </c>
      <c r="L999" s="1">
        <v>0</v>
      </c>
      <c r="M999" s="2">
        <v>9.8901000000000039</v>
      </c>
      <c r="N999" s="1" t="str">
        <f>VLOOKUP(G999,Code!$C$3:$D$5,2,0)</f>
        <v>O-102</v>
      </c>
    </row>
    <row r="1000" spans="1:14" x14ac:dyDescent="0.25">
      <c r="A1000" s="1">
        <v>999</v>
      </c>
      <c r="B1000" s="1" t="s">
        <v>30</v>
      </c>
      <c r="C1000" s="1" t="s">
        <v>14</v>
      </c>
      <c r="D1000" s="1" t="s">
        <v>15</v>
      </c>
      <c r="E1000" s="1" t="s">
        <v>16</v>
      </c>
      <c r="F1000" s="1" t="s">
        <v>17</v>
      </c>
      <c r="G1000" s="1" t="s">
        <v>18</v>
      </c>
      <c r="H1000" s="1" t="s">
        <v>37</v>
      </c>
      <c r="I1000" s="1" t="s">
        <v>1020</v>
      </c>
      <c r="J1000" s="1">
        <v>24.1</v>
      </c>
      <c r="K1000" s="1">
        <v>5</v>
      </c>
      <c r="L1000" s="1">
        <v>0</v>
      </c>
      <c r="M1000" s="2">
        <v>9.1580000000000013</v>
      </c>
      <c r="N1000" s="1" t="str">
        <f>VLOOKUP(G1000,Code!$C$3:$D$5,2,0)</f>
        <v>F-101</v>
      </c>
    </row>
    <row r="1001" spans="1:14" x14ac:dyDescent="0.25">
      <c r="A1001" s="1">
        <v>1000</v>
      </c>
      <c r="B1001" s="1" t="s">
        <v>30</v>
      </c>
      <c r="C1001" s="1" t="s">
        <v>14</v>
      </c>
      <c r="D1001" s="1" t="s">
        <v>15</v>
      </c>
      <c r="E1001" s="1" t="s">
        <v>16</v>
      </c>
      <c r="F1001" s="1" t="s">
        <v>17</v>
      </c>
      <c r="G1001" s="1" t="s">
        <v>18</v>
      </c>
      <c r="H1001" s="1" t="s">
        <v>37</v>
      </c>
      <c r="I1001" s="1" t="s">
        <v>439</v>
      </c>
      <c r="J1001" s="1">
        <v>33.11</v>
      </c>
      <c r="K1001" s="1">
        <v>7</v>
      </c>
      <c r="L1001" s="1">
        <v>0</v>
      </c>
      <c r="M1001" s="2">
        <v>12.912900000000004</v>
      </c>
      <c r="N1001" s="1" t="str">
        <f>VLOOKUP(G1001,Code!$C$3:$D$5,2,0)</f>
        <v>F-101</v>
      </c>
    </row>
    <row r="1002" spans="1:14" x14ac:dyDescent="0.25">
      <c r="A1002" s="1">
        <v>1001</v>
      </c>
      <c r="B1002" s="1" t="s">
        <v>30</v>
      </c>
      <c r="C1002" s="1" t="s">
        <v>57</v>
      </c>
      <c r="D1002" s="1" t="s">
        <v>770</v>
      </c>
      <c r="E1002" s="1" t="s">
        <v>55</v>
      </c>
      <c r="F1002" s="1" t="s">
        <v>26</v>
      </c>
      <c r="G1002" s="1" t="s">
        <v>27</v>
      </c>
      <c r="H1002" s="1" t="s">
        <v>39</v>
      </c>
      <c r="I1002" s="1" t="s">
        <v>908</v>
      </c>
      <c r="J1002" s="1">
        <v>44.02</v>
      </c>
      <c r="K1002" s="1">
        <v>2</v>
      </c>
      <c r="L1002" s="1">
        <v>0</v>
      </c>
      <c r="M1002" s="2">
        <v>11.4452</v>
      </c>
      <c r="N1002" s="1" t="str">
        <f>VLOOKUP(G1002,Code!$C$3:$D$5,2,0)</f>
        <v>O-102</v>
      </c>
    </row>
    <row r="1003" spans="1:14" x14ac:dyDescent="0.25">
      <c r="A1003" s="1">
        <v>1002</v>
      </c>
      <c r="B1003" s="1" t="s">
        <v>493</v>
      </c>
      <c r="C1003" s="1" t="s">
        <v>14</v>
      </c>
      <c r="D1003" s="1" t="s">
        <v>126</v>
      </c>
      <c r="E1003" s="1" t="s">
        <v>127</v>
      </c>
      <c r="F1003" s="1" t="s">
        <v>79</v>
      </c>
      <c r="G1003" s="1" t="s">
        <v>41</v>
      </c>
      <c r="H1003" s="1" t="s">
        <v>83</v>
      </c>
      <c r="I1003" s="1" t="s">
        <v>1021</v>
      </c>
      <c r="J1003" s="1">
        <v>2309.65</v>
      </c>
      <c r="K1003" s="1">
        <v>7</v>
      </c>
      <c r="L1003" s="1">
        <v>0</v>
      </c>
      <c r="M1003" s="2">
        <v>762.18449999999984</v>
      </c>
      <c r="N1003" s="1" t="str">
        <f>VLOOKUP(G1003,Code!$C$3:$D$5,2,0)</f>
        <v>T-103</v>
      </c>
    </row>
    <row r="1004" spans="1:14" x14ac:dyDescent="0.25">
      <c r="A1004" s="1">
        <v>1003</v>
      </c>
      <c r="B1004" s="1" t="s">
        <v>493</v>
      </c>
      <c r="C1004" s="1" t="s">
        <v>14</v>
      </c>
      <c r="D1004" s="1" t="s">
        <v>126</v>
      </c>
      <c r="E1004" s="1" t="s">
        <v>127</v>
      </c>
      <c r="F1004" s="1" t="s">
        <v>79</v>
      </c>
      <c r="G1004" s="1" t="s">
        <v>18</v>
      </c>
      <c r="H1004" s="1" t="s">
        <v>33</v>
      </c>
      <c r="I1004" s="1" t="s">
        <v>407</v>
      </c>
      <c r="J1004" s="1">
        <v>1090.7819999999999</v>
      </c>
      <c r="K1004" s="1">
        <v>7</v>
      </c>
      <c r="L1004" s="1">
        <v>0.4</v>
      </c>
      <c r="M1004" s="2">
        <v>-290.87520000000001</v>
      </c>
      <c r="N1004" s="1" t="str">
        <f>VLOOKUP(G1004,Code!$C$3:$D$5,2,0)</f>
        <v>F-101</v>
      </c>
    </row>
    <row r="1005" spans="1:14" x14ac:dyDescent="0.25">
      <c r="A1005" s="1">
        <v>1004</v>
      </c>
      <c r="B1005" s="1" t="s">
        <v>493</v>
      </c>
      <c r="C1005" s="1" t="s">
        <v>14</v>
      </c>
      <c r="D1005" s="1" t="s">
        <v>126</v>
      </c>
      <c r="E1005" s="1" t="s">
        <v>127</v>
      </c>
      <c r="F1005" s="1" t="s">
        <v>79</v>
      </c>
      <c r="G1005" s="1" t="s">
        <v>27</v>
      </c>
      <c r="H1005" s="1" t="s">
        <v>52</v>
      </c>
      <c r="I1005" s="1" t="s">
        <v>1002</v>
      </c>
      <c r="J1005" s="1">
        <v>19.440000000000001</v>
      </c>
      <c r="K1005" s="1">
        <v>3</v>
      </c>
      <c r="L1005" s="1">
        <v>0</v>
      </c>
      <c r="M1005" s="2">
        <v>9.3312000000000008</v>
      </c>
      <c r="N1005" s="1" t="str">
        <f>VLOOKUP(G1005,Code!$C$3:$D$5,2,0)</f>
        <v>O-102</v>
      </c>
    </row>
    <row r="1006" spans="1:14" x14ac:dyDescent="0.25">
      <c r="A1006" s="1">
        <v>1005</v>
      </c>
      <c r="B1006" s="1" t="s">
        <v>30</v>
      </c>
      <c r="C1006" s="1" t="s">
        <v>14</v>
      </c>
      <c r="D1006" s="1" t="s">
        <v>1022</v>
      </c>
      <c r="E1006" s="1" t="s">
        <v>25</v>
      </c>
      <c r="F1006" s="1" t="s">
        <v>26</v>
      </c>
      <c r="G1006" s="1" t="s">
        <v>27</v>
      </c>
      <c r="H1006" s="1" t="s">
        <v>35</v>
      </c>
      <c r="I1006" s="1" t="s">
        <v>1023</v>
      </c>
      <c r="J1006" s="1">
        <v>484.65000000000003</v>
      </c>
      <c r="K1006" s="1">
        <v>3</v>
      </c>
      <c r="L1006" s="1">
        <v>0</v>
      </c>
      <c r="M1006" s="2">
        <v>92.083500000000015</v>
      </c>
      <c r="N1006" s="1" t="str">
        <f>VLOOKUP(G1006,Code!$C$3:$D$5,2,0)</f>
        <v>O-102</v>
      </c>
    </row>
    <row r="1007" spans="1:14" x14ac:dyDescent="0.25">
      <c r="A1007" s="1">
        <v>1006</v>
      </c>
      <c r="B1007" s="1" t="s">
        <v>30</v>
      </c>
      <c r="C1007" s="1" t="s">
        <v>14</v>
      </c>
      <c r="D1007" s="1" t="s">
        <v>574</v>
      </c>
      <c r="E1007" s="1" t="s">
        <v>51</v>
      </c>
      <c r="F1007" s="1" t="s">
        <v>17</v>
      </c>
      <c r="G1007" s="1" t="s">
        <v>27</v>
      </c>
      <c r="H1007" s="1" t="s">
        <v>52</v>
      </c>
      <c r="I1007" s="1" t="s">
        <v>941</v>
      </c>
      <c r="J1007" s="1">
        <v>115.29600000000001</v>
      </c>
      <c r="K1007" s="1">
        <v>3</v>
      </c>
      <c r="L1007" s="1">
        <v>0.2</v>
      </c>
      <c r="M1007" s="2">
        <v>40.353599999999986</v>
      </c>
      <c r="N1007" s="1" t="str">
        <f>VLOOKUP(G1007,Code!$C$3:$D$5,2,0)</f>
        <v>O-102</v>
      </c>
    </row>
    <row r="1008" spans="1:14" x14ac:dyDescent="0.25">
      <c r="A1008" s="1">
        <v>1007</v>
      </c>
      <c r="B1008" s="1" t="s">
        <v>95</v>
      </c>
      <c r="C1008" s="1" t="s">
        <v>14</v>
      </c>
      <c r="D1008" s="1" t="s">
        <v>258</v>
      </c>
      <c r="E1008" s="1" t="s">
        <v>145</v>
      </c>
      <c r="F1008" s="1" t="s">
        <v>26</v>
      </c>
      <c r="G1008" s="1" t="s">
        <v>27</v>
      </c>
      <c r="H1008" s="1" t="s">
        <v>88</v>
      </c>
      <c r="I1008" s="1" t="s">
        <v>215</v>
      </c>
      <c r="J1008" s="1">
        <v>7.080000000000001</v>
      </c>
      <c r="K1008" s="1">
        <v>3</v>
      </c>
      <c r="L1008" s="1">
        <v>0.2</v>
      </c>
      <c r="M1008" s="2">
        <v>2.4779999999999989</v>
      </c>
      <c r="N1008" s="1" t="str">
        <f>VLOOKUP(G1008,Code!$C$3:$D$5,2,0)</f>
        <v>O-102</v>
      </c>
    </row>
    <row r="1009" spans="1:14" x14ac:dyDescent="0.25">
      <c r="A1009" s="1">
        <v>1008</v>
      </c>
      <c r="B1009" s="1" t="s">
        <v>95</v>
      </c>
      <c r="C1009" s="1" t="s">
        <v>14</v>
      </c>
      <c r="D1009" s="1" t="s">
        <v>258</v>
      </c>
      <c r="E1009" s="1" t="s">
        <v>145</v>
      </c>
      <c r="F1009" s="1" t="s">
        <v>26</v>
      </c>
      <c r="G1009" s="1" t="s">
        <v>27</v>
      </c>
      <c r="H1009" s="1" t="s">
        <v>44</v>
      </c>
      <c r="I1009" s="1" t="s">
        <v>1024</v>
      </c>
      <c r="J1009" s="1">
        <v>4.4009999999999998</v>
      </c>
      <c r="K1009" s="1">
        <v>3</v>
      </c>
      <c r="L1009" s="1">
        <v>0.7</v>
      </c>
      <c r="M1009" s="2">
        <v>-3.5207999999999995</v>
      </c>
      <c r="N1009" s="1" t="str">
        <f>VLOOKUP(G1009,Code!$C$3:$D$5,2,0)</f>
        <v>O-102</v>
      </c>
    </row>
    <row r="1010" spans="1:14" x14ac:dyDescent="0.25">
      <c r="A1010" s="1">
        <v>1009</v>
      </c>
      <c r="B1010" s="1" t="s">
        <v>30</v>
      </c>
      <c r="C1010" s="1" t="s">
        <v>14</v>
      </c>
      <c r="D1010" s="1" t="s">
        <v>794</v>
      </c>
      <c r="E1010" s="1" t="s">
        <v>209</v>
      </c>
      <c r="F1010" s="1" t="s">
        <v>60</v>
      </c>
      <c r="G1010" s="1" t="s">
        <v>27</v>
      </c>
      <c r="H1010" s="1" t="s">
        <v>52</v>
      </c>
      <c r="I1010" s="1" t="s">
        <v>616</v>
      </c>
      <c r="J1010" s="1">
        <v>44.75</v>
      </c>
      <c r="K1010" s="1">
        <v>5</v>
      </c>
      <c r="L1010" s="1">
        <v>0</v>
      </c>
      <c r="M1010" s="2">
        <v>20.584999999999994</v>
      </c>
      <c r="N1010" s="1" t="str">
        <f>VLOOKUP(G1010,Code!$C$3:$D$5,2,0)</f>
        <v>O-102</v>
      </c>
    </row>
    <row r="1011" spans="1:14" x14ac:dyDescent="0.25">
      <c r="A1011" s="1">
        <v>1010</v>
      </c>
      <c r="B1011" s="1" t="s">
        <v>95</v>
      </c>
      <c r="C1011" s="1" t="s">
        <v>14</v>
      </c>
      <c r="D1011" s="1" t="s">
        <v>142</v>
      </c>
      <c r="E1011" s="1" t="s">
        <v>104</v>
      </c>
      <c r="F1011" s="1" t="s">
        <v>60</v>
      </c>
      <c r="G1011" s="1" t="s">
        <v>41</v>
      </c>
      <c r="H1011" s="1" t="s">
        <v>42</v>
      </c>
      <c r="I1011" s="1" t="s">
        <v>284</v>
      </c>
      <c r="J1011" s="1">
        <v>95.984000000000009</v>
      </c>
      <c r="K1011" s="1">
        <v>2</v>
      </c>
      <c r="L1011" s="1">
        <v>0.2</v>
      </c>
      <c r="M1011" s="2">
        <v>5.9990000000000023</v>
      </c>
      <c r="N1011" s="1" t="str">
        <f>VLOOKUP(G1011,Code!$C$3:$D$5,2,0)</f>
        <v>T-103</v>
      </c>
    </row>
    <row r="1012" spans="1:14" x14ac:dyDescent="0.25">
      <c r="A1012" s="1">
        <v>1011</v>
      </c>
      <c r="B1012" s="1" t="s">
        <v>95</v>
      </c>
      <c r="C1012" s="1" t="s">
        <v>14</v>
      </c>
      <c r="D1012" s="1" t="s">
        <v>373</v>
      </c>
      <c r="E1012" s="1" t="s">
        <v>25</v>
      </c>
      <c r="F1012" s="1" t="s">
        <v>26</v>
      </c>
      <c r="G1012" s="1" t="s">
        <v>18</v>
      </c>
      <c r="H1012" s="1" t="s">
        <v>37</v>
      </c>
      <c r="I1012" s="1" t="s">
        <v>1025</v>
      </c>
      <c r="J1012" s="1">
        <v>151.72</v>
      </c>
      <c r="K1012" s="1">
        <v>4</v>
      </c>
      <c r="L1012" s="1">
        <v>0</v>
      </c>
      <c r="M1012" s="2">
        <v>27.309599999999989</v>
      </c>
      <c r="N1012" s="1" t="str">
        <f>VLOOKUP(G1012,Code!$C$3:$D$5,2,0)</f>
        <v>F-101</v>
      </c>
    </row>
    <row r="1013" spans="1:14" x14ac:dyDescent="0.25">
      <c r="A1013" s="1">
        <v>1012</v>
      </c>
      <c r="B1013" s="1" t="s">
        <v>13</v>
      </c>
      <c r="C1013" s="1" t="s">
        <v>14</v>
      </c>
      <c r="D1013" s="1" t="s">
        <v>1026</v>
      </c>
      <c r="E1013" s="1" t="s">
        <v>55</v>
      </c>
      <c r="F1013" s="1" t="s">
        <v>26</v>
      </c>
      <c r="G1013" s="1" t="s">
        <v>18</v>
      </c>
      <c r="H1013" s="1" t="s">
        <v>37</v>
      </c>
      <c r="I1013" s="1" t="s">
        <v>87</v>
      </c>
      <c r="J1013" s="1">
        <v>155.25</v>
      </c>
      <c r="K1013" s="1">
        <v>3</v>
      </c>
      <c r="L1013" s="1">
        <v>0</v>
      </c>
      <c r="M1013" s="2">
        <v>46.574999999999996</v>
      </c>
      <c r="N1013" s="1" t="str">
        <f>VLOOKUP(G1013,Code!$C$3:$D$5,2,0)</f>
        <v>F-101</v>
      </c>
    </row>
    <row r="1014" spans="1:14" x14ac:dyDescent="0.25">
      <c r="A1014" s="1">
        <v>1013</v>
      </c>
      <c r="B1014" s="1" t="s">
        <v>13</v>
      </c>
      <c r="C1014" s="1" t="s">
        <v>14</v>
      </c>
      <c r="D1014" s="1" t="s">
        <v>1026</v>
      </c>
      <c r="E1014" s="1" t="s">
        <v>55</v>
      </c>
      <c r="F1014" s="1" t="s">
        <v>26</v>
      </c>
      <c r="G1014" s="1" t="s">
        <v>27</v>
      </c>
      <c r="H1014" s="1" t="s">
        <v>35</v>
      </c>
      <c r="I1014" s="1" t="s">
        <v>1027</v>
      </c>
      <c r="J1014" s="1">
        <v>14.03</v>
      </c>
      <c r="K1014" s="1">
        <v>1</v>
      </c>
      <c r="L1014" s="1">
        <v>0</v>
      </c>
      <c r="M1014" s="2">
        <v>4.068699999999998</v>
      </c>
      <c r="N1014" s="1" t="str">
        <f>VLOOKUP(G1014,Code!$C$3:$D$5,2,0)</f>
        <v>O-102</v>
      </c>
    </row>
    <row r="1015" spans="1:14" x14ac:dyDescent="0.25">
      <c r="A1015" s="1">
        <v>1014</v>
      </c>
      <c r="B1015" s="1" t="s">
        <v>13</v>
      </c>
      <c r="C1015" s="1" t="s">
        <v>14</v>
      </c>
      <c r="D1015" s="1" t="s">
        <v>54</v>
      </c>
      <c r="E1015" s="1" t="s">
        <v>55</v>
      </c>
      <c r="F1015" s="1" t="s">
        <v>26</v>
      </c>
      <c r="G1015" s="1" t="s">
        <v>18</v>
      </c>
      <c r="H1015" s="1" t="s">
        <v>33</v>
      </c>
      <c r="I1015" s="1" t="s">
        <v>350</v>
      </c>
      <c r="J1015" s="1">
        <v>1618.37</v>
      </c>
      <c r="K1015" s="1">
        <v>13</v>
      </c>
      <c r="L1015" s="1">
        <v>0</v>
      </c>
      <c r="M1015" s="2">
        <v>356.04139999999995</v>
      </c>
      <c r="N1015" s="1" t="str">
        <f>VLOOKUP(G1015,Code!$C$3:$D$5,2,0)</f>
        <v>F-101</v>
      </c>
    </row>
    <row r="1016" spans="1:14" x14ac:dyDescent="0.25">
      <c r="A1016" s="1">
        <v>1015</v>
      </c>
      <c r="B1016" s="1" t="s">
        <v>13</v>
      </c>
      <c r="C1016" s="1" t="s">
        <v>14</v>
      </c>
      <c r="D1016" s="1" t="s">
        <v>54</v>
      </c>
      <c r="E1016" s="1" t="s">
        <v>55</v>
      </c>
      <c r="F1016" s="1" t="s">
        <v>26</v>
      </c>
      <c r="G1016" s="1" t="s">
        <v>41</v>
      </c>
      <c r="H1016" s="1" t="s">
        <v>83</v>
      </c>
      <c r="I1016" s="1" t="s">
        <v>1028</v>
      </c>
      <c r="J1016" s="1">
        <v>99.6</v>
      </c>
      <c r="K1016" s="1">
        <v>1</v>
      </c>
      <c r="L1016" s="1">
        <v>0</v>
      </c>
      <c r="M1016" s="2">
        <v>36.851999999999997</v>
      </c>
      <c r="N1016" s="1" t="str">
        <f>VLOOKUP(G1016,Code!$C$3:$D$5,2,0)</f>
        <v>T-103</v>
      </c>
    </row>
    <row r="1017" spans="1:14" x14ac:dyDescent="0.25">
      <c r="A1017" s="1">
        <v>1016</v>
      </c>
      <c r="B1017" s="1" t="s">
        <v>13</v>
      </c>
      <c r="C1017" s="1" t="s">
        <v>57</v>
      </c>
      <c r="D1017" s="1" t="s">
        <v>24</v>
      </c>
      <c r="E1017" s="1" t="s">
        <v>25</v>
      </c>
      <c r="F1017" s="1" t="s">
        <v>26</v>
      </c>
      <c r="G1017" s="1" t="s">
        <v>27</v>
      </c>
      <c r="H1017" s="1" t="s">
        <v>52</v>
      </c>
      <c r="I1017" s="1" t="s">
        <v>409</v>
      </c>
      <c r="J1017" s="1">
        <v>32.400000000000006</v>
      </c>
      <c r="K1017" s="1">
        <v>5</v>
      </c>
      <c r="L1017" s="1">
        <v>0</v>
      </c>
      <c r="M1017" s="2">
        <v>15.552000000000001</v>
      </c>
      <c r="N1017" s="1" t="str">
        <f>VLOOKUP(G1017,Code!$C$3:$D$5,2,0)</f>
        <v>O-102</v>
      </c>
    </row>
    <row r="1018" spans="1:14" x14ac:dyDescent="0.25">
      <c r="A1018" s="1">
        <v>1017</v>
      </c>
      <c r="B1018" s="1" t="s">
        <v>30</v>
      </c>
      <c r="C1018" s="1" t="s">
        <v>23</v>
      </c>
      <c r="D1018" s="1" t="s">
        <v>126</v>
      </c>
      <c r="E1018" s="1" t="s">
        <v>127</v>
      </c>
      <c r="F1018" s="1" t="s">
        <v>79</v>
      </c>
      <c r="G1018" s="1" t="s">
        <v>18</v>
      </c>
      <c r="H1018" s="1" t="s">
        <v>37</v>
      </c>
      <c r="I1018" s="1" t="s">
        <v>1029</v>
      </c>
      <c r="J1018" s="1">
        <v>13.96</v>
      </c>
      <c r="K1018" s="1">
        <v>2</v>
      </c>
      <c r="L1018" s="1">
        <v>0</v>
      </c>
      <c r="M1018" s="2">
        <v>6.7008000000000001</v>
      </c>
      <c r="N1018" s="1" t="str">
        <f>VLOOKUP(G1018,Code!$C$3:$D$5,2,0)</f>
        <v>F-101</v>
      </c>
    </row>
    <row r="1019" spans="1:14" x14ac:dyDescent="0.25">
      <c r="A1019" s="1">
        <v>1018</v>
      </c>
      <c r="B1019" s="1" t="s">
        <v>30</v>
      </c>
      <c r="C1019" s="1" t="s">
        <v>23</v>
      </c>
      <c r="D1019" s="1" t="s">
        <v>126</v>
      </c>
      <c r="E1019" s="1" t="s">
        <v>127</v>
      </c>
      <c r="F1019" s="1" t="s">
        <v>79</v>
      </c>
      <c r="G1019" s="1" t="s">
        <v>18</v>
      </c>
      <c r="H1019" s="1" t="s">
        <v>37</v>
      </c>
      <c r="I1019" s="1" t="s">
        <v>935</v>
      </c>
      <c r="J1019" s="1">
        <v>155.82</v>
      </c>
      <c r="K1019" s="1">
        <v>3</v>
      </c>
      <c r="L1019" s="1">
        <v>0</v>
      </c>
      <c r="M1019" s="2">
        <v>63.886200000000002</v>
      </c>
      <c r="N1019" s="1" t="str">
        <f>VLOOKUP(G1019,Code!$C$3:$D$5,2,0)</f>
        <v>F-101</v>
      </c>
    </row>
    <row r="1020" spans="1:14" x14ac:dyDescent="0.25">
      <c r="A1020" s="1">
        <v>1019</v>
      </c>
      <c r="B1020" s="1" t="s">
        <v>30</v>
      </c>
      <c r="C1020" s="1" t="s">
        <v>23</v>
      </c>
      <c r="D1020" s="1" t="s">
        <v>126</v>
      </c>
      <c r="E1020" s="1" t="s">
        <v>127</v>
      </c>
      <c r="F1020" s="1" t="s">
        <v>79</v>
      </c>
      <c r="G1020" s="1" t="s">
        <v>41</v>
      </c>
      <c r="H1020" s="1" t="s">
        <v>42</v>
      </c>
      <c r="I1020" s="1" t="s">
        <v>1030</v>
      </c>
      <c r="J1020" s="1">
        <v>124.94999999999999</v>
      </c>
      <c r="K1020" s="1">
        <v>5</v>
      </c>
      <c r="L1020" s="1">
        <v>0</v>
      </c>
      <c r="M1020" s="2">
        <v>2.4990000000000023</v>
      </c>
      <c r="N1020" s="1" t="str">
        <f>VLOOKUP(G1020,Code!$C$3:$D$5,2,0)</f>
        <v>T-103</v>
      </c>
    </row>
    <row r="1021" spans="1:14" x14ac:dyDescent="0.25">
      <c r="A1021" s="1">
        <v>1020</v>
      </c>
      <c r="B1021" s="1" t="s">
        <v>30</v>
      </c>
      <c r="C1021" s="1" t="s">
        <v>23</v>
      </c>
      <c r="D1021" s="1" t="s">
        <v>126</v>
      </c>
      <c r="E1021" s="1" t="s">
        <v>127</v>
      </c>
      <c r="F1021" s="1" t="s">
        <v>79</v>
      </c>
      <c r="G1021" s="1" t="s">
        <v>27</v>
      </c>
      <c r="H1021" s="1" t="s">
        <v>35</v>
      </c>
      <c r="I1021" s="1" t="s">
        <v>1031</v>
      </c>
      <c r="J1021" s="1">
        <v>601.65</v>
      </c>
      <c r="K1021" s="1">
        <v>5</v>
      </c>
      <c r="L1021" s="1">
        <v>0</v>
      </c>
      <c r="M1021" s="2">
        <v>156.42899999999997</v>
      </c>
      <c r="N1021" s="1" t="str">
        <f>VLOOKUP(G1021,Code!$C$3:$D$5,2,0)</f>
        <v>O-102</v>
      </c>
    </row>
    <row r="1022" spans="1:14" x14ac:dyDescent="0.25">
      <c r="A1022" s="1">
        <v>1021</v>
      </c>
      <c r="B1022" s="1" t="s">
        <v>30</v>
      </c>
      <c r="C1022" s="1" t="s">
        <v>14</v>
      </c>
      <c r="D1022" s="1" t="s">
        <v>55</v>
      </c>
      <c r="E1022" s="1" t="s">
        <v>1032</v>
      </c>
      <c r="F1022" s="1" t="s">
        <v>79</v>
      </c>
      <c r="G1022" s="1" t="s">
        <v>27</v>
      </c>
      <c r="H1022" s="1" t="s">
        <v>39</v>
      </c>
      <c r="I1022" s="1" t="s">
        <v>1033</v>
      </c>
      <c r="J1022" s="1">
        <v>22.740000000000002</v>
      </c>
      <c r="K1022" s="1">
        <v>3</v>
      </c>
      <c r="L1022" s="1">
        <v>0</v>
      </c>
      <c r="M1022" s="2">
        <v>8.8686000000000007</v>
      </c>
      <c r="N1022" s="1" t="str">
        <f>VLOOKUP(G1022,Code!$C$3:$D$5,2,0)</f>
        <v>O-102</v>
      </c>
    </row>
    <row r="1023" spans="1:14" x14ac:dyDescent="0.25">
      <c r="A1023" s="1">
        <v>1022</v>
      </c>
      <c r="B1023" s="1" t="s">
        <v>30</v>
      </c>
      <c r="C1023" s="1" t="s">
        <v>14</v>
      </c>
      <c r="D1023" s="1" t="s">
        <v>55</v>
      </c>
      <c r="E1023" s="1" t="s">
        <v>1032</v>
      </c>
      <c r="F1023" s="1" t="s">
        <v>79</v>
      </c>
      <c r="G1023" s="1" t="s">
        <v>18</v>
      </c>
      <c r="H1023" s="1" t="s">
        <v>21</v>
      </c>
      <c r="I1023" s="1" t="s">
        <v>1034</v>
      </c>
      <c r="J1023" s="1">
        <v>1267.53</v>
      </c>
      <c r="K1023" s="1">
        <v>3</v>
      </c>
      <c r="L1023" s="1">
        <v>0</v>
      </c>
      <c r="M1023" s="2">
        <v>316.88249999999999</v>
      </c>
      <c r="N1023" s="1" t="str">
        <f>VLOOKUP(G1023,Code!$C$3:$D$5,2,0)</f>
        <v>F-101</v>
      </c>
    </row>
    <row r="1024" spans="1:14" x14ac:dyDescent="0.25">
      <c r="A1024" s="1">
        <v>1023</v>
      </c>
      <c r="B1024" s="1" t="s">
        <v>30</v>
      </c>
      <c r="C1024" s="1" t="s">
        <v>14</v>
      </c>
      <c r="D1024" s="1" t="s">
        <v>55</v>
      </c>
      <c r="E1024" s="1" t="s">
        <v>1032</v>
      </c>
      <c r="F1024" s="1" t="s">
        <v>79</v>
      </c>
      <c r="G1024" s="1" t="s">
        <v>41</v>
      </c>
      <c r="H1024" s="1" t="s">
        <v>278</v>
      </c>
      <c r="I1024" s="1" t="s">
        <v>1035</v>
      </c>
      <c r="J1024" s="1">
        <v>1379.92</v>
      </c>
      <c r="K1024" s="1">
        <v>8</v>
      </c>
      <c r="L1024" s="1">
        <v>0</v>
      </c>
      <c r="M1024" s="2">
        <v>648.56240000000003</v>
      </c>
      <c r="N1024" s="1" t="str">
        <f>VLOOKUP(G1024,Code!$C$3:$D$5,2,0)</f>
        <v>T-103</v>
      </c>
    </row>
    <row r="1025" spans="1:14" x14ac:dyDescent="0.25">
      <c r="A1025" s="1">
        <v>1024</v>
      </c>
      <c r="B1025" s="1" t="s">
        <v>30</v>
      </c>
      <c r="C1025" s="1" t="s">
        <v>14</v>
      </c>
      <c r="D1025" s="1" t="s">
        <v>77</v>
      </c>
      <c r="E1025" s="1" t="s">
        <v>78</v>
      </c>
      <c r="F1025" s="1" t="s">
        <v>79</v>
      </c>
      <c r="G1025" s="1" t="s">
        <v>27</v>
      </c>
      <c r="H1025" s="1" t="s">
        <v>88</v>
      </c>
      <c r="I1025" s="1" t="s">
        <v>1036</v>
      </c>
      <c r="J1025" s="1">
        <v>6.2080000000000002</v>
      </c>
      <c r="K1025" s="1">
        <v>2</v>
      </c>
      <c r="L1025" s="1">
        <v>0.2</v>
      </c>
      <c r="M1025" s="2">
        <v>2.1728000000000001</v>
      </c>
      <c r="N1025" s="1" t="str">
        <f>VLOOKUP(G1025,Code!$C$3:$D$5,2,0)</f>
        <v>O-102</v>
      </c>
    </row>
    <row r="1026" spans="1:14" x14ac:dyDescent="0.25">
      <c r="A1026" s="1">
        <v>1025</v>
      </c>
      <c r="B1026" s="1" t="s">
        <v>95</v>
      </c>
      <c r="C1026" s="1" t="s">
        <v>57</v>
      </c>
      <c r="D1026" s="1" t="s">
        <v>24</v>
      </c>
      <c r="E1026" s="1" t="s">
        <v>25</v>
      </c>
      <c r="F1026" s="1" t="s">
        <v>26</v>
      </c>
      <c r="G1026" s="1" t="s">
        <v>27</v>
      </c>
      <c r="H1026" s="1" t="s">
        <v>44</v>
      </c>
      <c r="I1026" s="1" t="s">
        <v>1037</v>
      </c>
      <c r="J1026" s="1">
        <v>11.808</v>
      </c>
      <c r="K1026" s="1">
        <v>2</v>
      </c>
      <c r="L1026" s="1">
        <v>0.2</v>
      </c>
      <c r="M1026" s="2">
        <v>4.2804000000000002</v>
      </c>
      <c r="N1026" s="1" t="str">
        <f>VLOOKUP(G1026,Code!$C$3:$D$5,2,0)</f>
        <v>O-102</v>
      </c>
    </row>
    <row r="1027" spans="1:14" x14ac:dyDescent="0.25">
      <c r="A1027" s="1">
        <v>1026</v>
      </c>
      <c r="B1027" s="1" t="s">
        <v>13</v>
      </c>
      <c r="C1027" s="1" t="s">
        <v>57</v>
      </c>
      <c r="D1027" s="1" t="s">
        <v>148</v>
      </c>
      <c r="E1027" s="1" t="s">
        <v>213</v>
      </c>
      <c r="F1027" s="1" t="s">
        <v>79</v>
      </c>
      <c r="G1027" s="1" t="s">
        <v>27</v>
      </c>
      <c r="H1027" s="1" t="s">
        <v>52</v>
      </c>
      <c r="I1027" s="1" t="s">
        <v>1038</v>
      </c>
      <c r="J1027" s="1">
        <v>15.552000000000003</v>
      </c>
      <c r="K1027" s="1">
        <v>3</v>
      </c>
      <c r="L1027" s="1">
        <v>0.2</v>
      </c>
      <c r="M1027" s="2">
        <v>5.4432</v>
      </c>
      <c r="N1027" s="1" t="str">
        <f>VLOOKUP(G1027,Code!$C$3:$D$5,2,0)</f>
        <v>O-102</v>
      </c>
    </row>
    <row r="1028" spans="1:14" x14ac:dyDescent="0.25">
      <c r="A1028" s="1">
        <v>1027</v>
      </c>
      <c r="B1028" s="1" t="s">
        <v>13</v>
      </c>
      <c r="C1028" s="1" t="s">
        <v>57</v>
      </c>
      <c r="D1028" s="1" t="s">
        <v>148</v>
      </c>
      <c r="E1028" s="1" t="s">
        <v>213</v>
      </c>
      <c r="F1028" s="1" t="s">
        <v>79</v>
      </c>
      <c r="G1028" s="1" t="s">
        <v>27</v>
      </c>
      <c r="H1028" s="1" t="s">
        <v>52</v>
      </c>
      <c r="I1028" s="1" t="s">
        <v>1039</v>
      </c>
      <c r="J1028" s="1">
        <v>63.311999999999998</v>
      </c>
      <c r="K1028" s="1">
        <v>3</v>
      </c>
      <c r="L1028" s="1">
        <v>0.2</v>
      </c>
      <c r="M1028" s="2">
        <v>20.576399999999996</v>
      </c>
      <c r="N1028" s="1" t="str">
        <f>VLOOKUP(G1028,Code!$C$3:$D$5,2,0)</f>
        <v>O-102</v>
      </c>
    </row>
    <row r="1029" spans="1:14" x14ac:dyDescent="0.25">
      <c r="A1029" s="1">
        <v>1028</v>
      </c>
      <c r="B1029" s="1" t="s">
        <v>13</v>
      </c>
      <c r="C1029" s="1" t="s">
        <v>57</v>
      </c>
      <c r="D1029" s="1" t="s">
        <v>148</v>
      </c>
      <c r="E1029" s="1" t="s">
        <v>213</v>
      </c>
      <c r="F1029" s="1" t="s">
        <v>79</v>
      </c>
      <c r="G1029" s="1" t="s">
        <v>41</v>
      </c>
      <c r="H1029" s="1" t="s">
        <v>42</v>
      </c>
      <c r="I1029" s="1" t="s">
        <v>1040</v>
      </c>
      <c r="J1029" s="1">
        <v>15.587999999999999</v>
      </c>
      <c r="K1029" s="1">
        <v>2</v>
      </c>
      <c r="L1029" s="1">
        <v>0.4</v>
      </c>
      <c r="M1029" s="2">
        <v>-9.8724000000000007</v>
      </c>
      <c r="N1029" s="1" t="str">
        <f>VLOOKUP(G1029,Code!$C$3:$D$5,2,0)</f>
        <v>T-103</v>
      </c>
    </row>
    <row r="1030" spans="1:14" x14ac:dyDescent="0.25">
      <c r="A1030" s="1">
        <v>1029</v>
      </c>
      <c r="B1030" s="1" t="s">
        <v>30</v>
      </c>
      <c r="C1030" s="1" t="s">
        <v>23</v>
      </c>
      <c r="D1030" s="1" t="s">
        <v>443</v>
      </c>
      <c r="E1030" s="1" t="s">
        <v>316</v>
      </c>
      <c r="F1030" s="1" t="s">
        <v>79</v>
      </c>
      <c r="G1030" s="1" t="s">
        <v>27</v>
      </c>
      <c r="H1030" s="1" t="s">
        <v>52</v>
      </c>
      <c r="I1030" s="1" t="s">
        <v>94</v>
      </c>
      <c r="J1030" s="1">
        <v>177.2</v>
      </c>
      <c r="K1030" s="1">
        <v>5</v>
      </c>
      <c r="L1030" s="1">
        <v>0</v>
      </c>
      <c r="M1030" s="2">
        <v>83.283999999999992</v>
      </c>
      <c r="N1030" s="1" t="str">
        <f>VLOOKUP(G1030,Code!$C$3:$D$5,2,0)</f>
        <v>O-102</v>
      </c>
    </row>
    <row r="1031" spans="1:14" x14ac:dyDescent="0.25">
      <c r="A1031" s="1">
        <v>1030</v>
      </c>
      <c r="B1031" s="1" t="s">
        <v>30</v>
      </c>
      <c r="C1031" s="1" t="s">
        <v>23</v>
      </c>
      <c r="D1031" s="1" t="s">
        <v>443</v>
      </c>
      <c r="E1031" s="1" t="s">
        <v>316</v>
      </c>
      <c r="F1031" s="1" t="s">
        <v>79</v>
      </c>
      <c r="G1031" s="1" t="s">
        <v>41</v>
      </c>
      <c r="H1031" s="1" t="s">
        <v>42</v>
      </c>
      <c r="I1031" s="1" t="s">
        <v>1041</v>
      </c>
      <c r="J1031" s="1">
        <v>197.96999999999997</v>
      </c>
      <c r="K1031" s="1">
        <v>3</v>
      </c>
      <c r="L1031" s="1">
        <v>0</v>
      </c>
      <c r="M1031" s="2">
        <v>57.41129999999999</v>
      </c>
      <c r="N1031" s="1" t="str">
        <f>VLOOKUP(G1031,Code!$C$3:$D$5,2,0)</f>
        <v>T-103</v>
      </c>
    </row>
    <row r="1032" spans="1:14" x14ac:dyDescent="0.25">
      <c r="A1032" s="1">
        <v>1031</v>
      </c>
      <c r="B1032" s="1" t="s">
        <v>30</v>
      </c>
      <c r="C1032" s="1" t="s">
        <v>23</v>
      </c>
      <c r="D1032" s="1" t="s">
        <v>443</v>
      </c>
      <c r="E1032" s="1" t="s">
        <v>316</v>
      </c>
      <c r="F1032" s="1" t="s">
        <v>79</v>
      </c>
      <c r="G1032" s="1" t="s">
        <v>18</v>
      </c>
      <c r="H1032" s="1" t="s">
        <v>21</v>
      </c>
      <c r="I1032" s="1" t="s">
        <v>668</v>
      </c>
      <c r="J1032" s="1">
        <v>854.94</v>
      </c>
      <c r="K1032" s="1">
        <v>3</v>
      </c>
      <c r="L1032" s="1">
        <v>0</v>
      </c>
      <c r="M1032" s="2">
        <v>213.73500000000001</v>
      </c>
      <c r="N1032" s="1" t="str">
        <f>VLOOKUP(G1032,Code!$C$3:$D$5,2,0)</f>
        <v>F-101</v>
      </c>
    </row>
    <row r="1033" spans="1:14" x14ac:dyDescent="0.25">
      <c r="A1033" s="1">
        <v>1032</v>
      </c>
      <c r="B1033" s="1" t="s">
        <v>30</v>
      </c>
      <c r="C1033" s="1" t="s">
        <v>23</v>
      </c>
      <c r="D1033" s="1" t="s">
        <v>443</v>
      </c>
      <c r="E1033" s="1" t="s">
        <v>316</v>
      </c>
      <c r="F1033" s="1" t="s">
        <v>79</v>
      </c>
      <c r="G1033" s="1" t="s">
        <v>18</v>
      </c>
      <c r="H1033" s="1" t="s">
        <v>37</v>
      </c>
      <c r="I1033" s="1" t="s">
        <v>188</v>
      </c>
      <c r="J1033" s="1">
        <v>124.10999999999999</v>
      </c>
      <c r="K1033" s="1">
        <v>9</v>
      </c>
      <c r="L1033" s="1">
        <v>0</v>
      </c>
      <c r="M1033" s="2">
        <v>52.126200000000004</v>
      </c>
      <c r="N1033" s="1" t="str">
        <f>VLOOKUP(G1033,Code!$C$3:$D$5,2,0)</f>
        <v>F-101</v>
      </c>
    </row>
    <row r="1034" spans="1:14" x14ac:dyDescent="0.25">
      <c r="A1034" s="1">
        <v>1033</v>
      </c>
      <c r="B1034" s="1" t="s">
        <v>30</v>
      </c>
      <c r="C1034" s="1" t="s">
        <v>23</v>
      </c>
      <c r="D1034" s="1" t="s">
        <v>443</v>
      </c>
      <c r="E1034" s="1" t="s">
        <v>316</v>
      </c>
      <c r="F1034" s="1" t="s">
        <v>79</v>
      </c>
      <c r="G1034" s="1" t="s">
        <v>27</v>
      </c>
      <c r="H1034" s="1" t="s">
        <v>28</v>
      </c>
      <c r="I1034" s="1" t="s">
        <v>1042</v>
      </c>
      <c r="J1034" s="1">
        <v>14.399999999999999</v>
      </c>
      <c r="K1034" s="1">
        <v>5</v>
      </c>
      <c r="L1034" s="1">
        <v>0</v>
      </c>
      <c r="M1034" s="2">
        <v>7.056</v>
      </c>
      <c r="N1034" s="1" t="str">
        <f>VLOOKUP(G1034,Code!$C$3:$D$5,2,0)</f>
        <v>O-102</v>
      </c>
    </row>
    <row r="1035" spans="1:14" x14ac:dyDescent="0.25">
      <c r="A1035" s="1">
        <v>1034</v>
      </c>
      <c r="B1035" s="1" t="s">
        <v>95</v>
      </c>
      <c r="C1035" s="1" t="s">
        <v>14</v>
      </c>
      <c r="D1035" s="1" t="s">
        <v>391</v>
      </c>
      <c r="E1035" s="1" t="s">
        <v>213</v>
      </c>
      <c r="F1035" s="1" t="s">
        <v>79</v>
      </c>
      <c r="G1035" s="1" t="s">
        <v>27</v>
      </c>
      <c r="H1035" s="1" t="s">
        <v>52</v>
      </c>
      <c r="I1035" s="1" t="s">
        <v>1043</v>
      </c>
      <c r="J1035" s="1">
        <v>15.696000000000002</v>
      </c>
      <c r="K1035" s="1">
        <v>3</v>
      </c>
      <c r="L1035" s="1">
        <v>0.2</v>
      </c>
      <c r="M1035" s="2">
        <v>5.1011999999999995</v>
      </c>
      <c r="N1035" s="1" t="str">
        <f>VLOOKUP(G1035,Code!$C$3:$D$5,2,0)</f>
        <v>O-102</v>
      </c>
    </row>
    <row r="1036" spans="1:14" x14ac:dyDescent="0.25">
      <c r="A1036" s="1">
        <v>1035</v>
      </c>
      <c r="B1036" s="1" t="s">
        <v>95</v>
      </c>
      <c r="C1036" s="1" t="s">
        <v>14</v>
      </c>
      <c r="D1036" s="1" t="s">
        <v>391</v>
      </c>
      <c r="E1036" s="1" t="s">
        <v>213</v>
      </c>
      <c r="F1036" s="1" t="s">
        <v>79</v>
      </c>
      <c r="G1036" s="1" t="s">
        <v>27</v>
      </c>
      <c r="H1036" s="1" t="s">
        <v>44</v>
      </c>
      <c r="I1036" s="1" t="s">
        <v>381</v>
      </c>
      <c r="J1036" s="1">
        <v>2.6280000000000001</v>
      </c>
      <c r="K1036" s="1">
        <v>2</v>
      </c>
      <c r="L1036" s="1">
        <v>0.7</v>
      </c>
      <c r="M1036" s="2">
        <v>-1.9272</v>
      </c>
      <c r="N1036" s="1" t="str">
        <f>VLOOKUP(G1036,Code!$C$3:$D$5,2,0)</f>
        <v>O-102</v>
      </c>
    </row>
    <row r="1037" spans="1:14" x14ac:dyDescent="0.25">
      <c r="A1037" s="1">
        <v>1036</v>
      </c>
      <c r="B1037" s="1" t="s">
        <v>95</v>
      </c>
      <c r="C1037" s="1" t="s">
        <v>14</v>
      </c>
      <c r="D1037" s="1" t="s">
        <v>391</v>
      </c>
      <c r="E1037" s="1" t="s">
        <v>213</v>
      </c>
      <c r="F1037" s="1" t="s">
        <v>79</v>
      </c>
      <c r="G1037" s="1" t="s">
        <v>27</v>
      </c>
      <c r="H1037" s="1" t="s">
        <v>44</v>
      </c>
      <c r="I1037" s="1" t="s">
        <v>86</v>
      </c>
      <c r="J1037" s="1">
        <v>14.427000000000003</v>
      </c>
      <c r="K1037" s="1">
        <v>3</v>
      </c>
      <c r="L1037" s="1">
        <v>0.7</v>
      </c>
      <c r="M1037" s="2">
        <v>-10.579799999999999</v>
      </c>
      <c r="N1037" s="1" t="str">
        <f>VLOOKUP(G1037,Code!$C$3:$D$5,2,0)</f>
        <v>O-102</v>
      </c>
    </row>
    <row r="1038" spans="1:14" x14ac:dyDescent="0.25">
      <c r="A1038" s="1">
        <v>1037</v>
      </c>
      <c r="B1038" s="1" t="s">
        <v>30</v>
      </c>
      <c r="C1038" s="1" t="s">
        <v>57</v>
      </c>
      <c r="D1038" s="1" t="s">
        <v>1044</v>
      </c>
      <c r="E1038" s="1" t="s">
        <v>249</v>
      </c>
      <c r="F1038" s="1" t="s">
        <v>60</v>
      </c>
      <c r="G1038" s="1" t="s">
        <v>18</v>
      </c>
      <c r="H1038" s="1" t="s">
        <v>37</v>
      </c>
      <c r="I1038" s="1" t="s">
        <v>1045</v>
      </c>
      <c r="J1038" s="1">
        <v>86.62</v>
      </c>
      <c r="K1038" s="1">
        <v>2</v>
      </c>
      <c r="L1038" s="1">
        <v>0</v>
      </c>
      <c r="M1038" s="2">
        <v>8.6619999999999919</v>
      </c>
      <c r="N1038" s="1" t="str">
        <f>VLOOKUP(G1038,Code!$C$3:$D$5,2,0)</f>
        <v>F-101</v>
      </c>
    </row>
    <row r="1039" spans="1:14" x14ac:dyDescent="0.25">
      <c r="A1039" s="1">
        <v>1038</v>
      </c>
      <c r="B1039" s="1" t="s">
        <v>95</v>
      </c>
      <c r="C1039" s="1" t="s">
        <v>14</v>
      </c>
      <c r="D1039" s="1" t="s">
        <v>24</v>
      </c>
      <c r="E1039" s="1" t="s">
        <v>25</v>
      </c>
      <c r="F1039" s="1" t="s">
        <v>26</v>
      </c>
      <c r="G1039" s="1" t="s">
        <v>27</v>
      </c>
      <c r="H1039" s="1" t="s">
        <v>44</v>
      </c>
      <c r="I1039" s="1" t="s">
        <v>1046</v>
      </c>
      <c r="J1039" s="1">
        <v>36.624000000000002</v>
      </c>
      <c r="K1039" s="1">
        <v>3</v>
      </c>
      <c r="L1039" s="1">
        <v>0.2</v>
      </c>
      <c r="M1039" s="2">
        <v>13.734</v>
      </c>
      <c r="N1039" s="1" t="str">
        <f>VLOOKUP(G1039,Code!$C$3:$D$5,2,0)</f>
        <v>O-102</v>
      </c>
    </row>
    <row r="1040" spans="1:14" x14ac:dyDescent="0.25">
      <c r="A1040" s="1">
        <v>1039</v>
      </c>
      <c r="B1040" s="1" t="s">
        <v>95</v>
      </c>
      <c r="C1040" s="1" t="s">
        <v>14</v>
      </c>
      <c r="D1040" s="1" t="s">
        <v>794</v>
      </c>
      <c r="E1040" s="1" t="s">
        <v>51</v>
      </c>
      <c r="F1040" s="1" t="s">
        <v>17</v>
      </c>
      <c r="G1040" s="1" t="s">
        <v>27</v>
      </c>
      <c r="H1040" s="1" t="s">
        <v>39</v>
      </c>
      <c r="I1040" s="1" t="s">
        <v>1047</v>
      </c>
      <c r="J1040" s="1">
        <v>23.968000000000004</v>
      </c>
      <c r="K1040" s="1">
        <v>7</v>
      </c>
      <c r="L1040" s="1">
        <v>0.2</v>
      </c>
      <c r="M1040" s="2">
        <v>2.696399999999997</v>
      </c>
      <c r="N1040" s="1" t="str">
        <f>VLOOKUP(G1040,Code!$C$3:$D$5,2,0)</f>
        <v>O-102</v>
      </c>
    </row>
    <row r="1041" spans="1:14" x14ac:dyDescent="0.25">
      <c r="A1041" s="1">
        <v>1040</v>
      </c>
      <c r="B1041" s="1" t="s">
        <v>95</v>
      </c>
      <c r="C1041" s="1" t="s">
        <v>14</v>
      </c>
      <c r="D1041" s="1" t="s">
        <v>794</v>
      </c>
      <c r="E1041" s="1" t="s">
        <v>51</v>
      </c>
      <c r="F1041" s="1" t="s">
        <v>17</v>
      </c>
      <c r="G1041" s="1" t="s">
        <v>27</v>
      </c>
      <c r="H1041" s="1" t="s">
        <v>39</v>
      </c>
      <c r="I1041" s="1" t="s">
        <v>1033</v>
      </c>
      <c r="J1041" s="1">
        <v>28.728000000000002</v>
      </c>
      <c r="K1041" s="1">
        <v>3</v>
      </c>
      <c r="L1041" s="1">
        <v>0.2</v>
      </c>
      <c r="M1041" s="2">
        <v>1.7954999999999988</v>
      </c>
      <c r="N1041" s="1" t="str">
        <f>VLOOKUP(G1041,Code!$C$3:$D$5,2,0)</f>
        <v>O-102</v>
      </c>
    </row>
    <row r="1042" spans="1:14" x14ac:dyDescent="0.25">
      <c r="A1042" s="1">
        <v>1041</v>
      </c>
      <c r="B1042" s="1" t="s">
        <v>30</v>
      </c>
      <c r="C1042" s="1" t="s">
        <v>57</v>
      </c>
      <c r="D1042" s="1" t="s">
        <v>1048</v>
      </c>
      <c r="E1042" s="1" t="s">
        <v>249</v>
      </c>
      <c r="F1042" s="1" t="s">
        <v>60</v>
      </c>
      <c r="G1042" s="1" t="s">
        <v>18</v>
      </c>
      <c r="H1042" s="1" t="s">
        <v>33</v>
      </c>
      <c r="I1042" s="1" t="s">
        <v>848</v>
      </c>
      <c r="J1042" s="1">
        <v>697.16</v>
      </c>
      <c r="K1042" s="1">
        <v>4</v>
      </c>
      <c r="L1042" s="1">
        <v>0</v>
      </c>
      <c r="M1042" s="2">
        <v>146.40359999999998</v>
      </c>
      <c r="N1042" s="1" t="str">
        <f>VLOOKUP(G1042,Code!$C$3:$D$5,2,0)</f>
        <v>F-101</v>
      </c>
    </row>
    <row r="1043" spans="1:14" x14ac:dyDescent="0.25">
      <c r="A1043" s="1">
        <v>1042</v>
      </c>
      <c r="B1043" s="1" t="s">
        <v>13</v>
      </c>
      <c r="C1043" s="1" t="s">
        <v>14</v>
      </c>
      <c r="D1043" s="1" t="s">
        <v>126</v>
      </c>
      <c r="E1043" s="1" t="s">
        <v>127</v>
      </c>
      <c r="F1043" s="1" t="s">
        <v>79</v>
      </c>
      <c r="G1043" s="1" t="s">
        <v>41</v>
      </c>
      <c r="H1043" s="1" t="s">
        <v>83</v>
      </c>
      <c r="I1043" s="1" t="s">
        <v>1049</v>
      </c>
      <c r="J1043" s="1">
        <v>31.86</v>
      </c>
      <c r="K1043" s="1">
        <v>2</v>
      </c>
      <c r="L1043" s="1">
        <v>0</v>
      </c>
      <c r="M1043" s="2">
        <v>11.151</v>
      </c>
      <c r="N1043" s="1" t="str">
        <f>VLOOKUP(G1043,Code!$C$3:$D$5,2,0)</f>
        <v>T-103</v>
      </c>
    </row>
    <row r="1044" spans="1:14" x14ac:dyDescent="0.25">
      <c r="A1044" s="1">
        <v>1043</v>
      </c>
      <c r="B1044" s="1" t="s">
        <v>13</v>
      </c>
      <c r="C1044" s="1" t="s">
        <v>14</v>
      </c>
      <c r="D1044" s="1" t="s">
        <v>126</v>
      </c>
      <c r="E1044" s="1" t="s">
        <v>127</v>
      </c>
      <c r="F1044" s="1" t="s">
        <v>79</v>
      </c>
      <c r="G1044" s="1" t="s">
        <v>18</v>
      </c>
      <c r="H1044" s="1" t="s">
        <v>19</v>
      </c>
      <c r="I1044" s="1" t="s">
        <v>1050</v>
      </c>
      <c r="J1044" s="1">
        <v>722.35200000000009</v>
      </c>
      <c r="K1044" s="1">
        <v>3</v>
      </c>
      <c r="L1044" s="1">
        <v>0.2</v>
      </c>
      <c r="M1044" s="2">
        <v>90.293999999999926</v>
      </c>
      <c r="N1044" s="1" t="str">
        <f>VLOOKUP(G1044,Code!$C$3:$D$5,2,0)</f>
        <v>F-101</v>
      </c>
    </row>
    <row r="1045" spans="1:14" x14ac:dyDescent="0.25">
      <c r="A1045" s="1">
        <v>1044</v>
      </c>
      <c r="B1045" s="1" t="s">
        <v>95</v>
      </c>
      <c r="C1045" s="1" t="s">
        <v>23</v>
      </c>
      <c r="D1045" s="1" t="s">
        <v>142</v>
      </c>
      <c r="E1045" s="1" t="s">
        <v>104</v>
      </c>
      <c r="F1045" s="1" t="s">
        <v>60</v>
      </c>
      <c r="G1045" s="1" t="s">
        <v>27</v>
      </c>
      <c r="H1045" s="1" t="s">
        <v>39</v>
      </c>
      <c r="I1045" s="1" t="s">
        <v>1051</v>
      </c>
      <c r="J1045" s="1">
        <v>8.84</v>
      </c>
      <c r="K1045" s="1">
        <v>5</v>
      </c>
      <c r="L1045" s="1">
        <v>0.2</v>
      </c>
      <c r="M1045" s="2">
        <v>2.9835000000000003</v>
      </c>
      <c r="N1045" s="1" t="str">
        <f>VLOOKUP(G1045,Code!$C$3:$D$5,2,0)</f>
        <v>O-102</v>
      </c>
    </row>
    <row r="1046" spans="1:14" x14ac:dyDescent="0.25">
      <c r="A1046" s="1">
        <v>1045</v>
      </c>
      <c r="B1046" s="1" t="s">
        <v>95</v>
      </c>
      <c r="C1046" s="1" t="s">
        <v>23</v>
      </c>
      <c r="D1046" s="1" t="s">
        <v>142</v>
      </c>
      <c r="E1046" s="1" t="s">
        <v>104</v>
      </c>
      <c r="F1046" s="1" t="s">
        <v>60</v>
      </c>
      <c r="G1046" s="1" t="s">
        <v>27</v>
      </c>
      <c r="H1046" s="1" t="s">
        <v>46</v>
      </c>
      <c r="I1046" s="1" t="s">
        <v>1052</v>
      </c>
      <c r="J1046" s="1">
        <v>58.463999999999977</v>
      </c>
      <c r="K1046" s="1">
        <v>9</v>
      </c>
      <c r="L1046" s="1">
        <v>0.8</v>
      </c>
      <c r="M1046" s="2">
        <v>-146.16000000000003</v>
      </c>
      <c r="N1046" s="1" t="str">
        <f>VLOOKUP(G1046,Code!$C$3:$D$5,2,0)</f>
        <v>O-102</v>
      </c>
    </row>
    <row r="1047" spans="1:14" x14ac:dyDescent="0.25">
      <c r="A1047" s="1">
        <v>1046</v>
      </c>
      <c r="B1047" s="1" t="s">
        <v>30</v>
      </c>
      <c r="C1047" s="1" t="s">
        <v>57</v>
      </c>
      <c r="D1047" s="1" t="s">
        <v>1053</v>
      </c>
      <c r="E1047" s="1" t="s">
        <v>104</v>
      </c>
      <c r="F1047" s="1" t="s">
        <v>60</v>
      </c>
      <c r="G1047" s="1" t="s">
        <v>18</v>
      </c>
      <c r="H1047" s="1" t="s">
        <v>21</v>
      </c>
      <c r="I1047" s="1" t="s">
        <v>1054</v>
      </c>
      <c r="J1047" s="1">
        <v>254.60399999999998</v>
      </c>
      <c r="K1047" s="1">
        <v>14</v>
      </c>
      <c r="L1047" s="1">
        <v>0.3</v>
      </c>
      <c r="M1047" s="2">
        <v>-18.185999999999993</v>
      </c>
      <c r="N1047" s="1" t="str">
        <f>VLOOKUP(G1047,Code!$C$3:$D$5,2,0)</f>
        <v>F-101</v>
      </c>
    </row>
    <row r="1048" spans="1:14" x14ac:dyDescent="0.25">
      <c r="A1048" s="1">
        <v>1047</v>
      </c>
      <c r="B1048" s="1" t="s">
        <v>30</v>
      </c>
      <c r="C1048" s="1" t="s">
        <v>14</v>
      </c>
      <c r="D1048" s="1" t="s">
        <v>537</v>
      </c>
      <c r="E1048" s="1" t="s">
        <v>32</v>
      </c>
      <c r="F1048" s="1" t="s">
        <v>17</v>
      </c>
      <c r="G1048" s="1" t="s">
        <v>41</v>
      </c>
      <c r="H1048" s="1" t="s">
        <v>42</v>
      </c>
      <c r="I1048" s="1" t="s">
        <v>874</v>
      </c>
      <c r="J1048" s="1">
        <v>1363.96</v>
      </c>
      <c r="K1048" s="1">
        <v>5</v>
      </c>
      <c r="L1048" s="1">
        <v>0.2</v>
      </c>
      <c r="M1048" s="2">
        <v>85.247500000000002</v>
      </c>
      <c r="N1048" s="1" t="str">
        <f>VLOOKUP(G1048,Code!$C$3:$D$5,2,0)</f>
        <v>T-103</v>
      </c>
    </row>
    <row r="1049" spans="1:14" x14ac:dyDescent="0.25">
      <c r="A1049" s="1">
        <v>1048</v>
      </c>
      <c r="B1049" s="1" t="s">
        <v>30</v>
      </c>
      <c r="C1049" s="1" t="s">
        <v>14</v>
      </c>
      <c r="D1049" s="1" t="s">
        <v>537</v>
      </c>
      <c r="E1049" s="1" t="s">
        <v>32</v>
      </c>
      <c r="F1049" s="1" t="s">
        <v>17</v>
      </c>
      <c r="G1049" s="1" t="s">
        <v>18</v>
      </c>
      <c r="H1049" s="1" t="s">
        <v>37</v>
      </c>
      <c r="I1049" s="1" t="s">
        <v>199</v>
      </c>
      <c r="J1049" s="1">
        <v>102.35999999999999</v>
      </c>
      <c r="K1049" s="1">
        <v>3</v>
      </c>
      <c r="L1049" s="1">
        <v>0.2</v>
      </c>
      <c r="M1049" s="2">
        <v>-3.8385000000000105</v>
      </c>
      <c r="N1049" s="1" t="str">
        <f>VLOOKUP(G1049,Code!$C$3:$D$5,2,0)</f>
        <v>F-101</v>
      </c>
    </row>
    <row r="1050" spans="1:14" x14ac:dyDescent="0.25">
      <c r="A1050" s="1">
        <v>1049</v>
      </c>
      <c r="B1050" s="1" t="s">
        <v>13</v>
      </c>
      <c r="C1050" s="1" t="s">
        <v>14</v>
      </c>
      <c r="D1050" s="1" t="s">
        <v>69</v>
      </c>
      <c r="E1050" s="1" t="s">
        <v>25</v>
      </c>
      <c r="F1050" s="1" t="s">
        <v>26</v>
      </c>
      <c r="G1050" s="1" t="s">
        <v>41</v>
      </c>
      <c r="H1050" s="1" t="s">
        <v>42</v>
      </c>
      <c r="I1050" s="1" t="s">
        <v>102</v>
      </c>
      <c r="J1050" s="1">
        <v>1113.5039999999999</v>
      </c>
      <c r="K1050" s="1">
        <v>12</v>
      </c>
      <c r="L1050" s="1">
        <v>0.2</v>
      </c>
      <c r="M1050" s="2">
        <v>125.2691999999999</v>
      </c>
      <c r="N1050" s="1" t="str">
        <f>VLOOKUP(G1050,Code!$C$3:$D$5,2,0)</f>
        <v>T-103</v>
      </c>
    </row>
    <row r="1051" spans="1:14" x14ac:dyDescent="0.25">
      <c r="A1051" s="1">
        <v>1050</v>
      </c>
      <c r="B1051" s="1" t="s">
        <v>13</v>
      </c>
      <c r="C1051" s="1" t="s">
        <v>14</v>
      </c>
      <c r="D1051" s="1" t="s">
        <v>69</v>
      </c>
      <c r="E1051" s="1" t="s">
        <v>25</v>
      </c>
      <c r="F1051" s="1" t="s">
        <v>26</v>
      </c>
      <c r="G1051" s="1" t="s">
        <v>41</v>
      </c>
      <c r="H1051" s="1" t="s">
        <v>83</v>
      </c>
      <c r="I1051" s="1" t="s">
        <v>818</v>
      </c>
      <c r="J1051" s="1">
        <v>99.99</v>
      </c>
      <c r="K1051" s="1">
        <v>1</v>
      </c>
      <c r="L1051" s="1">
        <v>0</v>
      </c>
      <c r="M1051" s="2">
        <v>37.996200000000002</v>
      </c>
      <c r="N1051" s="1" t="str">
        <f>VLOOKUP(G1051,Code!$C$3:$D$5,2,0)</f>
        <v>T-103</v>
      </c>
    </row>
    <row r="1052" spans="1:14" x14ac:dyDescent="0.25">
      <c r="A1052" s="1">
        <v>1051</v>
      </c>
      <c r="B1052" s="1" t="s">
        <v>95</v>
      </c>
      <c r="C1052" s="1" t="s">
        <v>23</v>
      </c>
      <c r="D1052" s="1" t="s">
        <v>77</v>
      </c>
      <c r="E1052" s="1" t="s">
        <v>78</v>
      </c>
      <c r="F1052" s="1" t="s">
        <v>79</v>
      </c>
      <c r="G1052" s="1" t="s">
        <v>18</v>
      </c>
      <c r="H1052" s="1" t="s">
        <v>37</v>
      </c>
      <c r="I1052" s="1" t="s">
        <v>1055</v>
      </c>
      <c r="J1052" s="1">
        <v>168.46400000000003</v>
      </c>
      <c r="K1052" s="1">
        <v>2</v>
      </c>
      <c r="L1052" s="1">
        <v>0.2</v>
      </c>
      <c r="M1052" s="2">
        <v>-29.481200000000022</v>
      </c>
      <c r="N1052" s="1" t="str">
        <f>VLOOKUP(G1052,Code!$C$3:$D$5,2,0)</f>
        <v>F-101</v>
      </c>
    </row>
    <row r="1053" spans="1:14" x14ac:dyDescent="0.25">
      <c r="A1053" s="1">
        <v>1052</v>
      </c>
      <c r="B1053" s="1" t="s">
        <v>95</v>
      </c>
      <c r="C1053" s="1" t="s">
        <v>23</v>
      </c>
      <c r="D1053" s="1" t="s">
        <v>77</v>
      </c>
      <c r="E1053" s="1" t="s">
        <v>78</v>
      </c>
      <c r="F1053" s="1" t="s">
        <v>79</v>
      </c>
      <c r="G1053" s="1" t="s">
        <v>27</v>
      </c>
      <c r="H1053" s="1" t="s">
        <v>52</v>
      </c>
      <c r="I1053" s="1" t="s">
        <v>1056</v>
      </c>
      <c r="J1053" s="1">
        <v>6.7200000000000006</v>
      </c>
      <c r="K1053" s="1">
        <v>2</v>
      </c>
      <c r="L1053" s="1">
        <v>0.2</v>
      </c>
      <c r="M1053" s="2">
        <v>2.4359999999999995</v>
      </c>
      <c r="N1053" s="1" t="str">
        <f>VLOOKUP(G1053,Code!$C$3:$D$5,2,0)</f>
        <v>O-102</v>
      </c>
    </row>
    <row r="1054" spans="1:14" x14ac:dyDescent="0.25">
      <c r="A1054" s="1">
        <v>1053</v>
      </c>
      <c r="B1054" s="1" t="s">
        <v>95</v>
      </c>
      <c r="C1054" s="1" t="s">
        <v>23</v>
      </c>
      <c r="D1054" s="1" t="s">
        <v>77</v>
      </c>
      <c r="E1054" s="1" t="s">
        <v>78</v>
      </c>
      <c r="F1054" s="1" t="s">
        <v>79</v>
      </c>
      <c r="G1054" s="1" t="s">
        <v>18</v>
      </c>
      <c r="H1054" s="1" t="s">
        <v>37</v>
      </c>
      <c r="I1054" s="1" t="s">
        <v>1057</v>
      </c>
      <c r="J1054" s="1">
        <v>282.88800000000003</v>
      </c>
      <c r="K1054" s="1">
        <v>9</v>
      </c>
      <c r="L1054" s="1">
        <v>0.2</v>
      </c>
      <c r="M1054" s="2">
        <v>56.577599999999961</v>
      </c>
      <c r="N1054" s="1" t="str">
        <f>VLOOKUP(G1054,Code!$C$3:$D$5,2,0)</f>
        <v>F-101</v>
      </c>
    </row>
    <row r="1055" spans="1:14" x14ac:dyDescent="0.25">
      <c r="A1055" s="1">
        <v>1054</v>
      </c>
      <c r="B1055" s="1" t="s">
        <v>30</v>
      </c>
      <c r="C1055" s="1" t="s">
        <v>57</v>
      </c>
      <c r="D1055" s="1" t="s">
        <v>126</v>
      </c>
      <c r="E1055" s="1" t="s">
        <v>127</v>
      </c>
      <c r="F1055" s="1" t="s">
        <v>79</v>
      </c>
      <c r="G1055" s="1" t="s">
        <v>27</v>
      </c>
      <c r="H1055" s="1" t="s">
        <v>39</v>
      </c>
      <c r="I1055" s="1" t="s">
        <v>1058</v>
      </c>
      <c r="J1055" s="1">
        <v>11.16</v>
      </c>
      <c r="K1055" s="1">
        <v>2</v>
      </c>
      <c r="L1055" s="1">
        <v>0</v>
      </c>
      <c r="M1055" s="2">
        <v>4.3524000000000003</v>
      </c>
      <c r="N1055" s="1" t="str">
        <f>VLOOKUP(G1055,Code!$C$3:$D$5,2,0)</f>
        <v>O-102</v>
      </c>
    </row>
    <row r="1056" spans="1:14" x14ac:dyDescent="0.25">
      <c r="A1056" s="1">
        <v>1055</v>
      </c>
      <c r="B1056" s="1" t="s">
        <v>30</v>
      </c>
      <c r="C1056" s="1" t="s">
        <v>57</v>
      </c>
      <c r="D1056" s="1" t="s">
        <v>126</v>
      </c>
      <c r="E1056" s="1" t="s">
        <v>127</v>
      </c>
      <c r="F1056" s="1" t="s">
        <v>79</v>
      </c>
      <c r="G1056" s="1" t="s">
        <v>18</v>
      </c>
      <c r="H1056" s="1" t="s">
        <v>37</v>
      </c>
      <c r="I1056" s="1" t="s">
        <v>1059</v>
      </c>
      <c r="J1056" s="1">
        <v>108.4</v>
      </c>
      <c r="K1056" s="1">
        <v>2</v>
      </c>
      <c r="L1056" s="1">
        <v>0</v>
      </c>
      <c r="M1056" s="2">
        <v>22.763999999999996</v>
      </c>
      <c r="N1056" s="1" t="str">
        <f>VLOOKUP(G1056,Code!$C$3:$D$5,2,0)</f>
        <v>F-101</v>
      </c>
    </row>
    <row r="1057" spans="1:14" x14ac:dyDescent="0.25">
      <c r="A1057" s="1">
        <v>1056</v>
      </c>
      <c r="B1057" s="1" t="s">
        <v>30</v>
      </c>
      <c r="C1057" s="1" t="s">
        <v>57</v>
      </c>
      <c r="D1057" s="1" t="s">
        <v>126</v>
      </c>
      <c r="E1057" s="1" t="s">
        <v>127</v>
      </c>
      <c r="F1057" s="1" t="s">
        <v>79</v>
      </c>
      <c r="G1057" s="1" t="s">
        <v>27</v>
      </c>
      <c r="H1057" s="1" t="s">
        <v>44</v>
      </c>
      <c r="I1057" s="1" t="s">
        <v>257</v>
      </c>
      <c r="J1057" s="1">
        <v>82.344000000000008</v>
      </c>
      <c r="K1057" s="1">
        <v>3</v>
      </c>
      <c r="L1057" s="1">
        <v>0.2</v>
      </c>
      <c r="M1057" s="2">
        <v>27.791100000000004</v>
      </c>
      <c r="N1057" s="1" t="str">
        <f>VLOOKUP(G1057,Code!$C$3:$D$5,2,0)</f>
        <v>O-102</v>
      </c>
    </row>
    <row r="1058" spans="1:14" x14ac:dyDescent="0.25">
      <c r="A1058" s="1">
        <v>1057</v>
      </c>
      <c r="B1058" s="1" t="s">
        <v>30</v>
      </c>
      <c r="C1058" s="1" t="s">
        <v>57</v>
      </c>
      <c r="D1058" s="1" t="s">
        <v>126</v>
      </c>
      <c r="E1058" s="1" t="s">
        <v>127</v>
      </c>
      <c r="F1058" s="1" t="s">
        <v>79</v>
      </c>
      <c r="G1058" s="1" t="s">
        <v>27</v>
      </c>
      <c r="H1058" s="1" t="s">
        <v>44</v>
      </c>
      <c r="I1058" s="1" t="s">
        <v>1060</v>
      </c>
      <c r="J1058" s="1">
        <v>9.0879999999999992</v>
      </c>
      <c r="K1058" s="1">
        <v>4</v>
      </c>
      <c r="L1058" s="1">
        <v>0.2</v>
      </c>
      <c r="M1058" s="2">
        <v>3.2944</v>
      </c>
      <c r="N1058" s="1" t="str">
        <f>VLOOKUP(G1058,Code!$C$3:$D$5,2,0)</f>
        <v>O-102</v>
      </c>
    </row>
    <row r="1059" spans="1:14" x14ac:dyDescent="0.25">
      <c r="A1059" s="1">
        <v>1058</v>
      </c>
      <c r="B1059" s="1" t="s">
        <v>30</v>
      </c>
      <c r="C1059" s="1" t="s">
        <v>23</v>
      </c>
      <c r="D1059" s="1" t="s">
        <v>373</v>
      </c>
      <c r="E1059" s="1" t="s">
        <v>25</v>
      </c>
      <c r="F1059" s="1" t="s">
        <v>26</v>
      </c>
      <c r="G1059" s="1" t="s">
        <v>27</v>
      </c>
      <c r="H1059" s="1" t="s">
        <v>44</v>
      </c>
      <c r="I1059" s="1" t="s">
        <v>1061</v>
      </c>
      <c r="J1059" s="1">
        <v>19.936000000000003</v>
      </c>
      <c r="K1059" s="1">
        <v>4</v>
      </c>
      <c r="L1059" s="1">
        <v>0.2</v>
      </c>
      <c r="M1059" s="2">
        <v>7.2267999999999999</v>
      </c>
      <c r="N1059" s="1" t="str">
        <f>VLOOKUP(G1059,Code!$C$3:$D$5,2,0)</f>
        <v>O-102</v>
      </c>
    </row>
    <row r="1060" spans="1:14" x14ac:dyDescent="0.25">
      <c r="A1060" s="1">
        <v>1059</v>
      </c>
      <c r="B1060" s="1" t="s">
        <v>30</v>
      </c>
      <c r="C1060" s="1" t="s">
        <v>23</v>
      </c>
      <c r="D1060" s="1" t="s">
        <v>373</v>
      </c>
      <c r="E1060" s="1" t="s">
        <v>25</v>
      </c>
      <c r="F1060" s="1" t="s">
        <v>26</v>
      </c>
      <c r="G1060" s="1" t="s">
        <v>27</v>
      </c>
      <c r="H1060" s="1" t="s">
        <v>44</v>
      </c>
      <c r="I1060" s="1" t="s">
        <v>1062</v>
      </c>
      <c r="J1060" s="1">
        <v>65.567999999999998</v>
      </c>
      <c r="K1060" s="1">
        <v>2</v>
      </c>
      <c r="L1060" s="1">
        <v>0.2</v>
      </c>
      <c r="M1060" s="2">
        <v>22.948799999999995</v>
      </c>
      <c r="N1060" s="1" t="str">
        <f>VLOOKUP(G1060,Code!$C$3:$D$5,2,0)</f>
        <v>O-102</v>
      </c>
    </row>
    <row r="1061" spans="1:14" x14ac:dyDescent="0.25">
      <c r="A1061" s="1">
        <v>1060</v>
      </c>
      <c r="B1061" s="1" t="s">
        <v>30</v>
      </c>
      <c r="C1061" s="1" t="s">
        <v>57</v>
      </c>
      <c r="D1061" s="1" t="s">
        <v>77</v>
      </c>
      <c r="E1061" s="1" t="s">
        <v>78</v>
      </c>
      <c r="F1061" s="1" t="s">
        <v>79</v>
      </c>
      <c r="G1061" s="1" t="s">
        <v>27</v>
      </c>
      <c r="H1061" s="1" t="s">
        <v>128</v>
      </c>
      <c r="I1061" s="1" t="s">
        <v>1063</v>
      </c>
      <c r="J1061" s="1">
        <v>4.4160000000000004</v>
      </c>
      <c r="K1061" s="1">
        <v>3</v>
      </c>
      <c r="L1061" s="1">
        <v>0.2</v>
      </c>
      <c r="M1061" s="2">
        <v>1.6008</v>
      </c>
      <c r="N1061" s="1" t="str">
        <f>VLOOKUP(G1061,Code!$C$3:$D$5,2,0)</f>
        <v>O-102</v>
      </c>
    </row>
    <row r="1062" spans="1:14" x14ac:dyDescent="0.25">
      <c r="A1062" s="1">
        <v>1061</v>
      </c>
      <c r="B1062" s="1" t="s">
        <v>30</v>
      </c>
      <c r="C1062" s="1" t="s">
        <v>14</v>
      </c>
      <c r="D1062" s="1" t="s">
        <v>93</v>
      </c>
      <c r="E1062" s="1" t="s">
        <v>59</v>
      </c>
      <c r="F1062" s="1" t="s">
        <v>60</v>
      </c>
      <c r="G1062" s="1" t="s">
        <v>18</v>
      </c>
      <c r="H1062" s="1" t="s">
        <v>21</v>
      </c>
      <c r="I1062" s="1" t="s">
        <v>579</v>
      </c>
      <c r="J1062" s="1">
        <v>107.77200000000001</v>
      </c>
      <c r="K1062" s="1">
        <v>2</v>
      </c>
      <c r="L1062" s="1">
        <v>0.3</v>
      </c>
      <c r="M1062" s="2">
        <v>-29.252400000000009</v>
      </c>
      <c r="N1062" s="1" t="str">
        <f>VLOOKUP(G1062,Code!$C$3:$D$5,2,0)</f>
        <v>F-101</v>
      </c>
    </row>
    <row r="1063" spans="1:14" x14ac:dyDescent="0.25">
      <c r="A1063" s="1">
        <v>1062</v>
      </c>
      <c r="B1063" s="1" t="s">
        <v>30</v>
      </c>
      <c r="C1063" s="1" t="s">
        <v>23</v>
      </c>
      <c r="D1063" s="1" t="s">
        <v>976</v>
      </c>
      <c r="E1063" s="1" t="s">
        <v>213</v>
      </c>
      <c r="F1063" s="1" t="s">
        <v>79</v>
      </c>
      <c r="G1063" s="1" t="s">
        <v>27</v>
      </c>
      <c r="H1063" s="1" t="s">
        <v>46</v>
      </c>
      <c r="I1063" s="1" t="s">
        <v>769</v>
      </c>
      <c r="J1063" s="1">
        <v>45.216000000000001</v>
      </c>
      <c r="K1063" s="1">
        <v>3</v>
      </c>
      <c r="L1063" s="1">
        <v>0.2</v>
      </c>
      <c r="M1063" s="2">
        <v>4.5215999999999994</v>
      </c>
      <c r="N1063" s="1" t="str">
        <f>VLOOKUP(G1063,Code!$C$3:$D$5,2,0)</f>
        <v>O-102</v>
      </c>
    </row>
    <row r="1064" spans="1:14" x14ac:dyDescent="0.25">
      <c r="A1064" s="1">
        <v>1063</v>
      </c>
      <c r="B1064" s="1" t="s">
        <v>30</v>
      </c>
      <c r="C1064" s="1" t="s">
        <v>23</v>
      </c>
      <c r="D1064" s="1" t="s">
        <v>976</v>
      </c>
      <c r="E1064" s="1" t="s">
        <v>213</v>
      </c>
      <c r="F1064" s="1" t="s">
        <v>79</v>
      </c>
      <c r="G1064" s="1" t="s">
        <v>27</v>
      </c>
      <c r="H1064" s="1" t="s">
        <v>128</v>
      </c>
      <c r="I1064" s="1" t="s">
        <v>1064</v>
      </c>
      <c r="J1064" s="1">
        <v>10.416000000000002</v>
      </c>
      <c r="K1064" s="1">
        <v>7</v>
      </c>
      <c r="L1064" s="1">
        <v>0.2</v>
      </c>
      <c r="M1064" s="2">
        <v>-2.2134</v>
      </c>
      <c r="N1064" s="1" t="str">
        <f>VLOOKUP(G1064,Code!$C$3:$D$5,2,0)</f>
        <v>O-102</v>
      </c>
    </row>
    <row r="1065" spans="1:14" x14ac:dyDescent="0.25">
      <c r="A1065" s="1">
        <v>1064</v>
      </c>
      <c r="B1065" s="1" t="s">
        <v>30</v>
      </c>
      <c r="C1065" s="1" t="s">
        <v>23</v>
      </c>
      <c r="D1065" s="1" t="s">
        <v>976</v>
      </c>
      <c r="E1065" s="1" t="s">
        <v>213</v>
      </c>
      <c r="F1065" s="1" t="s">
        <v>79</v>
      </c>
      <c r="G1065" s="1" t="s">
        <v>27</v>
      </c>
      <c r="H1065" s="1" t="s">
        <v>39</v>
      </c>
      <c r="I1065" s="1" t="s">
        <v>519</v>
      </c>
      <c r="J1065" s="1">
        <v>7.8719999999999999</v>
      </c>
      <c r="K1065" s="1">
        <v>3</v>
      </c>
      <c r="L1065" s="1">
        <v>0.2</v>
      </c>
      <c r="M1065" s="2">
        <v>1.2791999999999994</v>
      </c>
      <c r="N1065" s="1" t="str">
        <f>VLOOKUP(G1065,Code!$C$3:$D$5,2,0)</f>
        <v>O-102</v>
      </c>
    </row>
    <row r="1066" spans="1:14" x14ac:dyDescent="0.25">
      <c r="A1066" s="1">
        <v>1065</v>
      </c>
      <c r="B1066" s="1" t="s">
        <v>30</v>
      </c>
      <c r="C1066" s="1" t="s">
        <v>23</v>
      </c>
      <c r="D1066" s="1" t="s">
        <v>976</v>
      </c>
      <c r="E1066" s="1" t="s">
        <v>213</v>
      </c>
      <c r="F1066" s="1" t="s">
        <v>79</v>
      </c>
      <c r="G1066" s="1" t="s">
        <v>41</v>
      </c>
      <c r="H1066" s="1" t="s">
        <v>42</v>
      </c>
      <c r="I1066" s="1" t="s">
        <v>1065</v>
      </c>
      <c r="J1066" s="1">
        <v>118.78199999999998</v>
      </c>
      <c r="K1066" s="1">
        <v>3</v>
      </c>
      <c r="L1066" s="1">
        <v>0.4</v>
      </c>
      <c r="M1066" s="2">
        <v>-27.715799999999994</v>
      </c>
      <c r="N1066" s="1" t="str">
        <f>VLOOKUP(G1066,Code!$C$3:$D$5,2,0)</f>
        <v>T-103</v>
      </c>
    </row>
    <row r="1067" spans="1:14" x14ac:dyDescent="0.25">
      <c r="A1067" s="1">
        <v>1066</v>
      </c>
      <c r="B1067" s="1" t="s">
        <v>30</v>
      </c>
      <c r="C1067" s="1" t="s">
        <v>23</v>
      </c>
      <c r="D1067" s="1" t="s">
        <v>976</v>
      </c>
      <c r="E1067" s="1" t="s">
        <v>213</v>
      </c>
      <c r="F1067" s="1" t="s">
        <v>79</v>
      </c>
      <c r="G1067" s="1" t="s">
        <v>27</v>
      </c>
      <c r="H1067" s="1" t="s">
        <v>128</v>
      </c>
      <c r="I1067" s="1" t="s">
        <v>1066</v>
      </c>
      <c r="J1067" s="1">
        <v>1.4480000000000002</v>
      </c>
      <c r="K1067" s="1">
        <v>1</v>
      </c>
      <c r="L1067" s="1">
        <v>0.2</v>
      </c>
      <c r="M1067" s="2">
        <v>0.2352999999999999</v>
      </c>
      <c r="N1067" s="1" t="str">
        <f>VLOOKUP(G1067,Code!$C$3:$D$5,2,0)</f>
        <v>O-102</v>
      </c>
    </row>
    <row r="1068" spans="1:14" x14ac:dyDescent="0.25">
      <c r="A1068" s="1">
        <v>1067</v>
      </c>
      <c r="B1068" s="1" t="s">
        <v>30</v>
      </c>
      <c r="C1068" s="1" t="s">
        <v>23</v>
      </c>
      <c r="D1068" s="1" t="s">
        <v>976</v>
      </c>
      <c r="E1068" s="1" t="s">
        <v>213</v>
      </c>
      <c r="F1068" s="1" t="s">
        <v>79</v>
      </c>
      <c r="G1068" s="1" t="s">
        <v>27</v>
      </c>
      <c r="H1068" s="1" t="s">
        <v>44</v>
      </c>
      <c r="I1068" s="1" t="s">
        <v>1067</v>
      </c>
      <c r="J1068" s="1">
        <v>55.470000000000006</v>
      </c>
      <c r="K1068" s="1">
        <v>5</v>
      </c>
      <c r="L1068" s="1">
        <v>0.7</v>
      </c>
      <c r="M1068" s="2">
        <v>-46.224999999999994</v>
      </c>
      <c r="N1068" s="1" t="str">
        <f>VLOOKUP(G1068,Code!$C$3:$D$5,2,0)</f>
        <v>O-102</v>
      </c>
    </row>
    <row r="1069" spans="1:14" x14ac:dyDescent="0.25">
      <c r="A1069" s="1">
        <v>1068</v>
      </c>
      <c r="B1069" s="1" t="s">
        <v>95</v>
      </c>
      <c r="C1069" s="1" t="s">
        <v>14</v>
      </c>
      <c r="D1069" s="1" t="s">
        <v>69</v>
      </c>
      <c r="E1069" s="1" t="s">
        <v>25</v>
      </c>
      <c r="F1069" s="1" t="s">
        <v>26</v>
      </c>
      <c r="G1069" s="1" t="s">
        <v>18</v>
      </c>
      <c r="H1069" s="1" t="s">
        <v>21</v>
      </c>
      <c r="I1069" s="1" t="s">
        <v>143</v>
      </c>
      <c r="J1069" s="1">
        <v>194.84800000000001</v>
      </c>
      <c r="K1069" s="1">
        <v>4</v>
      </c>
      <c r="L1069" s="1">
        <v>0.2</v>
      </c>
      <c r="M1069" s="2">
        <v>12.177999999999983</v>
      </c>
      <c r="N1069" s="1" t="str">
        <f>VLOOKUP(G1069,Code!$C$3:$D$5,2,0)</f>
        <v>F-101</v>
      </c>
    </row>
    <row r="1070" spans="1:14" x14ac:dyDescent="0.25">
      <c r="A1070" s="1">
        <v>1069</v>
      </c>
      <c r="B1070" s="1" t="s">
        <v>13</v>
      </c>
      <c r="C1070" s="1" t="s">
        <v>14</v>
      </c>
      <c r="D1070" s="1" t="s">
        <v>1068</v>
      </c>
      <c r="E1070" s="1" t="s">
        <v>59</v>
      </c>
      <c r="F1070" s="1" t="s">
        <v>60</v>
      </c>
      <c r="G1070" s="1" t="s">
        <v>27</v>
      </c>
      <c r="H1070" s="1" t="s">
        <v>243</v>
      </c>
      <c r="I1070" s="1" t="s">
        <v>496</v>
      </c>
      <c r="J1070" s="1">
        <v>1.7440000000000002</v>
      </c>
      <c r="K1070" s="1">
        <v>1</v>
      </c>
      <c r="L1070" s="1">
        <v>0.2</v>
      </c>
      <c r="M1070" s="2">
        <v>-0.34880000000000033</v>
      </c>
      <c r="N1070" s="1" t="str">
        <f>VLOOKUP(G1070,Code!$C$3:$D$5,2,0)</f>
        <v>O-102</v>
      </c>
    </row>
    <row r="1071" spans="1:14" x14ac:dyDescent="0.25">
      <c r="A1071" s="1">
        <v>1070</v>
      </c>
      <c r="B1071" s="1" t="s">
        <v>30</v>
      </c>
      <c r="C1071" s="1" t="s">
        <v>57</v>
      </c>
      <c r="D1071" s="1" t="s">
        <v>77</v>
      </c>
      <c r="E1071" s="1" t="s">
        <v>78</v>
      </c>
      <c r="F1071" s="1" t="s">
        <v>79</v>
      </c>
      <c r="G1071" s="1" t="s">
        <v>27</v>
      </c>
      <c r="H1071" s="1" t="s">
        <v>44</v>
      </c>
      <c r="I1071" s="1" t="s">
        <v>462</v>
      </c>
      <c r="J1071" s="1">
        <v>25.176000000000005</v>
      </c>
      <c r="K1071" s="1">
        <v>4</v>
      </c>
      <c r="L1071" s="1">
        <v>0.7</v>
      </c>
      <c r="M1071" s="2">
        <v>-18.462400000000002</v>
      </c>
      <c r="N1071" s="1" t="str">
        <f>VLOOKUP(G1071,Code!$C$3:$D$5,2,0)</f>
        <v>O-102</v>
      </c>
    </row>
    <row r="1072" spans="1:14" x14ac:dyDescent="0.25">
      <c r="A1072" s="1">
        <v>1071</v>
      </c>
      <c r="B1072" s="1" t="s">
        <v>30</v>
      </c>
      <c r="C1072" s="1" t="s">
        <v>57</v>
      </c>
      <c r="D1072" s="1" t="s">
        <v>24</v>
      </c>
      <c r="E1072" s="1" t="s">
        <v>25</v>
      </c>
      <c r="F1072" s="1" t="s">
        <v>26</v>
      </c>
      <c r="G1072" s="1" t="s">
        <v>27</v>
      </c>
      <c r="H1072" s="1" t="s">
        <v>39</v>
      </c>
      <c r="I1072" s="1" t="s">
        <v>491</v>
      </c>
      <c r="J1072" s="1">
        <v>19.459999999999997</v>
      </c>
      <c r="K1072" s="1">
        <v>7</v>
      </c>
      <c r="L1072" s="1">
        <v>0</v>
      </c>
      <c r="M1072" s="2">
        <v>5.0595999999999997</v>
      </c>
      <c r="N1072" s="1" t="str">
        <f>VLOOKUP(G1072,Code!$C$3:$D$5,2,0)</f>
        <v>O-102</v>
      </c>
    </row>
    <row r="1073" spans="1:14" x14ac:dyDescent="0.25">
      <c r="A1073" s="1">
        <v>1072</v>
      </c>
      <c r="B1073" s="1" t="s">
        <v>30</v>
      </c>
      <c r="C1073" s="1" t="s">
        <v>57</v>
      </c>
      <c r="D1073" s="1" t="s">
        <v>322</v>
      </c>
      <c r="E1073" s="1" t="s">
        <v>197</v>
      </c>
      <c r="F1073" s="1" t="s">
        <v>26</v>
      </c>
      <c r="G1073" s="1" t="s">
        <v>27</v>
      </c>
      <c r="H1073" s="1" t="s">
        <v>52</v>
      </c>
      <c r="I1073" s="1" t="s">
        <v>480</v>
      </c>
      <c r="J1073" s="1">
        <v>29.472000000000001</v>
      </c>
      <c r="K1073" s="1">
        <v>3</v>
      </c>
      <c r="L1073" s="1">
        <v>0.2</v>
      </c>
      <c r="M1073" s="2">
        <v>9.9467999999999979</v>
      </c>
      <c r="N1073" s="1" t="str">
        <f>VLOOKUP(G1073,Code!$C$3:$D$5,2,0)</f>
        <v>O-102</v>
      </c>
    </row>
    <row r="1074" spans="1:14" x14ac:dyDescent="0.25">
      <c r="A1074" s="1">
        <v>1073</v>
      </c>
      <c r="B1074" s="1" t="s">
        <v>30</v>
      </c>
      <c r="C1074" s="1" t="s">
        <v>14</v>
      </c>
      <c r="D1074" s="1" t="s">
        <v>126</v>
      </c>
      <c r="E1074" s="1" t="s">
        <v>127</v>
      </c>
      <c r="F1074" s="1" t="s">
        <v>79</v>
      </c>
      <c r="G1074" s="1" t="s">
        <v>27</v>
      </c>
      <c r="H1074" s="1" t="s">
        <v>44</v>
      </c>
      <c r="I1074" s="1" t="s">
        <v>1069</v>
      </c>
      <c r="J1074" s="1">
        <v>8.64</v>
      </c>
      <c r="K1074" s="1">
        <v>2</v>
      </c>
      <c r="L1074" s="1">
        <v>0.2</v>
      </c>
      <c r="M1074" s="2">
        <v>3.024</v>
      </c>
      <c r="N1074" s="1" t="str">
        <f>VLOOKUP(G1074,Code!$C$3:$D$5,2,0)</f>
        <v>O-102</v>
      </c>
    </row>
    <row r="1075" spans="1:14" x14ac:dyDescent="0.25">
      <c r="A1075" s="1">
        <v>1074</v>
      </c>
      <c r="B1075" s="1" t="s">
        <v>30</v>
      </c>
      <c r="C1075" s="1" t="s">
        <v>14</v>
      </c>
      <c r="D1075" s="1" t="s">
        <v>676</v>
      </c>
      <c r="E1075" s="1" t="s">
        <v>145</v>
      </c>
      <c r="F1075" s="1" t="s">
        <v>26</v>
      </c>
      <c r="G1075" s="1" t="s">
        <v>27</v>
      </c>
      <c r="H1075" s="1" t="s">
        <v>44</v>
      </c>
      <c r="I1075" s="1" t="s">
        <v>1070</v>
      </c>
      <c r="J1075" s="1">
        <v>6.27</v>
      </c>
      <c r="K1075" s="1">
        <v>5</v>
      </c>
      <c r="L1075" s="1">
        <v>0.7</v>
      </c>
      <c r="M1075" s="2">
        <v>-4.5980000000000008</v>
      </c>
      <c r="N1075" s="1" t="str">
        <f>VLOOKUP(G1075,Code!$C$3:$D$5,2,0)</f>
        <v>O-102</v>
      </c>
    </row>
    <row r="1076" spans="1:14" x14ac:dyDescent="0.25">
      <c r="A1076" s="1">
        <v>1075</v>
      </c>
      <c r="B1076" s="1" t="s">
        <v>30</v>
      </c>
      <c r="C1076" s="1" t="s">
        <v>14</v>
      </c>
      <c r="D1076" s="1" t="s">
        <v>676</v>
      </c>
      <c r="E1076" s="1" t="s">
        <v>145</v>
      </c>
      <c r="F1076" s="1" t="s">
        <v>26</v>
      </c>
      <c r="G1076" s="1" t="s">
        <v>27</v>
      </c>
      <c r="H1076" s="1" t="s">
        <v>44</v>
      </c>
      <c r="I1076" s="1" t="s">
        <v>405</v>
      </c>
      <c r="J1076" s="1">
        <v>4.3680000000000003</v>
      </c>
      <c r="K1076" s="1">
        <v>7</v>
      </c>
      <c r="L1076" s="1">
        <v>0.7</v>
      </c>
      <c r="M1076" s="2">
        <v>-3.3487999999999998</v>
      </c>
      <c r="N1076" s="1" t="str">
        <f>VLOOKUP(G1076,Code!$C$3:$D$5,2,0)</f>
        <v>O-102</v>
      </c>
    </row>
    <row r="1077" spans="1:14" x14ac:dyDescent="0.25">
      <c r="A1077" s="1">
        <v>1076</v>
      </c>
      <c r="B1077" s="1" t="s">
        <v>30</v>
      </c>
      <c r="C1077" s="1" t="s">
        <v>14</v>
      </c>
      <c r="D1077" s="1" t="s">
        <v>676</v>
      </c>
      <c r="E1077" s="1" t="s">
        <v>145</v>
      </c>
      <c r="F1077" s="1" t="s">
        <v>26</v>
      </c>
      <c r="G1077" s="1" t="s">
        <v>41</v>
      </c>
      <c r="H1077" s="1" t="s">
        <v>83</v>
      </c>
      <c r="I1077" s="1" t="s">
        <v>1071</v>
      </c>
      <c r="J1077" s="1">
        <v>31.983999999999998</v>
      </c>
      <c r="K1077" s="1">
        <v>2</v>
      </c>
      <c r="L1077" s="1">
        <v>0.2</v>
      </c>
      <c r="M1077" s="2">
        <v>1.9989999999999979</v>
      </c>
      <c r="N1077" s="1" t="str">
        <f>VLOOKUP(G1077,Code!$C$3:$D$5,2,0)</f>
        <v>T-103</v>
      </c>
    </row>
    <row r="1078" spans="1:14" x14ac:dyDescent="0.25">
      <c r="A1078" s="1">
        <v>1077</v>
      </c>
      <c r="B1078" s="1" t="s">
        <v>95</v>
      </c>
      <c r="C1078" s="1" t="s">
        <v>57</v>
      </c>
      <c r="D1078" s="1" t="s">
        <v>212</v>
      </c>
      <c r="E1078" s="1" t="s">
        <v>121</v>
      </c>
      <c r="F1078" s="1" t="s">
        <v>60</v>
      </c>
      <c r="G1078" s="1" t="s">
        <v>27</v>
      </c>
      <c r="H1078" s="1" t="s">
        <v>39</v>
      </c>
      <c r="I1078" s="1" t="s">
        <v>1072</v>
      </c>
      <c r="J1078" s="1">
        <v>40.879999999999995</v>
      </c>
      <c r="K1078" s="1">
        <v>7</v>
      </c>
      <c r="L1078" s="1">
        <v>0</v>
      </c>
      <c r="M1078" s="2">
        <v>10.628799999999998</v>
      </c>
      <c r="N1078" s="1" t="str">
        <f>VLOOKUP(G1078,Code!$C$3:$D$5,2,0)</f>
        <v>O-102</v>
      </c>
    </row>
    <row r="1079" spans="1:14" x14ac:dyDescent="0.25">
      <c r="A1079" s="1">
        <v>1078</v>
      </c>
      <c r="B1079" s="1" t="s">
        <v>13</v>
      </c>
      <c r="C1079" s="1" t="s">
        <v>14</v>
      </c>
      <c r="D1079" s="1" t="s">
        <v>54</v>
      </c>
      <c r="E1079" s="1" t="s">
        <v>55</v>
      </c>
      <c r="F1079" s="1" t="s">
        <v>26</v>
      </c>
      <c r="G1079" s="1" t="s">
        <v>27</v>
      </c>
      <c r="H1079" s="1" t="s">
        <v>46</v>
      </c>
      <c r="I1079" s="1" t="s">
        <v>1073</v>
      </c>
      <c r="J1079" s="1">
        <v>119.96</v>
      </c>
      <c r="K1079" s="1">
        <v>2</v>
      </c>
      <c r="L1079" s="1">
        <v>0</v>
      </c>
      <c r="M1079" s="2">
        <v>33.588800000000006</v>
      </c>
      <c r="N1079" s="1" t="str">
        <f>VLOOKUP(G1079,Code!$C$3:$D$5,2,0)</f>
        <v>O-102</v>
      </c>
    </row>
    <row r="1080" spans="1:14" x14ac:dyDescent="0.25">
      <c r="A1080" s="1">
        <v>1079</v>
      </c>
      <c r="B1080" s="1" t="s">
        <v>13</v>
      </c>
      <c r="C1080" s="1" t="s">
        <v>14</v>
      </c>
      <c r="D1080" s="1" t="s">
        <v>54</v>
      </c>
      <c r="E1080" s="1" t="s">
        <v>55</v>
      </c>
      <c r="F1080" s="1" t="s">
        <v>26</v>
      </c>
      <c r="G1080" s="1" t="s">
        <v>27</v>
      </c>
      <c r="H1080" s="1" t="s">
        <v>35</v>
      </c>
      <c r="I1080" s="1" t="s">
        <v>677</v>
      </c>
      <c r="J1080" s="1">
        <v>31.44</v>
      </c>
      <c r="K1080" s="1">
        <v>3</v>
      </c>
      <c r="L1080" s="1">
        <v>0</v>
      </c>
      <c r="M1080" s="2">
        <v>8.4888000000000012</v>
      </c>
      <c r="N1080" s="1" t="str">
        <f>VLOOKUP(G1080,Code!$C$3:$D$5,2,0)</f>
        <v>O-102</v>
      </c>
    </row>
    <row r="1081" spans="1:14" x14ac:dyDescent="0.25">
      <c r="A1081" s="1">
        <v>1080</v>
      </c>
      <c r="B1081" s="1" t="s">
        <v>13</v>
      </c>
      <c r="C1081" s="1" t="s">
        <v>14</v>
      </c>
      <c r="D1081" s="1" t="s">
        <v>54</v>
      </c>
      <c r="E1081" s="1" t="s">
        <v>55</v>
      </c>
      <c r="F1081" s="1" t="s">
        <v>26</v>
      </c>
      <c r="G1081" s="1" t="s">
        <v>27</v>
      </c>
      <c r="H1081" s="1" t="s">
        <v>44</v>
      </c>
      <c r="I1081" s="1" t="s">
        <v>688</v>
      </c>
      <c r="J1081" s="1">
        <v>6.88</v>
      </c>
      <c r="K1081" s="1">
        <v>1</v>
      </c>
      <c r="L1081" s="1">
        <v>0.2</v>
      </c>
      <c r="M1081" s="2">
        <v>2.3220000000000001</v>
      </c>
      <c r="N1081" s="1" t="str">
        <f>VLOOKUP(G1081,Code!$C$3:$D$5,2,0)</f>
        <v>O-102</v>
      </c>
    </row>
    <row r="1082" spans="1:14" x14ac:dyDescent="0.25">
      <c r="A1082" s="1">
        <v>1081</v>
      </c>
      <c r="B1082" s="1" t="s">
        <v>30</v>
      </c>
      <c r="C1082" s="1" t="s">
        <v>23</v>
      </c>
      <c r="D1082" s="1" t="s">
        <v>348</v>
      </c>
      <c r="E1082" s="1" t="s">
        <v>114</v>
      </c>
      <c r="F1082" s="1" t="s">
        <v>60</v>
      </c>
      <c r="G1082" s="1" t="s">
        <v>27</v>
      </c>
      <c r="H1082" s="1" t="s">
        <v>52</v>
      </c>
      <c r="I1082" s="1" t="s">
        <v>94</v>
      </c>
      <c r="J1082" s="1">
        <v>19.920000000000002</v>
      </c>
      <c r="K1082" s="1">
        <v>4</v>
      </c>
      <c r="L1082" s="1">
        <v>0</v>
      </c>
      <c r="M1082" s="2">
        <v>9.3624000000000009</v>
      </c>
      <c r="N1082" s="1" t="str">
        <f>VLOOKUP(G1082,Code!$C$3:$D$5,2,0)</f>
        <v>O-102</v>
      </c>
    </row>
    <row r="1083" spans="1:14" x14ac:dyDescent="0.25">
      <c r="A1083" s="1">
        <v>1082</v>
      </c>
      <c r="B1083" s="1" t="s">
        <v>30</v>
      </c>
      <c r="C1083" s="1" t="s">
        <v>23</v>
      </c>
      <c r="D1083" s="1" t="s">
        <v>348</v>
      </c>
      <c r="E1083" s="1" t="s">
        <v>114</v>
      </c>
      <c r="F1083" s="1" t="s">
        <v>60</v>
      </c>
      <c r="G1083" s="1" t="s">
        <v>18</v>
      </c>
      <c r="H1083" s="1" t="s">
        <v>21</v>
      </c>
      <c r="I1083" s="1" t="s">
        <v>1074</v>
      </c>
      <c r="J1083" s="1">
        <v>1106.9099999999999</v>
      </c>
      <c r="K1083" s="1">
        <v>9</v>
      </c>
      <c r="L1083" s="1">
        <v>0</v>
      </c>
      <c r="M1083" s="2">
        <v>121.76009999999994</v>
      </c>
      <c r="N1083" s="1" t="str">
        <f>VLOOKUP(G1083,Code!$C$3:$D$5,2,0)</f>
        <v>F-101</v>
      </c>
    </row>
    <row r="1084" spans="1:14" x14ac:dyDescent="0.25">
      <c r="A1084" s="1">
        <v>1083</v>
      </c>
      <c r="B1084" s="1" t="s">
        <v>30</v>
      </c>
      <c r="C1084" s="1" t="s">
        <v>14</v>
      </c>
      <c r="D1084" s="1" t="s">
        <v>1075</v>
      </c>
      <c r="E1084" s="1" t="s">
        <v>127</v>
      </c>
      <c r="F1084" s="1" t="s">
        <v>79</v>
      </c>
      <c r="G1084" s="1" t="s">
        <v>18</v>
      </c>
      <c r="H1084" s="1" t="s">
        <v>33</v>
      </c>
      <c r="I1084" s="1" t="s">
        <v>848</v>
      </c>
      <c r="J1084" s="1">
        <v>836.59199999999998</v>
      </c>
      <c r="K1084" s="1">
        <v>8</v>
      </c>
      <c r="L1084" s="1">
        <v>0.4</v>
      </c>
      <c r="M1084" s="2">
        <v>-264.92079999999999</v>
      </c>
      <c r="N1084" s="1" t="str">
        <f>VLOOKUP(G1084,Code!$C$3:$D$5,2,0)</f>
        <v>F-101</v>
      </c>
    </row>
    <row r="1085" spans="1:14" x14ac:dyDescent="0.25">
      <c r="A1085" s="1">
        <v>1084</v>
      </c>
      <c r="B1085" s="1" t="s">
        <v>30</v>
      </c>
      <c r="C1085" s="1" t="s">
        <v>14</v>
      </c>
      <c r="D1085" s="1" t="s">
        <v>1075</v>
      </c>
      <c r="E1085" s="1" t="s">
        <v>127</v>
      </c>
      <c r="F1085" s="1" t="s">
        <v>79</v>
      </c>
      <c r="G1085" s="1" t="s">
        <v>27</v>
      </c>
      <c r="H1085" s="1" t="s">
        <v>52</v>
      </c>
      <c r="I1085" s="1" t="s">
        <v>94</v>
      </c>
      <c r="J1085" s="1">
        <v>26.38</v>
      </c>
      <c r="K1085" s="1">
        <v>1</v>
      </c>
      <c r="L1085" s="1">
        <v>0</v>
      </c>
      <c r="M1085" s="2">
        <v>12.134799999999998</v>
      </c>
      <c r="N1085" s="1" t="str">
        <f>VLOOKUP(G1085,Code!$C$3:$D$5,2,0)</f>
        <v>O-102</v>
      </c>
    </row>
    <row r="1086" spans="1:14" x14ac:dyDescent="0.25">
      <c r="A1086" s="1">
        <v>1085</v>
      </c>
      <c r="B1086" s="1" t="s">
        <v>30</v>
      </c>
      <c r="C1086" s="1" t="s">
        <v>14</v>
      </c>
      <c r="D1086" s="1" t="s">
        <v>1075</v>
      </c>
      <c r="E1086" s="1" t="s">
        <v>127</v>
      </c>
      <c r="F1086" s="1" t="s">
        <v>79</v>
      </c>
      <c r="G1086" s="1" t="s">
        <v>27</v>
      </c>
      <c r="H1086" s="1" t="s">
        <v>35</v>
      </c>
      <c r="I1086" s="1" t="s">
        <v>394</v>
      </c>
      <c r="J1086" s="1">
        <v>362.92</v>
      </c>
      <c r="K1086" s="1">
        <v>2</v>
      </c>
      <c r="L1086" s="1">
        <v>0</v>
      </c>
      <c r="M1086" s="2">
        <v>105.24679999999995</v>
      </c>
      <c r="N1086" s="1" t="str">
        <f>VLOOKUP(G1086,Code!$C$3:$D$5,2,0)</f>
        <v>O-102</v>
      </c>
    </row>
    <row r="1087" spans="1:14" x14ac:dyDescent="0.25">
      <c r="A1087" s="1">
        <v>1086</v>
      </c>
      <c r="B1087" s="1" t="s">
        <v>30</v>
      </c>
      <c r="C1087" s="1" t="s">
        <v>14</v>
      </c>
      <c r="D1087" s="1" t="s">
        <v>1075</v>
      </c>
      <c r="E1087" s="1" t="s">
        <v>127</v>
      </c>
      <c r="F1087" s="1" t="s">
        <v>79</v>
      </c>
      <c r="G1087" s="1" t="s">
        <v>41</v>
      </c>
      <c r="H1087" s="1" t="s">
        <v>278</v>
      </c>
      <c r="I1087" s="1" t="s">
        <v>1076</v>
      </c>
      <c r="J1087" s="1">
        <v>4899.93</v>
      </c>
      <c r="K1087" s="1">
        <v>7</v>
      </c>
      <c r="L1087" s="1">
        <v>0</v>
      </c>
      <c r="M1087" s="2">
        <v>2400.9656999999997</v>
      </c>
      <c r="N1087" s="1" t="str">
        <f>VLOOKUP(G1087,Code!$C$3:$D$5,2,0)</f>
        <v>T-103</v>
      </c>
    </row>
    <row r="1088" spans="1:14" x14ac:dyDescent="0.25">
      <c r="A1088" s="1">
        <v>1087</v>
      </c>
      <c r="B1088" s="1" t="s">
        <v>493</v>
      </c>
      <c r="C1088" s="1" t="s">
        <v>14</v>
      </c>
      <c r="D1088" s="1" t="s">
        <v>521</v>
      </c>
      <c r="E1088" s="1" t="s">
        <v>209</v>
      </c>
      <c r="F1088" s="1" t="s">
        <v>60</v>
      </c>
      <c r="G1088" s="1" t="s">
        <v>27</v>
      </c>
      <c r="H1088" s="1" t="s">
        <v>52</v>
      </c>
      <c r="I1088" s="1" t="s">
        <v>1077</v>
      </c>
      <c r="J1088" s="1">
        <v>6.48</v>
      </c>
      <c r="K1088" s="1">
        <v>1</v>
      </c>
      <c r="L1088" s="1">
        <v>0</v>
      </c>
      <c r="M1088" s="2">
        <v>3.1104000000000003</v>
      </c>
      <c r="N1088" s="1" t="str">
        <f>VLOOKUP(G1088,Code!$C$3:$D$5,2,0)</f>
        <v>O-102</v>
      </c>
    </row>
    <row r="1089" spans="1:14" x14ac:dyDescent="0.25">
      <c r="A1089" s="1">
        <v>1088</v>
      </c>
      <c r="B1089" s="1" t="s">
        <v>13</v>
      </c>
      <c r="C1089" s="1" t="s">
        <v>23</v>
      </c>
      <c r="D1089" s="1" t="s">
        <v>1078</v>
      </c>
      <c r="E1089" s="1" t="s">
        <v>25</v>
      </c>
      <c r="F1089" s="1" t="s">
        <v>26</v>
      </c>
      <c r="G1089" s="1" t="s">
        <v>41</v>
      </c>
      <c r="H1089" s="1" t="s">
        <v>42</v>
      </c>
      <c r="I1089" s="1" t="s">
        <v>299</v>
      </c>
      <c r="J1089" s="1">
        <v>71.975999999999999</v>
      </c>
      <c r="K1089" s="1">
        <v>3</v>
      </c>
      <c r="L1089" s="1">
        <v>0.2</v>
      </c>
      <c r="M1089" s="2">
        <v>7.1976000000000049</v>
      </c>
      <c r="N1089" s="1" t="str">
        <f>VLOOKUP(G1089,Code!$C$3:$D$5,2,0)</f>
        <v>T-103</v>
      </c>
    </row>
    <row r="1090" spans="1:14" x14ac:dyDescent="0.25">
      <c r="A1090" s="1">
        <v>1089</v>
      </c>
      <c r="B1090" s="1" t="s">
        <v>13</v>
      </c>
      <c r="C1090" s="1" t="s">
        <v>23</v>
      </c>
      <c r="D1090" s="1" t="s">
        <v>1078</v>
      </c>
      <c r="E1090" s="1" t="s">
        <v>25</v>
      </c>
      <c r="F1090" s="1" t="s">
        <v>26</v>
      </c>
      <c r="G1090" s="1" t="s">
        <v>27</v>
      </c>
      <c r="H1090" s="1" t="s">
        <v>28</v>
      </c>
      <c r="I1090" s="1" t="s">
        <v>1079</v>
      </c>
      <c r="J1090" s="1">
        <v>3.15</v>
      </c>
      <c r="K1090" s="1">
        <v>1</v>
      </c>
      <c r="L1090" s="1">
        <v>0</v>
      </c>
      <c r="M1090" s="2">
        <v>1.512</v>
      </c>
      <c r="N1090" s="1" t="str">
        <f>VLOOKUP(G1090,Code!$C$3:$D$5,2,0)</f>
        <v>O-102</v>
      </c>
    </row>
    <row r="1091" spans="1:14" x14ac:dyDescent="0.25">
      <c r="A1091" s="1">
        <v>1090</v>
      </c>
      <c r="B1091" s="1" t="s">
        <v>30</v>
      </c>
      <c r="C1091" s="1" t="s">
        <v>23</v>
      </c>
      <c r="D1091" s="1" t="s">
        <v>296</v>
      </c>
      <c r="E1091" s="1" t="s">
        <v>51</v>
      </c>
      <c r="F1091" s="1" t="s">
        <v>17</v>
      </c>
      <c r="G1091" s="1" t="s">
        <v>18</v>
      </c>
      <c r="H1091" s="1" t="s">
        <v>37</v>
      </c>
      <c r="I1091" s="1" t="s">
        <v>457</v>
      </c>
      <c r="J1091" s="1">
        <v>31.983999999999998</v>
      </c>
      <c r="K1091" s="1">
        <v>2</v>
      </c>
      <c r="L1091" s="1">
        <v>0.2</v>
      </c>
      <c r="M1091" s="2">
        <v>1.9989999999999979</v>
      </c>
      <c r="N1091" s="1" t="str">
        <f>VLOOKUP(G1091,Code!$C$3:$D$5,2,0)</f>
        <v>F-101</v>
      </c>
    </row>
    <row r="1092" spans="1:14" x14ac:dyDescent="0.25">
      <c r="A1092" s="1">
        <v>1091</v>
      </c>
      <c r="B1092" s="1" t="s">
        <v>30</v>
      </c>
      <c r="C1092" s="1" t="s">
        <v>23</v>
      </c>
      <c r="D1092" s="1" t="s">
        <v>296</v>
      </c>
      <c r="E1092" s="1" t="s">
        <v>51</v>
      </c>
      <c r="F1092" s="1" t="s">
        <v>17</v>
      </c>
      <c r="G1092" s="1" t="s">
        <v>41</v>
      </c>
      <c r="H1092" s="1" t="s">
        <v>42</v>
      </c>
      <c r="I1092" s="1" t="s">
        <v>1080</v>
      </c>
      <c r="J1092" s="1">
        <v>71.984000000000009</v>
      </c>
      <c r="K1092" s="1">
        <v>2</v>
      </c>
      <c r="L1092" s="1">
        <v>0.2</v>
      </c>
      <c r="M1092" s="2">
        <v>25.194399999999995</v>
      </c>
      <c r="N1092" s="1" t="str">
        <f>VLOOKUP(G1092,Code!$C$3:$D$5,2,0)</f>
        <v>T-103</v>
      </c>
    </row>
    <row r="1093" spans="1:14" x14ac:dyDescent="0.25">
      <c r="A1093" s="1">
        <v>1092</v>
      </c>
      <c r="B1093" s="1" t="s">
        <v>30</v>
      </c>
      <c r="C1093" s="1" t="s">
        <v>14</v>
      </c>
      <c r="D1093" s="1" t="s">
        <v>373</v>
      </c>
      <c r="E1093" s="1" t="s">
        <v>25</v>
      </c>
      <c r="F1093" s="1" t="s">
        <v>26</v>
      </c>
      <c r="G1093" s="1" t="s">
        <v>27</v>
      </c>
      <c r="H1093" s="1" t="s">
        <v>39</v>
      </c>
      <c r="I1093" s="1" t="s">
        <v>1081</v>
      </c>
      <c r="J1093" s="1">
        <v>120.14999999999999</v>
      </c>
      <c r="K1093" s="1">
        <v>9</v>
      </c>
      <c r="L1093" s="1">
        <v>0</v>
      </c>
      <c r="M1093" s="2">
        <v>33.641999999999996</v>
      </c>
      <c r="N1093" s="1" t="str">
        <f>VLOOKUP(G1093,Code!$C$3:$D$5,2,0)</f>
        <v>O-102</v>
      </c>
    </row>
    <row r="1094" spans="1:14" x14ac:dyDescent="0.25">
      <c r="A1094" s="1">
        <v>1093</v>
      </c>
      <c r="B1094" s="1" t="s">
        <v>30</v>
      </c>
      <c r="C1094" s="1" t="s">
        <v>14</v>
      </c>
      <c r="D1094" s="1" t="s">
        <v>373</v>
      </c>
      <c r="E1094" s="1" t="s">
        <v>25</v>
      </c>
      <c r="F1094" s="1" t="s">
        <v>26</v>
      </c>
      <c r="G1094" s="1" t="s">
        <v>41</v>
      </c>
      <c r="H1094" s="1" t="s">
        <v>42</v>
      </c>
      <c r="I1094" s="1" t="s">
        <v>1082</v>
      </c>
      <c r="J1094" s="1">
        <v>219.18400000000003</v>
      </c>
      <c r="K1094" s="1">
        <v>2</v>
      </c>
      <c r="L1094" s="1">
        <v>0.2</v>
      </c>
      <c r="M1094" s="2">
        <v>19.178600000000003</v>
      </c>
      <c r="N1094" s="1" t="str">
        <f>VLOOKUP(G1094,Code!$C$3:$D$5,2,0)</f>
        <v>T-103</v>
      </c>
    </row>
    <row r="1095" spans="1:14" x14ac:dyDescent="0.25">
      <c r="A1095" s="1">
        <v>1094</v>
      </c>
      <c r="B1095" s="1" t="s">
        <v>30</v>
      </c>
      <c r="C1095" s="1" t="s">
        <v>57</v>
      </c>
      <c r="D1095" s="1" t="s">
        <v>1083</v>
      </c>
      <c r="E1095" s="1" t="s">
        <v>948</v>
      </c>
      <c r="F1095" s="1" t="s">
        <v>79</v>
      </c>
      <c r="G1095" s="1" t="s">
        <v>27</v>
      </c>
      <c r="H1095" s="1" t="s">
        <v>52</v>
      </c>
      <c r="I1095" s="1" t="s">
        <v>1084</v>
      </c>
      <c r="J1095" s="1">
        <v>28.900000000000002</v>
      </c>
      <c r="K1095" s="1">
        <v>5</v>
      </c>
      <c r="L1095" s="1">
        <v>0</v>
      </c>
      <c r="M1095" s="2">
        <v>14.161000000000001</v>
      </c>
      <c r="N1095" s="1" t="str">
        <f>VLOOKUP(G1095,Code!$C$3:$D$5,2,0)</f>
        <v>O-102</v>
      </c>
    </row>
    <row r="1096" spans="1:14" x14ac:dyDescent="0.25">
      <c r="A1096" s="1">
        <v>1095</v>
      </c>
      <c r="B1096" s="1" t="s">
        <v>30</v>
      </c>
      <c r="C1096" s="1" t="s">
        <v>57</v>
      </c>
      <c r="D1096" s="1" t="s">
        <v>1083</v>
      </c>
      <c r="E1096" s="1" t="s">
        <v>948</v>
      </c>
      <c r="F1096" s="1" t="s">
        <v>79</v>
      </c>
      <c r="G1096" s="1" t="s">
        <v>27</v>
      </c>
      <c r="H1096" s="1" t="s">
        <v>46</v>
      </c>
      <c r="I1096" s="1" t="s">
        <v>283</v>
      </c>
      <c r="J1096" s="1">
        <v>355.96</v>
      </c>
      <c r="K1096" s="1">
        <v>2</v>
      </c>
      <c r="L1096" s="1">
        <v>0</v>
      </c>
      <c r="M1096" s="2">
        <v>103.22839999999997</v>
      </c>
      <c r="N1096" s="1" t="str">
        <f>VLOOKUP(G1096,Code!$C$3:$D$5,2,0)</f>
        <v>O-102</v>
      </c>
    </row>
    <row r="1097" spans="1:14" x14ac:dyDescent="0.25">
      <c r="A1097" s="1">
        <v>1096</v>
      </c>
      <c r="B1097" s="1" t="s">
        <v>30</v>
      </c>
      <c r="C1097" s="1" t="s">
        <v>57</v>
      </c>
      <c r="D1097" s="1" t="s">
        <v>201</v>
      </c>
      <c r="E1097" s="1" t="s">
        <v>51</v>
      </c>
      <c r="F1097" s="1" t="s">
        <v>17</v>
      </c>
      <c r="G1097" s="1" t="s">
        <v>27</v>
      </c>
      <c r="H1097" s="1" t="s">
        <v>35</v>
      </c>
      <c r="I1097" s="1" t="s">
        <v>1085</v>
      </c>
      <c r="J1097" s="1">
        <v>348.20799999999997</v>
      </c>
      <c r="K1097" s="1">
        <v>7</v>
      </c>
      <c r="L1097" s="1">
        <v>0.2</v>
      </c>
      <c r="M1097" s="2">
        <v>30.468200000000024</v>
      </c>
      <c r="N1097" s="1" t="str">
        <f>VLOOKUP(G1097,Code!$C$3:$D$5,2,0)</f>
        <v>O-102</v>
      </c>
    </row>
    <row r="1098" spans="1:14" x14ac:dyDescent="0.25">
      <c r="A1098" s="1">
        <v>1097</v>
      </c>
      <c r="B1098" s="1" t="s">
        <v>30</v>
      </c>
      <c r="C1098" s="1" t="s">
        <v>57</v>
      </c>
      <c r="D1098" s="1" t="s">
        <v>201</v>
      </c>
      <c r="E1098" s="1" t="s">
        <v>51</v>
      </c>
      <c r="F1098" s="1" t="s">
        <v>17</v>
      </c>
      <c r="G1098" s="1" t="s">
        <v>27</v>
      </c>
      <c r="H1098" s="1" t="s">
        <v>44</v>
      </c>
      <c r="I1098" s="1" t="s">
        <v>1086</v>
      </c>
      <c r="J1098" s="1">
        <v>35.783999999999999</v>
      </c>
      <c r="K1098" s="1">
        <v>7</v>
      </c>
      <c r="L1098" s="1">
        <v>0.7</v>
      </c>
      <c r="M1098" s="2">
        <v>-28.627200000000009</v>
      </c>
      <c r="N1098" s="1" t="str">
        <f>VLOOKUP(G1098,Code!$C$3:$D$5,2,0)</f>
        <v>O-102</v>
      </c>
    </row>
    <row r="1099" spans="1:14" x14ac:dyDescent="0.25">
      <c r="A1099" s="1">
        <v>1098</v>
      </c>
      <c r="B1099" s="1" t="s">
        <v>95</v>
      </c>
      <c r="C1099" s="1" t="s">
        <v>23</v>
      </c>
      <c r="D1099" s="1" t="s">
        <v>24</v>
      </c>
      <c r="E1099" s="1" t="s">
        <v>25</v>
      </c>
      <c r="F1099" s="1" t="s">
        <v>26</v>
      </c>
      <c r="G1099" s="1" t="s">
        <v>18</v>
      </c>
      <c r="H1099" s="1" t="s">
        <v>33</v>
      </c>
      <c r="I1099" s="1" t="s">
        <v>1087</v>
      </c>
      <c r="J1099" s="1">
        <v>447.84</v>
      </c>
      <c r="K1099" s="1">
        <v>5</v>
      </c>
      <c r="L1099" s="1">
        <v>0.2</v>
      </c>
      <c r="M1099" s="2">
        <v>11.19599999999997</v>
      </c>
      <c r="N1099" s="1" t="str">
        <f>VLOOKUP(G1099,Code!$C$3:$D$5,2,0)</f>
        <v>F-101</v>
      </c>
    </row>
    <row r="1100" spans="1:14" x14ac:dyDescent="0.25">
      <c r="A1100" s="1">
        <v>1099</v>
      </c>
      <c r="B1100" s="1" t="s">
        <v>95</v>
      </c>
      <c r="C1100" s="1" t="s">
        <v>57</v>
      </c>
      <c r="D1100" s="1" t="s">
        <v>69</v>
      </c>
      <c r="E1100" s="1" t="s">
        <v>25</v>
      </c>
      <c r="F1100" s="1" t="s">
        <v>26</v>
      </c>
      <c r="G1100" s="1" t="s">
        <v>27</v>
      </c>
      <c r="H1100" s="1" t="s">
        <v>39</v>
      </c>
      <c r="I1100" s="1" t="s">
        <v>1088</v>
      </c>
      <c r="J1100" s="1">
        <v>7.04</v>
      </c>
      <c r="K1100" s="1">
        <v>4</v>
      </c>
      <c r="L1100" s="1">
        <v>0</v>
      </c>
      <c r="M1100" s="2">
        <v>2.0415999999999999</v>
      </c>
      <c r="N1100" s="1" t="str">
        <f>VLOOKUP(G1100,Code!$C$3:$D$5,2,0)</f>
        <v>O-102</v>
      </c>
    </row>
    <row r="1101" spans="1:14" x14ac:dyDescent="0.25">
      <c r="A1101" s="1">
        <v>1100</v>
      </c>
      <c r="B1101" s="1" t="s">
        <v>95</v>
      </c>
      <c r="C1101" s="1" t="s">
        <v>57</v>
      </c>
      <c r="D1101" s="1" t="s">
        <v>69</v>
      </c>
      <c r="E1101" s="1" t="s">
        <v>25</v>
      </c>
      <c r="F1101" s="1" t="s">
        <v>26</v>
      </c>
      <c r="G1101" s="1" t="s">
        <v>18</v>
      </c>
      <c r="H1101" s="1" t="s">
        <v>37</v>
      </c>
      <c r="I1101" s="1" t="s">
        <v>586</v>
      </c>
      <c r="J1101" s="1">
        <v>8.73</v>
      </c>
      <c r="K1101" s="1">
        <v>3</v>
      </c>
      <c r="L1101" s="1">
        <v>0</v>
      </c>
      <c r="M1101" s="2">
        <v>4.1030999999999995</v>
      </c>
      <c r="N1101" s="1" t="str">
        <f>VLOOKUP(G1101,Code!$C$3:$D$5,2,0)</f>
        <v>F-101</v>
      </c>
    </row>
    <row r="1102" spans="1:14" x14ac:dyDescent="0.25">
      <c r="A1102" s="1">
        <v>1101</v>
      </c>
      <c r="B1102" s="1" t="s">
        <v>95</v>
      </c>
      <c r="C1102" s="1" t="s">
        <v>57</v>
      </c>
      <c r="D1102" s="1" t="s">
        <v>69</v>
      </c>
      <c r="E1102" s="1" t="s">
        <v>25</v>
      </c>
      <c r="F1102" s="1" t="s">
        <v>26</v>
      </c>
      <c r="G1102" s="1" t="s">
        <v>41</v>
      </c>
      <c r="H1102" s="1" t="s">
        <v>83</v>
      </c>
      <c r="I1102" s="1" t="s">
        <v>1089</v>
      </c>
      <c r="J1102" s="1">
        <v>29.29</v>
      </c>
      <c r="K1102" s="1">
        <v>1</v>
      </c>
      <c r="L1102" s="1">
        <v>0</v>
      </c>
      <c r="M1102" s="2">
        <v>9.6656999999999975</v>
      </c>
      <c r="N1102" s="1" t="str">
        <f>VLOOKUP(G1102,Code!$C$3:$D$5,2,0)</f>
        <v>T-103</v>
      </c>
    </row>
    <row r="1103" spans="1:14" x14ac:dyDescent="0.25">
      <c r="A1103" s="1">
        <v>1102</v>
      </c>
      <c r="B1103" s="1" t="s">
        <v>95</v>
      </c>
      <c r="C1103" s="1" t="s">
        <v>57</v>
      </c>
      <c r="D1103" s="1" t="s">
        <v>69</v>
      </c>
      <c r="E1103" s="1" t="s">
        <v>25</v>
      </c>
      <c r="F1103" s="1" t="s">
        <v>26</v>
      </c>
      <c r="G1103" s="1" t="s">
        <v>27</v>
      </c>
      <c r="H1103" s="1" t="s">
        <v>39</v>
      </c>
      <c r="I1103" s="1" t="s">
        <v>1090</v>
      </c>
      <c r="J1103" s="1">
        <v>8.64</v>
      </c>
      <c r="K1103" s="1">
        <v>3</v>
      </c>
      <c r="L1103" s="1">
        <v>0</v>
      </c>
      <c r="M1103" s="2">
        <v>2.5055999999999998</v>
      </c>
      <c r="N1103" s="1" t="str">
        <f>VLOOKUP(G1103,Code!$C$3:$D$5,2,0)</f>
        <v>O-102</v>
      </c>
    </row>
    <row r="1104" spans="1:14" x14ac:dyDescent="0.25">
      <c r="A1104" s="1">
        <v>1103</v>
      </c>
      <c r="B1104" s="1" t="s">
        <v>30</v>
      </c>
      <c r="C1104" s="1" t="s">
        <v>14</v>
      </c>
      <c r="D1104" s="1" t="s">
        <v>93</v>
      </c>
      <c r="E1104" s="1" t="s">
        <v>59</v>
      </c>
      <c r="F1104" s="1" t="s">
        <v>60</v>
      </c>
      <c r="G1104" s="1" t="s">
        <v>27</v>
      </c>
      <c r="H1104" s="1" t="s">
        <v>44</v>
      </c>
      <c r="I1104" s="1" t="s">
        <v>469</v>
      </c>
      <c r="J1104" s="1">
        <v>2.6939999999999995</v>
      </c>
      <c r="K1104" s="1">
        <v>3</v>
      </c>
      <c r="L1104" s="1">
        <v>0.8</v>
      </c>
      <c r="M1104" s="2">
        <v>-4.7145000000000028</v>
      </c>
      <c r="N1104" s="1" t="str">
        <f>VLOOKUP(G1104,Code!$C$3:$D$5,2,0)</f>
        <v>O-102</v>
      </c>
    </row>
    <row r="1105" spans="1:14" x14ac:dyDescent="0.25">
      <c r="A1105" s="1">
        <v>1104</v>
      </c>
      <c r="B1105" s="1" t="s">
        <v>30</v>
      </c>
      <c r="C1105" s="1" t="s">
        <v>14</v>
      </c>
      <c r="D1105" s="1" t="s">
        <v>93</v>
      </c>
      <c r="E1105" s="1" t="s">
        <v>59</v>
      </c>
      <c r="F1105" s="1" t="s">
        <v>60</v>
      </c>
      <c r="G1105" s="1" t="s">
        <v>27</v>
      </c>
      <c r="H1105" s="1" t="s">
        <v>44</v>
      </c>
      <c r="I1105" s="1" t="s">
        <v>1024</v>
      </c>
      <c r="J1105" s="1">
        <v>2.9339999999999993</v>
      </c>
      <c r="K1105" s="1">
        <v>3</v>
      </c>
      <c r="L1105" s="1">
        <v>0.8</v>
      </c>
      <c r="M1105" s="2">
        <v>-4.9878000000000018</v>
      </c>
      <c r="N1105" s="1" t="str">
        <f>VLOOKUP(G1105,Code!$C$3:$D$5,2,0)</f>
        <v>O-102</v>
      </c>
    </row>
    <row r="1106" spans="1:14" x14ac:dyDescent="0.25">
      <c r="A1106" s="1">
        <v>1105</v>
      </c>
      <c r="B1106" s="1" t="s">
        <v>30</v>
      </c>
      <c r="C1106" s="1" t="s">
        <v>14</v>
      </c>
      <c r="D1106" s="1" t="s">
        <v>982</v>
      </c>
      <c r="E1106" s="1" t="s">
        <v>25</v>
      </c>
      <c r="F1106" s="1" t="s">
        <v>26</v>
      </c>
      <c r="G1106" s="1" t="s">
        <v>27</v>
      </c>
      <c r="H1106" s="1" t="s">
        <v>52</v>
      </c>
      <c r="I1106" s="1" t="s">
        <v>1091</v>
      </c>
      <c r="J1106" s="1">
        <v>22.919999999999998</v>
      </c>
      <c r="K1106" s="1">
        <v>3</v>
      </c>
      <c r="L1106" s="1">
        <v>0</v>
      </c>
      <c r="M1106" s="2">
        <v>11.230799999999999</v>
      </c>
      <c r="N1106" s="1" t="str">
        <f>VLOOKUP(G1106,Code!$C$3:$D$5,2,0)</f>
        <v>O-102</v>
      </c>
    </row>
    <row r="1107" spans="1:14" x14ac:dyDescent="0.25">
      <c r="A1107" s="1">
        <v>1106</v>
      </c>
      <c r="B1107" s="1" t="s">
        <v>30</v>
      </c>
      <c r="C1107" s="1" t="s">
        <v>14</v>
      </c>
      <c r="D1107" s="1" t="s">
        <v>93</v>
      </c>
      <c r="E1107" s="1" t="s">
        <v>59</v>
      </c>
      <c r="F1107" s="1" t="s">
        <v>60</v>
      </c>
      <c r="G1107" s="1" t="s">
        <v>27</v>
      </c>
      <c r="H1107" s="1" t="s">
        <v>35</v>
      </c>
      <c r="I1107" s="1" t="s">
        <v>331</v>
      </c>
      <c r="J1107" s="1">
        <v>100.70400000000001</v>
      </c>
      <c r="K1107" s="1">
        <v>6</v>
      </c>
      <c r="L1107" s="1">
        <v>0.2</v>
      </c>
      <c r="M1107" s="2">
        <v>-16.36440000000001</v>
      </c>
      <c r="N1107" s="1" t="str">
        <f>VLOOKUP(G1107,Code!$C$3:$D$5,2,0)</f>
        <v>O-102</v>
      </c>
    </row>
    <row r="1108" spans="1:14" x14ac:dyDescent="0.25">
      <c r="A1108" s="1">
        <v>1107</v>
      </c>
      <c r="B1108" s="1" t="s">
        <v>30</v>
      </c>
      <c r="C1108" s="1" t="s">
        <v>14</v>
      </c>
      <c r="D1108" s="1" t="s">
        <v>93</v>
      </c>
      <c r="E1108" s="1" t="s">
        <v>59</v>
      </c>
      <c r="F1108" s="1" t="s">
        <v>60</v>
      </c>
      <c r="G1108" s="1" t="s">
        <v>18</v>
      </c>
      <c r="H1108" s="1" t="s">
        <v>37</v>
      </c>
      <c r="I1108" s="1" t="s">
        <v>586</v>
      </c>
      <c r="J1108" s="1">
        <v>2.3280000000000003</v>
      </c>
      <c r="K1108" s="1">
        <v>2</v>
      </c>
      <c r="L1108" s="1">
        <v>0.6</v>
      </c>
      <c r="M1108" s="2">
        <v>-0.75660000000000016</v>
      </c>
      <c r="N1108" s="1" t="str">
        <f>VLOOKUP(G1108,Code!$C$3:$D$5,2,0)</f>
        <v>F-101</v>
      </c>
    </row>
    <row r="1109" spans="1:14" x14ac:dyDescent="0.25">
      <c r="A1109" s="1">
        <v>1108</v>
      </c>
      <c r="B1109" s="1" t="s">
        <v>30</v>
      </c>
      <c r="C1109" s="1" t="s">
        <v>14</v>
      </c>
      <c r="D1109" s="1" t="s">
        <v>93</v>
      </c>
      <c r="E1109" s="1" t="s">
        <v>59</v>
      </c>
      <c r="F1109" s="1" t="s">
        <v>60</v>
      </c>
      <c r="G1109" s="1" t="s">
        <v>27</v>
      </c>
      <c r="H1109" s="1" t="s">
        <v>44</v>
      </c>
      <c r="I1109" s="1" t="s">
        <v>1092</v>
      </c>
      <c r="J1109" s="1">
        <v>10.779999999999996</v>
      </c>
      <c r="K1109" s="1">
        <v>5</v>
      </c>
      <c r="L1109" s="1">
        <v>0.8</v>
      </c>
      <c r="M1109" s="2">
        <v>-17.248000000000008</v>
      </c>
      <c r="N1109" s="1" t="str">
        <f>VLOOKUP(G1109,Code!$C$3:$D$5,2,0)</f>
        <v>O-102</v>
      </c>
    </row>
    <row r="1110" spans="1:14" x14ac:dyDescent="0.25">
      <c r="A1110" s="1">
        <v>1109</v>
      </c>
      <c r="B1110" s="1" t="s">
        <v>30</v>
      </c>
      <c r="C1110" s="1" t="s">
        <v>14</v>
      </c>
      <c r="D1110" s="1" t="s">
        <v>93</v>
      </c>
      <c r="E1110" s="1" t="s">
        <v>59</v>
      </c>
      <c r="F1110" s="1" t="s">
        <v>60</v>
      </c>
      <c r="G1110" s="1" t="s">
        <v>27</v>
      </c>
      <c r="H1110" s="1" t="s">
        <v>128</v>
      </c>
      <c r="I1110" s="1" t="s">
        <v>236</v>
      </c>
      <c r="J1110" s="1">
        <v>58.368000000000009</v>
      </c>
      <c r="K1110" s="1">
        <v>12</v>
      </c>
      <c r="L1110" s="1">
        <v>0.2</v>
      </c>
      <c r="M1110" s="2">
        <v>21.888000000000002</v>
      </c>
      <c r="N1110" s="1" t="str">
        <f>VLOOKUP(G1110,Code!$C$3:$D$5,2,0)</f>
        <v>O-102</v>
      </c>
    </row>
    <row r="1111" spans="1:14" x14ac:dyDescent="0.25">
      <c r="A1111" s="1">
        <v>1110</v>
      </c>
      <c r="B1111" s="1" t="s">
        <v>30</v>
      </c>
      <c r="C1111" s="1" t="s">
        <v>14</v>
      </c>
      <c r="D1111" s="1" t="s">
        <v>93</v>
      </c>
      <c r="E1111" s="1" t="s">
        <v>59</v>
      </c>
      <c r="F1111" s="1" t="s">
        <v>60</v>
      </c>
      <c r="G1111" s="1" t="s">
        <v>27</v>
      </c>
      <c r="H1111" s="1" t="s">
        <v>88</v>
      </c>
      <c r="I1111" s="1" t="s">
        <v>1093</v>
      </c>
      <c r="J1111" s="1">
        <v>40.968000000000004</v>
      </c>
      <c r="K1111" s="1">
        <v>3</v>
      </c>
      <c r="L1111" s="1">
        <v>0.2</v>
      </c>
      <c r="M1111" s="2">
        <v>13.826699999999999</v>
      </c>
      <c r="N1111" s="1" t="str">
        <f>VLOOKUP(G1111,Code!$C$3:$D$5,2,0)</f>
        <v>O-102</v>
      </c>
    </row>
    <row r="1112" spans="1:14" x14ac:dyDescent="0.25">
      <c r="A1112" s="1">
        <v>1111</v>
      </c>
      <c r="B1112" s="1" t="s">
        <v>30</v>
      </c>
      <c r="C1112" s="1" t="s">
        <v>14</v>
      </c>
      <c r="D1112" s="1" t="s">
        <v>93</v>
      </c>
      <c r="E1112" s="1" t="s">
        <v>59</v>
      </c>
      <c r="F1112" s="1" t="s">
        <v>60</v>
      </c>
      <c r="G1112" s="1" t="s">
        <v>41</v>
      </c>
      <c r="H1112" s="1" t="s">
        <v>42</v>
      </c>
      <c r="I1112" s="1" t="s">
        <v>1094</v>
      </c>
      <c r="J1112" s="1">
        <v>71.959999999999994</v>
      </c>
      <c r="K1112" s="1">
        <v>5</v>
      </c>
      <c r="L1112" s="1">
        <v>0.2</v>
      </c>
      <c r="M1112" s="2">
        <v>25.185999999999996</v>
      </c>
      <c r="N1112" s="1" t="str">
        <f>VLOOKUP(G1112,Code!$C$3:$D$5,2,0)</f>
        <v>T-103</v>
      </c>
    </row>
    <row r="1113" spans="1:14" x14ac:dyDescent="0.25">
      <c r="A1113" s="1">
        <v>1112</v>
      </c>
      <c r="B1113" s="1" t="s">
        <v>30</v>
      </c>
      <c r="C1113" s="1" t="s">
        <v>14</v>
      </c>
      <c r="D1113" s="1" t="s">
        <v>93</v>
      </c>
      <c r="E1113" s="1" t="s">
        <v>59</v>
      </c>
      <c r="F1113" s="1" t="s">
        <v>60</v>
      </c>
      <c r="G1113" s="1" t="s">
        <v>27</v>
      </c>
      <c r="H1113" s="1" t="s">
        <v>52</v>
      </c>
      <c r="I1113" s="1" t="s">
        <v>1095</v>
      </c>
      <c r="J1113" s="1">
        <v>10.368000000000002</v>
      </c>
      <c r="K1113" s="1">
        <v>2</v>
      </c>
      <c r="L1113" s="1">
        <v>0.2</v>
      </c>
      <c r="M1113" s="2">
        <v>3.6288</v>
      </c>
      <c r="N1113" s="1" t="str">
        <f>VLOOKUP(G1113,Code!$C$3:$D$5,2,0)</f>
        <v>O-102</v>
      </c>
    </row>
    <row r="1114" spans="1:14" x14ac:dyDescent="0.25">
      <c r="A1114" s="1">
        <v>1113</v>
      </c>
      <c r="B1114" s="1" t="s">
        <v>30</v>
      </c>
      <c r="C1114" s="1" t="s">
        <v>14</v>
      </c>
      <c r="D1114" s="1" t="s">
        <v>93</v>
      </c>
      <c r="E1114" s="1" t="s">
        <v>59</v>
      </c>
      <c r="F1114" s="1" t="s">
        <v>60</v>
      </c>
      <c r="G1114" s="1" t="s">
        <v>27</v>
      </c>
      <c r="H1114" s="1" t="s">
        <v>44</v>
      </c>
      <c r="I1114" s="1" t="s">
        <v>194</v>
      </c>
      <c r="J1114" s="1">
        <v>1.1919999999999997</v>
      </c>
      <c r="K1114" s="1">
        <v>2</v>
      </c>
      <c r="L1114" s="1">
        <v>0.8</v>
      </c>
      <c r="M1114" s="2">
        <v>-2.0264000000000002</v>
      </c>
      <c r="N1114" s="1" t="str">
        <f>VLOOKUP(G1114,Code!$C$3:$D$5,2,0)</f>
        <v>O-102</v>
      </c>
    </row>
    <row r="1115" spans="1:14" x14ac:dyDescent="0.25">
      <c r="A1115" s="1">
        <v>1114</v>
      </c>
      <c r="B1115" s="1" t="s">
        <v>13</v>
      </c>
      <c r="C1115" s="1" t="s">
        <v>14</v>
      </c>
      <c r="D1115" s="1" t="s">
        <v>1096</v>
      </c>
      <c r="E1115" s="1" t="s">
        <v>25</v>
      </c>
      <c r="F1115" s="1" t="s">
        <v>26</v>
      </c>
      <c r="G1115" s="1" t="s">
        <v>27</v>
      </c>
      <c r="H1115" s="1" t="s">
        <v>44</v>
      </c>
      <c r="I1115" s="1" t="s">
        <v>953</v>
      </c>
      <c r="J1115" s="1">
        <v>46.672000000000004</v>
      </c>
      <c r="K1115" s="1">
        <v>2</v>
      </c>
      <c r="L1115" s="1">
        <v>0.2</v>
      </c>
      <c r="M1115" s="2">
        <v>16.3352</v>
      </c>
      <c r="N1115" s="1" t="str">
        <f>VLOOKUP(G1115,Code!$C$3:$D$5,2,0)</f>
        <v>O-102</v>
      </c>
    </row>
    <row r="1116" spans="1:14" x14ac:dyDescent="0.25">
      <c r="A1116" s="1">
        <v>1115</v>
      </c>
      <c r="B1116" s="1" t="s">
        <v>13</v>
      </c>
      <c r="C1116" s="1" t="s">
        <v>14</v>
      </c>
      <c r="D1116" s="1" t="s">
        <v>1096</v>
      </c>
      <c r="E1116" s="1" t="s">
        <v>25</v>
      </c>
      <c r="F1116" s="1" t="s">
        <v>26</v>
      </c>
      <c r="G1116" s="1" t="s">
        <v>18</v>
      </c>
      <c r="H1116" s="1" t="s">
        <v>19</v>
      </c>
      <c r="I1116" s="1" t="s">
        <v>1097</v>
      </c>
      <c r="J1116" s="1">
        <v>119.83299999999998</v>
      </c>
      <c r="K1116" s="1">
        <v>1</v>
      </c>
      <c r="L1116" s="1">
        <v>0.15</v>
      </c>
      <c r="M1116" s="2">
        <v>-12.688200000000002</v>
      </c>
      <c r="N1116" s="1" t="str">
        <f>VLOOKUP(G1116,Code!$C$3:$D$5,2,0)</f>
        <v>F-101</v>
      </c>
    </row>
    <row r="1117" spans="1:14" x14ac:dyDescent="0.25">
      <c r="A1117" s="1">
        <v>1116</v>
      </c>
      <c r="B1117" s="1" t="s">
        <v>13</v>
      </c>
      <c r="C1117" s="1" t="s">
        <v>14</v>
      </c>
      <c r="D1117" s="1" t="s">
        <v>1096</v>
      </c>
      <c r="E1117" s="1" t="s">
        <v>25</v>
      </c>
      <c r="F1117" s="1" t="s">
        <v>26</v>
      </c>
      <c r="G1117" s="1" t="s">
        <v>41</v>
      </c>
      <c r="H1117" s="1" t="s">
        <v>83</v>
      </c>
      <c r="I1117" s="1" t="s">
        <v>833</v>
      </c>
      <c r="J1117" s="1">
        <v>119.98</v>
      </c>
      <c r="K1117" s="1">
        <v>2</v>
      </c>
      <c r="L1117" s="1">
        <v>0</v>
      </c>
      <c r="M1117" s="2">
        <v>57.590400000000002</v>
      </c>
      <c r="N1117" s="1" t="str">
        <f>VLOOKUP(G1117,Code!$C$3:$D$5,2,0)</f>
        <v>T-103</v>
      </c>
    </row>
    <row r="1118" spans="1:14" x14ac:dyDescent="0.25">
      <c r="A1118" s="1">
        <v>1117</v>
      </c>
      <c r="B1118" s="1" t="s">
        <v>13</v>
      </c>
      <c r="C1118" s="1" t="s">
        <v>23</v>
      </c>
      <c r="D1118" s="1" t="s">
        <v>69</v>
      </c>
      <c r="E1118" s="1" t="s">
        <v>25</v>
      </c>
      <c r="F1118" s="1" t="s">
        <v>26</v>
      </c>
      <c r="G1118" s="1" t="s">
        <v>27</v>
      </c>
      <c r="H1118" s="1" t="s">
        <v>28</v>
      </c>
      <c r="I1118" s="1" t="s">
        <v>545</v>
      </c>
      <c r="J1118" s="1">
        <v>6.3</v>
      </c>
      <c r="K1118" s="1">
        <v>2</v>
      </c>
      <c r="L1118" s="1">
        <v>0</v>
      </c>
      <c r="M1118" s="2">
        <v>3.024</v>
      </c>
      <c r="N1118" s="1" t="str">
        <f>VLOOKUP(G1118,Code!$C$3:$D$5,2,0)</f>
        <v>O-102</v>
      </c>
    </row>
    <row r="1119" spans="1:14" x14ac:dyDescent="0.25">
      <c r="A1119" s="1">
        <v>1118</v>
      </c>
      <c r="B1119" s="1" t="s">
        <v>30</v>
      </c>
      <c r="C1119" s="1" t="s">
        <v>14</v>
      </c>
      <c r="D1119" s="1" t="s">
        <v>1098</v>
      </c>
      <c r="E1119" s="1" t="s">
        <v>487</v>
      </c>
      <c r="F1119" s="1" t="s">
        <v>17</v>
      </c>
      <c r="G1119" s="1" t="s">
        <v>27</v>
      </c>
      <c r="H1119" s="1" t="s">
        <v>52</v>
      </c>
      <c r="I1119" s="1" t="s">
        <v>546</v>
      </c>
      <c r="J1119" s="1">
        <v>279.89999999999998</v>
      </c>
      <c r="K1119" s="1">
        <v>5</v>
      </c>
      <c r="L1119" s="1">
        <v>0</v>
      </c>
      <c r="M1119" s="2">
        <v>137.15100000000001</v>
      </c>
      <c r="N1119" s="1" t="str">
        <f>VLOOKUP(G1119,Code!$C$3:$D$5,2,0)</f>
        <v>O-102</v>
      </c>
    </row>
    <row r="1120" spans="1:14" x14ac:dyDescent="0.25">
      <c r="A1120" s="1">
        <v>1119</v>
      </c>
      <c r="B1120" s="1" t="s">
        <v>30</v>
      </c>
      <c r="C1120" s="1" t="s">
        <v>14</v>
      </c>
      <c r="D1120" s="1" t="s">
        <v>1098</v>
      </c>
      <c r="E1120" s="1" t="s">
        <v>487</v>
      </c>
      <c r="F1120" s="1" t="s">
        <v>17</v>
      </c>
      <c r="G1120" s="1" t="s">
        <v>41</v>
      </c>
      <c r="H1120" s="1" t="s">
        <v>83</v>
      </c>
      <c r="I1120" s="1" t="s">
        <v>942</v>
      </c>
      <c r="J1120" s="1">
        <v>619.94999999999993</v>
      </c>
      <c r="K1120" s="1">
        <v>5</v>
      </c>
      <c r="L1120" s="1">
        <v>0</v>
      </c>
      <c r="M1120" s="2">
        <v>111.59099999999995</v>
      </c>
      <c r="N1120" s="1" t="str">
        <f>VLOOKUP(G1120,Code!$C$3:$D$5,2,0)</f>
        <v>T-103</v>
      </c>
    </row>
    <row r="1121" spans="1:14" x14ac:dyDescent="0.25">
      <c r="A1121" s="1">
        <v>1120</v>
      </c>
      <c r="B1121" s="1" t="s">
        <v>30</v>
      </c>
      <c r="C1121" s="1" t="s">
        <v>14</v>
      </c>
      <c r="D1121" s="1" t="s">
        <v>1098</v>
      </c>
      <c r="E1121" s="1" t="s">
        <v>487</v>
      </c>
      <c r="F1121" s="1" t="s">
        <v>17</v>
      </c>
      <c r="G1121" s="1" t="s">
        <v>27</v>
      </c>
      <c r="H1121" s="1" t="s">
        <v>52</v>
      </c>
      <c r="I1121" s="1" t="s">
        <v>1099</v>
      </c>
      <c r="J1121" s="1">
        <v>4.3600000000000003</v>
      </c>
      <c r="K1121" s="1">
        <v>2</v>
      </c>
      <c r="L1121" s="1">
        <v>0</v>
      </c>
      <c r="M1121" s="2">
        <v>2.0491999999999999</v>
      </c>
      <c r="N1121" s="1" t="str">
        <f>VLOOKUP(G1121,Code!$C$3:$D$5,2,0)</f>
        <v>O-102</v>
      </c>
    </row>
    <row r="1122" spans="1:14" x14ac:dyDescent="0.25">
      <c r="A1122" s="1">
        <v>1121</v>
      </c>
      <c r="B1122" s="1" t="s">
        <v>30</v>
      </c>
      <c r="C1122" s="1" t="s">
        <v>14</v>
      </c>
      <c r="D1122" s="1" t="s">
        <v>1098</v>
      </c>
      <c r="E1122" s="1" t="s">
        <v>487</v>
      </c>
      <c r="F1122" s="1" t="s">
        <v>17</v>
      </c>
      <c r="G1122" s="1" t="s">
        <v>27</v>
      </c>
      <c r="H1122" s="1" t="s">
        <v>88</v>
      </c>
      <c r="I1122" s="1" t="s">
        <v>902</v>
      </c>
      <c r="J1122" s="1">
        <v>15.28</v>
      </c>
      <c r="K1122" s="1">
        <v>2</v>
      </c>
      <c r="L1122" s="1">
        <v>0</v>
      </c>
      <c r="M1122" s="2">
        <v>7.4871999999999996</v>
      </c>
      <c r="N1122" s="1" t="str">
        <f>VLOOKUP(G1122,Code!$C$3:$D$5,2,0)</f>
        <v>O-102</v>
      </c>
    </row>
    <row r="1123" spans="1:14" x14ac:dyDescent="0.25">
      <c r="A1123" s="1">
        <v>1122</v>
      </c>
      <c r="B1123" s="1" t="s">
        <v>30</v>
      </c>
      <c r="C1123" s="1" t="s">
        <v>14</v>
      </c>
      <c r="D1123" s="1" t="s">
        <v>1100</v>
      </c>
      <c r="E1123" s="1" t="s">
        <v>635</v>
      </c>
      <c r="F1123" s="1" t="s">
        <v>17</v>
      </c>
      <c r="G1123" s="1" t="s">
        <v>41</v>
      </c>
      <c r="H1123" s="1" t="s">
        <v>42</v>
      </c>
      <c r="I1123" s="1" t="s">
        <v>1101</v>
      </c>
      <c r="J1123" s="1">
        <v>699.93</v>
      </c>
      <c r="K1123" s="1">
        <v>7</v>
      </c>
      <c r="L1123" s="1">
        <v>0</v>
      </c>
      <c r="M1123" s="2">
        <v>181.98179999999999</v>
      </c>
      <c r="N1123" s="1" t="str">
        <f>VLOOKUP(G1123,Code!$C$3:$D$5,2,0)</f>
        <v>T-103</v>
      </c>
    </row>
    <row r="1124" spans="1:14" x14ac:dyDescent="0.25">
      <c r="A1124" s="1">
        <v>1123</v>
      </c>
      <c r="B1124" s="1" t="s">
        <v>30</v>
      </c>
      <c r="C1124" s="1" t="s">
        <v>14</v>
      </c>
      <c r="D1124" s="1" t="s">
        <v>1100</v>
      </c>
      <c r="E1124" s="1" t="s">
        <v>635</v>
      </c>
      <c r="F1124" s="1" t="s">
        <v>17</v>
      </c>
      <c r="G1124" s="1" t="s">
        <v>27</v>
      </c>
      <c r="H1124" s="1" t="s">
        <v>39</v>
      </c>
      <c r="I1124" s="1" t="s">
        <v>1102</v>
      </c>
      <c r="J1124" s="1">
        <v>22.959999999999997</v>
      </c>
      <c r="K1124" s="1">
        <v>7</v>
      </c>
      <c r="L1124" s="1">
        <v>0</v>
      </c>
      <c r="M1124" s="2">
        <v>6.6583999999999968</v>
      </c>
      <c r="N1124" s="1" t="str">
        <f>VLOOKUP(G1124,Code!$C$3:$D$5,2,0)</f>
        <v>O-102</v>
      </c>
    </row>
    <row r="1125" spans="1:14" x14ac:dyDescent="0.25">
      <c r="A1125" s="1">
        <v>1124</v>
      </c>
      <c r="B1125" s="1" t="s">
        <v>30</v>
      </c>
      <c r="C1125" s="1" t="s">
        <v>14</v>
      </c>
      <c r="D1125" s="1" t="s">
        <v>1100</v>
      </c>
      <c r="E1125" s="1" t="s">
        <v>635</v>
      </c>
      <c r="F1125" s="1" t="s">
        <v>17</v>
      </c>
      <c r="G1125" s="1" t="s">
        <v>18</v>
      </c>
      <c r="H1125" s="1" t="s">
        <v>37</v>
      </c>
      <c r="I1125" s="1" t="s">
        <v>162</v>
      </c>
      <c r="J1125" s="1">
        <v>38.6</v>
      </c>
      <c r="K1125" s="1">
        <v>4</v>
      </c>
      <c r="L1125" s="1">
        <v>0</v>
      </c>
      <c r="M1125" s="2">
        <v>11.579999999999998</v>
      </c>
      <c r="N1125" s="1" t="str">
        <f>VLOOKUP(G1125,Code!$C$3:$D$5,2,0)</f>
        <v>F-101</v>
      </c>
    </row>
    <row r="1126" spans="1:14" x14ac:dyDescent="0.25">
      <c r="A1126" s="1">
        <v>1125</v>
      </c>
      <c r="B1126" s="1" t="s">
        <v>30</v>
      </c>
      <c r="C1126" s="1" t="s">
        <v>14</v>
      </c>
      <c r="D1126" s="1" t="s">
        <v>1100</v>
      </c>
      <c r="E1126" s="1" t="s">
        <v>635</v>
      </c>
      <c r="F1126" s="1" t="s">
        <v>17</v>
      </c>
      <c r="G1126" s="1" t="s">
        <v>27</v>
      </c>
      <c r="H1126" s="1" t="s">
        <v>39</v>
      </c>
      <c r="I1126" s="1" t="s">
        <v>655</v>
      </c>
      <c r="J1126" s="1">
        <v>6.63</v>
      </c>
      <c r="K1126" s="1">
        <v>3</v>
      </c>
      <c r="L1126" s="1">
        <v>0</v>
      </c>
      <c r="M1126" s="2">
        <v>1.7901</v>
      </c>
      <c r="N1126" s="1" t="str">
        <f>VLOOKUP(G1126,Code!$C$3:$D$5,2,0)</f>
        <v>O-102</v>
      </c>
    </row>
    <row r="1127" spans="1:14" x14ac:dyDescent="0.25">
      <c r="A1127" s="1">
        <v>1126</v>
      </c>
      <c r="B1127" s="1" t="s">
        <v>30</v>
      </c>
      <c r="C1127" s="1" t="s">
        <v>14</v>
      </c>
      <c r="D1127" s="1" t="s">
        <v>1100</v>
      </c>
      <c r="E1127" s="1" t="s">
        <v>635</v>
      </c>
      <c r="F1127" s="1" t="s">
        <v>17</v>
      </c>
      <c r="G1127" s="1" t="s">
        <v>27</v>
      </c>
      <c r="H1127" s="1" t="s">
        <v>88</v>
      </c>
      <c r="I1127" s="1" t="s">
        <v>274</v>
      </c>
      <c r="J1127" s="1">
        <v>23.34</v>
      </c>
      <c r="K1127" s="1">
        <v>3</v>
      </c>
      <c r="L1127" s="1">
        <v>0</v>
      </c>
      <c r="M1127" s="2">
        <v>10.969799999999999</v>
      </c>
      <c r="N1127" s="1" t="str">
        <f>VLOOKUP(G1127,Code!$C$3:$D$5,2,0)</f>
        <v>O-102</v>
      </c>
    </row>
    <row r="1128" spans="1:14" x14ac:dyDescent="0.25">
      <c r="A1128" s="1">
        <v>1127</v>
      </c>
      <c r="B1128" s="1" t="s">
        <v>30</v>
      </c>
      <c r="C1128" s="1" t="s">
        <v>14</v>
      </c>
      <c r="D1128" s="1" t="s">
        <v>1100</v>
      </c>
      <c r="E1128" s="1" t="s">
        <v>635</v>
      </c>
      <c r="F1128" s="1" t="s">
        <v>17</v>
      </c>
      <c r="G1128" s="1" t="s">
        <v>18</v>
      </c>
      <c r="H1128" s="1" t="s">
        <v>21</v>
      </c>
      <c r="I1128" s="1" t="s">
        <v>598</v>
      </c>
      <c r="J1128" s="1">
        <v>1067.94</v>
      </c>
      <c r="K1128" s="1">
        <v>3</v>
      </c>
      <c r="L1128" s="1">
        <v>0</v>
      </c>
      <c r="M1128" s="2">
        <v>224.2673999999999</v>
      </c>
      <c r="N1128" s="1" t="str">
        <f>VLOOKUP(G1128,Code!$C$3:$D$5,2,0)</f>
        <v>F-101</v>
      </c>
    </row>
    <row r="1129" spans="1:14" x14ac:dyDescent="0.25">
      <c r="A1129" s="1">
        <v>1128</v>
      </c>
      <c r="B1129" s="1" t="s">
        <v>30</v>
      </c>
      <c r="C1129" s="1" t="s">
        <v>57</v>
      </c>
      <c r="D1129" s="1" t="s">
        <v>553</v>
      </c>
      <c r="E1129" s="1" t="s">
        <v>121</v>
      </c>
      <c r="F1129" s="1" t="s">
        <v>60</v>
      </c>
      <c r="G1129" s="1" t="s">
        <v>27</v>
      </c>
      <c r="H1129" s="1" t="s">
        <v>39</v>
      </c>
      <c r="I1129" s="1" t="s">
        <v>591</v>
      </c>
      <c r="J1129" s="1">
        <v>10.16</v>
      </c>
      <c r="K1129" s="1">
        <v>1</v>
      </c>
      <c r="L1129" s="1">
        <v>0</v>
      </c>
      <c r="M1129" s="2">
        <v>2.6416000000000004</v>
      </c>
      <c r="N1129" s="1" t="str">
        <f>VLOOKUP(G1129,Code!$C$3:$D$5,2,0)</f>
        <v>O-102</v>
      </c>
    </row>
    <row r="1130" spans="1:14" x14ac:dyDescent="0.25">
      <c r="A1130" s="1">
        <v>1129</v>
      </c>
      <c r="B1130" s="1" t="s">
        <v>30</v>
      </c>
      <c r="C1130" s="1" t="s">
        <v>57</v>
      </c>
      <c r="D1130" s="1" t="s">
        <v>553</v>
      </c>
      <c r="E1130" s="1" t="s">
        <v>121</v>
      </c>
      <c r="F1130" s="1" t="s">
        <v>60</v>
      </c>
      <c r="G1130" s="1" t="s">
        <v>27</v>
      </c>
      <c r="H1130" s="1" t="s">
        <v>88</v>
      </c>
      <c r="I1130" s="1" t="s">
        <v>852</v>
      </c>
      <c r="J1130" s="1">
        <v>101.88</v>
      </c>
      <c r="K1130" s="1">
        <v>6</v>
      </c>
      <c r="L1130" s="1">
        <v>0</v>
      </c>
      <c r="M1130" s="2">
        <v>50.94</v>
      </c>
      <c r="N1130" s="1" t="str">
        <f>VLOOKUP(G1130,Code!$C$3:$D$5,2,0)</f>
        <v>O-102</v>
      </c>
    </row>
    <row r="1131" spans="1:14" x14ac:dyDescent="0.25">
      <c r="A1131" s="1">
        <v>1130</v>
      </c>
      <c r="B1131" s="1" t="s">
        <v>30</v>
      </c>
      <c r="C1131" s="1" t="s">
        <v>14</v>
      </c>
      <c r="D1131" s="1" t="s">
        <v>148</v>
      </c>
      <c r="E1131" s="1" t="s">
        <v>149</v>
      </c>
      <c r="F1131" s="1" t="s">
        <v>17</v>
      </c>
      <c r="G1131" s="1" t="s">
        <v>18</v>
      </c>
      <c r="H1131" s="1" t="s">
        <v>33</v>
      </c>
      <c r="I1131" s="1" t="s">
        <v>1103</v>
      </c>
      <c r="J1131" s="1">
        <v>343.92</v>
      </c>
      <c r="K1131" s="1">
        <v>4</v>
      </c>
      <c r="L1131" s="1">
        <v>0</v>
      </c>
      <c r="M1131" s="2">
        <v>75.662399999999991</v>
      </c>
      <c r="N1131" s="1" t="str">
        <f>VLOOKUP(G1131,Code!$C$3:$D$5,2,0)</f>
        <v>F-101</v>
      </c>
    </row>
    <row r="1132" spans="1:14" x14ac:dyDescent="0.25">
      <c r="A1132" s="1">
        <v>1131</v>
      </c>
      <c r="B1132" s="1" t="s">
        <v>30</v>
      </c>
      <c r="C1132" s="1" t="s">
        <v>14</v>
      </c>
      <c r="D1132" s="1" t="s">
        <v>148</v>
      </c>
      <c r="E1132" s="1" t="s">
        <v>149</v>
      </c>
      <c r="F1132" s="1" t="s">
        <v>17</v>
      </c>
      <c r="G1132" s="1" t="s">
        <v>27</v>
      </c>
      <c r="H1132" s="1" t="s">
        <v>52</v>
      </c>
      <c r="I1132" s="1" t="s">
        <v>1104</v>
      </c>
      <c r="J1132" s="1">
        <v>40.99</v>
      </c>
      <c r="K1132" s="1">
        <v>1</v>
      </c>
      <c r="L1132" s="1">
        <v>0</v>
      </c>
      <c r="M1132" s="2">
        <v>20.085100000000001</v>
      </c>
      <c r="N1132" s="1" t="str">
        <f>VLOOKUP(G1132,Code!$C$3:$D$5,2,0)</f>
        <v>O-102</v>
      </c>
    </row>
    <row r="1133" spans="1:14" x14ac:dyDescent="0.25">
      <c r="A1133" s="1">
        <v>1132</v>
      </c>
      <c r="B1133" s="1" t="s">
        <v>30</v>
      </c>
      <c r="C1133" s="1" t="s">
        <v>14</v>
      </c>
      <c r="D1133" s="1" t="s">
        <v>148</v>
      </c>
      <c r="E1133" s="1" t="s">
        <v>149</v>
      </c>
      <c r="F1133" s="1" t="s">
        <v>17</v>
      </c>
      <c r="G1133" s="1" t="s">
        <v>27</v>
      </c>
      <c r="H1133" s="1" t="s">
        <v>88</v>
      </c>
      <c r="I1133" s="1" t="s">
        <v>224</v>
      </c>
      <c r="J1133" s="1">
        <v>63.9</v>
      </c>
      <c r="K1133" s="1">
        <v>5</v>
      </c>
      <c r="L1133" s="1">
        <v>0</v>
      </c>
      <c r="M1133" s="2">
        <v>28.754999999999995</v>
      </c>
      <c r="N1133" s="1" t="str">
        <f>VLOOKUP(G1133,Code!$C$3:$D$5,2,0)</f>
        <v>O-102</v>
      </c>
    </row>
    <row r="1134" spans="1:14" x14ac:dyDescent="0.25">
      <c r="A1134" s="1">
        <v>1133</v>
      </c>
      <c r="B1134" s="1" t="s">
        <v>95</v>
      </c>
      <c r="C1134" s="1" t="s">
        <v>23</v>
      </c>
      <c r="D1134" s="1" t="s">
        <v>1105</v>
      </c>
      <c r="E1134" s="1" t="s">
        <v>25</v>
      </c>
      <c r="F1134" s="1" t="s">
        <v>26</v>
      </c>
      <c r="G1134" s="1" t="s">
        <v>27</v>
      </c>
      <c r="H1134" s="1" t="s">
        <v>52</v>
      </c>
      <c r="I1134" s="1" t="s">
        <v>409</v>
      </c>
      <c r="J1134" s="1">
        <v>19.440000000000001</v>
      </c>
      <c r="K1134" s="1">
        <v>3</v>
      </c>
      <c r="L1134" s="1">
        <v>0</v>
      </c>
      <c r="M1134" s="2">
        <v>9.3312000000000008</v>
      </c>
      <c r="N1134" s="1" t="str">
        <f>VLOOKUP(G1134,Code!$C$3:$D$5,2,0)</f>
        <v>O-102</v>
      </c>
    </row>
    <row r="1135" spans="1:14" x14ac:dyDescent="0.25">
      <c r="A1135" s="1">
        <v>1134</v>
      </c>
      <c r="B1135" s="1" t="s">
        <v>30</v>
      </c>
      <c r="C1135" s="1" t="s">
        <v>57</v>
      </c>
      <c r="D1135" s="1" t="s">
        <v>77</v>
      </c>
      <c r="E1135" s="1" t="s">
        <v>78</v>
      </c>
      <c r="F1135" s="1" t="s">
        <v>79</v>
      </c>
      <c r="G1135" s="1" t="s">
        <v>27</v>
      </c>
      <c r="H1135" s="1" t="s">
        <v>35</v>
      </c>
      <c r="I1135" s="1" t="s">
        <v>106</v>
      </c>
      <c r="J1135" s="1">
        <v>124.608</v>
      </c>
      <c r="K1135" s="1">
        <v>4</v>
      </c>
      <c r="L1135" s="1">
        <v>0.2</v>
      </c>
      <c r="M1135" s="2">
        <v>-23.364000000000019</v>
      </c>
      <c r="N1135" s="1" t="str">
        <f>VLOOKUP(G1135,Code!$C$3:$D$5,2,0)</f>
        <v>O-102</v>
      </c>
    </row>
    <row r="1136" spans="1:14" x14ac:dyDescent="0.25">
      <c r="A1136" s="1">
        <v>1135</v>
      </c>
      <c r="B1136" s="1" t="s">
        <v>30</v>
      </c>
      <c r="C1136" s="1" t="s">
        <v>57</v>
      </c>
      <c r="D1136" s="1" t="s">
        <v>77</v>
      </c>
      <c r="E1136" s="1" t="s">
        <v>78</v>
      </c>
      <c r="F1136" s="1" t="s">
        <v>79</v>
      </c>
      <c r="G1136" s="1" t="s">
        <v>27</v>
      </c>
      <c r="H1136" s="1" t="s">
        <v>28</v>
      </c>
      <c r="I1136" s="1" t="s">
        <v>1106</v>
      </c>
      <c r="J1136" s="1">
        <v>7.5600000000000005</v>
      </c>
      <c r="K1136" s="1">
        <v>3</v>
      </c>
      <c r="L1136" s="1">
        <v>0.2</v>
      </c>
      <c r="M1136" s="2">
        <v>2.6459999999999995</v>
      </c>
      <c r="N1136" s="1" t="str">
        <f>VLOOKUP(G1136,Code!$C$3:$D$5,2,0)</f>
        <v>O-102</v>
      </c>
    </row>
    <row r="1137" spans="1:14" x14ac:dyDescent="0.25">
      <c r="A1137" s="1">
        <v>1136</v>
      </c>
      <c r="B1137" s="1" t="s">
        <v>493</v>
      </c>
      <c r="C1137" s="1" t="s">
        <v>14</v>
      </c>
      <c r="D1137" s="1" t="s">
        <v>1107</v>
      </c>
      <c r="E1137" s="1" t="s">
        <v>32</v>
      </c>
      <c r="F1137" s="1" t="s">
        <v>17</v>
      </c>
      <c r="G1137" s="1" t="s">
        <v>27</v>
      </c>
      <c r="H1137" s="1" t="s">
        <v>35</v>
      </c>
      <c r="I1137" s="1" t="s">
        <v>1108</v>
      </c>
      <c r="J1137" s="1">
        <v>85.224000000000004</v>
      </c>
      <c r="K1137" s="1">
        <v>3</v>
      </c>
      <c r="L1137" s="1">
        <v>0.2</v>
      </c>
      <c r="M1137" s="2">
        <v>7.4571000000000041</v>
      </c>
      <c r="N1137" s="1" t="str">
        <f>VLOOKUP(G1137,Code!$C$3:$D$5,2,0)</f>
        <v>O-102</v>
      </c>
    </row>
    <row r="1138" spans="1:14" x14ac:dyDescent="0.25">
      <c r="A1138" s="1">
        <v>1137</v>
      </c>
      <c r="B1138" s="1" t="s">
        <v>13</v>
      </c>
      <c r="C1138" s="1" t="s">
        <v>23</v>
      </c>
      <c r="D1138" s="1" t="s">
        <v>1109</v>
      </c>
      <c r="E1138" s="1" t="s">
        <v>121</v>
      </c>
      <c r="F1138" s="1" t="s">
        <v>60</v>
      </c>
      <c r="G1138" s="1" t="s">
        <v>27</v>
      </c>
      <c r="H1138" s="1" t="s">
        <v>88</v>
      </c>
      <c r="I1138" s="1" t="s">
        <v>1110</v>
      </c>
      <c r="J1138" s="1">
        <v>287.52</v>
      </c>
      <c r="K1138" s="1">
        <v>8</v>
      </c>
      <c r="L1138" s="1">
        <v>0</v>
      </c>
      <c r="M1138" s="2">
        <v>129.38399999999999</v>
      </c>
      <c r="N1138" s="1" t="str">
        <f>VLOOKUP(G1138,Code!$C$3:$D$5,2,0)</f>
        <v>O-102</v>
      </c>
    </row>
    <row r="1139" spans="1:14" x14ac:dyDescent="0.25">
      <c r="A1139" s="1">
        <v>1138</v>
      </c>
      <c r="B1139" s="1" t="s">
        <v>13</v>
      </c>
      <c r="C1139" s="1" t="s">
        <v>23</v>
      </c>
      <c r="D1139" s="1" t="s">
        <v>1109</v>
      </c>
      <c r="E1139" s="1" t="s">
        <v>121</v>
      </c>
      <c r="F1139" s="1" t="s">
        <v>60</v>
      </c>
      <c r="G1139" s="1" t="s">
        <v>27</v>
      </c>
      <c r="H1139" s="1" t="s">
        <v>46</v>
      </c>
      <c r="I1139" s="1" t="s">
        <v>769</v>
      </c>
      <c r="J1139" s="1">
        <v>37.68</v>
      </c>
      <c r="K1139" s="1">
        <v>2</v>
      </c>
      <c r="L1139" s="1">
        <v>0</v>
      </c>
      <c r="M1139" s="2">
        <v>10.5504</v>
      </c>
      <c r="N1139" s="1" t="str">
        <f>VLOOKUP(G1139,Code!$C$3:$D$5,2,0)</f>
        <v>O-102</v>
      </c>
    </row>
    <row r="1140" spans="1:14" x14ac:dyDescent="0.25">
      <c r="A1140" s="1">
        <v>1139</v>
      </c>
      <c r="B1140" s="1" t="s">
        <v>13</v>
      </c>
      <c r="C1140" s="1" t="s">
        <v>23</v>
      </c>
      <c r="D1140" s="1" t="s">
        <v>1109</v>
      </c>
      <c r="E1140" s="1" t="s">
        <v>121</v>
      </c>
      <c r="F1140" s="1" t="s">
        <v>60</v>
      </c>
      <c r="G1140" s="1" t="s">
        <v>27</v>
      </c>
      <c r="H1140" s="1" t="s">
        <v>52</v>
      </c>
      <c r="I1140" s="1" t="s">
        <v>1111</v>
      </c>
      <c r="J1140" s="1">
        <v>19.98</v>
      </c>
      <c r="K1140" s="1">
        <v>2</v>
      </c>
      <c r="L1140" s="1">
        <v>0</v>
      </c>
      <c r="M1140" s="2">
        <v>8.9909999999999997</v>
      </c>
      <c r="N1140" s="1" t="str">
        <f>VLOOKUP(G1140,Code!$C$3:$D$5,2,0)</f>
        <v>O-102</v>
      </c>
    </row>
    <row r="1141" spans="1:14" x14ac:dyDescent="0.25">
      <c r="A1141" s="1">
        <v>1140</v>
      </c>
      <c r="B1141" s="1" t="s">
        <v>13</v>
      </c>
      <c r="C1141" s="1" t="s">
        <v>23</v>
      </c>
      <c r="D1141" s="1" t="s">
        <v>1109</v>
      </c>
      <c r="E1141" s="1" t="s">
        <v>121</v>
      </c>
      <c r="F1141" s="1" t="s">
        <v>60</v>
      </c>
      <c r="G1141" s="1" t="s">
        <v>27</v>
      </c>
      <c r="H1141" s="1" t="s">
        <v>39</v>
      </c>
      <c r="I1141" s="1" t="s">
        <v>710</v>
      </c>
      <c r="J1141" s="1">
        <v>20.58</v>
      </c>
      <c r="K1141" s="1">
        <v>7</v>
      </c>
      <c r="L1141" s="1">
        <v>0</v>
      </c>
      <c r="M1141" s="2">
        <v>5.5566000000000004</v>
      </c>
      <c r="N1141" s="1" t="str">
        <f>VLOOKUP(G1141,Code!$C$3:$D$5,2,0)</f>
        <v>O-102</v>
      </c>
    </row>
    <row r="1142" spans="1:14" x14ac:dyDescent="0.25">
      <c r="A1142" s="1">
        <v>1141</v>
      </c>
      <c r="B1142" s="1" t="s">
        <v>13</v>
      </c>
      <c r="C1142" s="1" t="s">
        <v>23</v>
      </c>
      <c r="D1142" s="1" t="s">
        <v>1109</v>
      </c>
      <c r="E1142" s="1" t="s">
        <v>121</v>
      </c>
      <c r="F1142" s="1" t="s">
        <v>60</v>
      </c>
      <c r="G1142" s="1" t="s">
        <v>27</v>
      </c>
      <c r="H1142" s="1" t="s">
        <v>44</v>
      </c>
      <c r="I1142" s="1" t="s">
        <v>1112</v>
      </c>
      <c r="J1142" s="1">
        <v>17.38</v>
      </c>
      <c r="K1142" s="1">
        <v>2</v>
      </c>
      <c r="L1142" s="1">
        <v>0</v>
      </c>
      <c r="M1142" s="2">
        <v>8.69</v>
      </c>
      <c r="N1142" s="1" t="str">
        <f>VLOOKUP(G1142,Code!$C$3:$D$5,2,0)</f>
        <v>O-102</v>
      </c>
    </row>
    <row r="1143" spans="1:14" x14ac:dyDescent="0.25">
      <c r="A1143" s="1">
        <v>1142</v>
      </c>
      <c r="B1143" s="1" t="s">
        <v>30</v>
      </c>
      <c r="C1143" s="1" t="s">
        <v>14</v>
      </c>
      <c r="D1143" s="1" t="s">
        <v>24</v>
      </c>
      <c r="E1143" s="1" t="s">
        <v>25</v>
      </c>
      <c r="F1143" s="1" t="s">
        <v>26</v>
      </c>
      <c r="G1143" s="1" t="s">
        <v>18</v>
      </c>
      <c r="H1143" s="1" t="s">
        <v>37</v>
      </c>
      <c r="I1143" s="1" t="s">
        <v>997</v>
      </c>
      <c r="J1143" s="1">
        <v>204.6</v>
      </c>
      <c r="K1143" s="1">
        <v>2</v>
      </c>
      <c r="L1143" s="1">
        <v>0</v>
      </c>
      <c r="M1143" s="2">
        <v>53.195999999999998</v>
      </c>
      <c r="N1143" s="1" t="str">
        <f>VLOOKUP(G1143,Code!$C$3:$D$5,2,0)</f>
        <v>F-101</v>
      </c>
    </row>
    <row r="1144" spans="1:14" x14ac:dyDescent="0.25">
      <c r="A1144" s="1">
        <v>1143</v>
      </c>
      <c r="B1144" s="1" t="s">
        <v>30</v>
      </c>
      <c r="C1144" s="1" t="s">
        <v>14</v>
      </c>
      <c r="D1144" s="1" t="s">
        <v>24</v>
      </c>
      <c r="E1144" s="1" t="s">
        <v>25</v>
      </c>
      <c r="F1144" s="1" t="s">
        <v>26</v>
      </c>
      <c r="G1144" s="1" t="s">
        <v>27</v>
      </c>
      <c r="H1144" s="1" t="s">
        <v>128</v>
      </c>
      <c r="I1144" s="1" t="s">
        <v>1113</v>
      </c>
      <c r="J1144" s="1">
        <v>8.7200000000000006</v>
      </c>
      <c r="K1144" s="1">
        <v>4</v>
      </c>
      <c r="L1144" s="1">
        <v>0</v>
      </c>
      <c r="M1144" s="2">
        <v>2.8776000000000002</v>
      </c>
      <c r="N1144" s="1" t="str">
        <f>VLOOKUP(G1144,Code!$C$3:$D$5,2,0)</f>
        <v>O-102</v>
      </c>
    </row>
    <row r="1145" spans="1:14" x14ac:dyDescent="0.25">
      <c r="A1145" s="1">
        <v>1144</v>
      </c>
      <c r="B1145" s="1" t="s">
        <v>30</v>
      </c>
      <c r="C1145" s="1" t="s">
        <v>14</v>
      </c>
      <c r="D1145" s="1" t="s">
        <v>24</v>
      </c>
      <c r="E1145" s="1" t="s">
        <v>25</v>
      </c>
      <c r="F1145" s="1" t="s">
        <v>26</v>
      </c>
      <c r="G1145" s="1" t="s">
        <v>27</v>
      </c>
      <c r="H1145" s="1" t="s">
        <v>52</v>
      </c>
      <c r="I1145" s="1" t="s">
        <v>424</v>
      </c>
      <c r="J1145" s="1">
        <v>6.48</v>
      </c>
      <c r="K1145" s="1">
        <v>1</v>
      </c>
      <c r="L1145" s="1">
        <v>0</v>
      </c>
      <c r="M1145" s="2">
        <v>3.1104000000000003</v>
      </c>
      <c r="N1145" s="1" t="str">
        <f>VLOOKUP(G1145,Code!$C$3:$D$5,2,0)</f>
        <v>O-102</v>
      </c>
    </row>
    <row r="1146" spans="1:14" x14ac:dyDescent="0.25">
      <c r="A1146" s="1">
        <v>1145</v>
      </c>
      <c r="B1146" s="1" t="s">
        <v>30</v>
      </c>
      <c r="C1146" s="1" t="s">
        <v>14</v>
      </c>
      <c r="D1146" s="1" t="s">
        <v>24</v>
      </c>
      <c r="E1146" s="1" t="s">
        <v>25</v>
      </c>
      <c r="F1146" s="1" t="s">
        <v>26</v>
      </c>
      <c r="G1146" s="1" t="s">
        <v>41</v>
      </c>
      <c r="H1146" s="1" t="s">
        <v>278</v>
      </c>
      <c r="I1146" s="1" t="s">
        <v>1114</v>
      </c>
      <c r="J1146" s="1">
        <v>686.32</v>
      </c>
      <c r="K1146" s="1">
        <v>2</v>
      </c>
      <c r="L1146" s="1">
        <v>0.2</v>
      </c>
      <c r="M1146" s="2">
        <v>223.05399999999995</v>
      </c>
      <c r="N1146" s="1" t="str">
        <f>VLOOKUP(G1146,Code!$C$3:$D$5,2,0)</f>
        <v>T-103</v>
      </c>
    </row>
    <row r="1147" spans="1:14" x14ac:dyDescent="0.25">
      <c r="A1147" s="1">
        <v>1146</v>
      </c>
      <c r="B1147" s="1" t="s">
        <v>30</v>
      </c>
      <c r="C1147" s="1" t="s">
        <v>14</v>
      </c>
      <c r="D1147" s="1" t="s">
        <v>24</v>
      </c>
      <c r="E1147" s="1" t="s">
        <v>25</v>
      </c>
      <c r="F1147" s="1" t="s">
        <v>26</v>
      </c>
      <c r="G1147" s="1" t="s">
        <v>27</v>
      </c>
      <c r="H1147" s="1" t="s">
        <v>35</v>
      </c>
      <c r="I1147" s="1" t="s">
        <v>1085</v>
      </c>
      <c r="J1147" s="1">
        <v>62.18</v>
      </c>
      <c r="K1147" s="1">
        <v>1</v>
      </c>
      <c r="L1147" s="1">
        <v>0</v>
      </c>
      <c r="M1147" s="2">
        <v>16.788600000000002</v>
      </c>
      <c r="N1147" s="1" t="str">
        <f>VLOOKUP(G1147,Code!$C$3:$D$5,2,0)</f>
        <v>O-102</v>
      </c>
    </row>
    <row r="1148" spans="1:14" x14ac:dyDescent="0.25">
      <c r="A1148" s="1">
        <v>1147</v>
      </c>
      <c r="B1148" s="1" t="s">
        <v>493</v>
      </c>
      <c r="C1148" s="1" t="s">
        <v>14</v>
      </c>
      <c r="D1148" s="1" t="s">
        <v>1115</v>
      </c>
      <c r="E1148" s="1" t="s">
        <v>114</v>
      </c>
      <c r="F1148" s="1" t="s">
        <v>60</v>
      </c>
      <c r="G1148" s="1" t="s">
        <v>27</v>
      </c>
      <c r="H1148" s="1" t="s">
        <v>46</v>
      </c>
      <c r="I1148" s="1" t="s">
        <v>1116</v>
      </c>
      <c r="J1148" s="1">
        <v>644.07600000000002</v>
      </c>
      <c r="K1148" s="1">
        <v>2</v>
      </c>
      <c r="L1148" s="1">
        <v>0.1</v>
      </c>
      <c r="M1148" s="2">
        <v>107.34599999999996</v>
      </c>
      <c r="N1148" s="1" t="str">
        <f>VLOOKUP(G1148,Code!$C$3:$D$5,2,0)</f>
        <v>O-102</v>
      </c>
    </row>
    <row r="1149" spans="1:14" x14ac:dyDescent="0.25">
      <c r="A1149" s="1">
        <v>1148</v>
      </c>
      <c r="B1149" s="1" t="s">
        <v>493</v>
      </c>
      <c r="C1149" s="1" t="s">
        <v>14</v>
      </c>
      <c r="D1149" s="1" t="s">
        <v>1115</v>
      </c>
      <c r="E1149" s="1" t="s">
        <v>114</v>
      </c>
      <c r="F1149" s="1" t="s">
        <v>60</v>
      </c>
      <c r="G1149" s="1" t="s">
        <v>27</v>
      </c>
      <c r="H1149" s="1" t="s">
        <v>128</v>
      </c>
      <c r="I1149" s="1" t="s">
        <v>236</v>
      </c>
      <c r="J1149" s="1">
        <v>5.84</v>
      </c>
      <c r="K1149" s="1">
        <v>2</v>
      </c>
      <c r="L1149" s="1">
        <v>0</v>
      </c>
      <c r="M1149" s="2">
        <v>2.6279999999999997</v>
      </c>
      <c r="N1149" s="1" t="str">
        <f>VLOOKUP(G1149,Code!$C$3:$D$5,2,0)</f>
        <v>O-102</v>
      </c>
    </row>
    <row r="1150" spans="1:14" x14ac:dyDescent="0.25">
      <c r="A1150" s="1">
        <v>1149</v>
      </c>
      <c r="B1150" s="1" t="s">
        <v>493</v>
      </c>
      <c r="C1150" s="1" t="s">
        <v>14</v>
      </c>
      <c r="D1150" s="1" t="s">
        <v>1115</v>
      </c>
      <c r="E1150" s="1" t="s">
        <v>114</v>
      </c>
      <c r="F1150" s="1" t="s">
        <v>60</v>
      </c>
      <c r="G1150" s="1" t="s">
        <v>27</v>
      </c>
      <c r="H1150" s="1" t="s">
        <v>44</v>
      </c>
      <c r="I1150" s="1" t="s">
        <v>1117</v>
      </c>
      <c r="J1150" s="1">
        <v>12.76</v>
      </c>
      <c r="K1150" s="1">
        <v>2</v>
      </c>
      <c r="L1150" s="1">
        <v>0</v>
      </c>
      <c r="M1150" s="2">
        <v>5.8695999999999993</v>
      </c>
      <c r="N1150" s="1" t="str">
        <f>VLOOKUP(G1150,Code!$C$3:$D$5,2,0)</f>
        <v>O-102</v>
      </c>
    </row>
    <row r="1151" spans="1:14" x14ac:dyDescent="0.25">
      <c r="A1151" s="1">
        <v>1150</v>
      </c>
      <c r="B1151" s="1" t="s">
        <v>493</v>
      </c>
      <c r="C1151" s="1" t="s">
        <v>14</v>
      </c>
      <c r="D1151" s="1" t="s">
        <v>1115</v>
      </c>
      <c r="E1151" s="1" t="s">
        <v>114</v>
      </c>
      <c r="F1151" s="1" t="s">
        <v>60</v>
      </c>
      <c r="G1151" s="1" t="s">
        <v>41</v>
      </c>
      <c r="H1151" s="1" t="s">
        <v>42</v>
      </c>
      <c r="I1151" s="1" t="s">
        <v>1118</v>
      </c>
      <c r="J1151" s="1">
        <v>10.95</v>
      </c>
      <c r="K1151" s="1">
        <v>1</v>
      </c>
      <c r="L1151" s="1">
        <v>0</v>
      </c>
      <c r="M1151" s="2">
        <v>0.43799999999999883</v>
      </c>
      <c r="N1151" s="1" t="str">
        <f>VLOOKUP(G1151,Code!$C$3:$D$5,2,0)</f>
        <v>T-103</v>
      </c>
    </row>
    <row r="1152" spans="1:14" x14ac:dyDescent="0.25">
      <c r="A1152" s="1">
        <v>1151</v>
      </c>
      <c r="B1152" s="1" t="s">
        <v>493</v>
      </c>
      <c r="C1152" s="1" t="s">
        <v>14</v>
      </c>
      <c r="D1152" s="1" t="s">
        <v>1115</v>
      </c>
      <c r="E1152" s="1" t="s">
        <v>114</v>
      </c>
      <c r="F1152" s="1" t="s">
        <v>60</v>
      </c>
      <c r="G1152" s="1" t="s">
        <v>41</v>
      </c>
      <c r="H1152" s="1" t="s">
        <v>467</v>
      </c>
      <c r="I1152" s="1" t="s">
        <v>1119</v>
      </c>
      <c r="J1152" s="1">
        <v>599.98</v>
      </c>
      <c r="K1152" s="1">
        <v>2</v>
      </c>
      <c r="L1152" s="1">
        <v>0</v>
      </c>
      <c r="M1152" s="2">
        <v>209.99299999999999</v>
      </c>
      <c r="N1152" s="1" t="str">
        <f>VLOOKUP(G1152,Code!$C$3:$D$5,2,0)</f>
        <v>T-103</v>
      </c>
    </row>
    <row r="1153" spans="1:14" x14ac:dyDescent="0.25">
      <c r="A1153" s="1">
        <v>1152</v>
      </c>
      <c r="B1153" s="1" t="s">
        <v>30</v>
      </c>
      <c r="C1153" s="1" t="s">
        <v>23</v>
      </c>
      <c r="D1153" s="1" t="s">
        <v>1120</v>
      </c>
      <c r="E1153" s="1" t="s">
        <v>213</v>
      </c>
      <c r="F1153" s="1" t="s">
        <v>79</v>
      </c>
      <c r="G1153" s="1" t="s">
        <v>18</v>
      </c>
      <c r="H1153" s="1" t="s">
        <v>37</v>
      </c>
      <c r="I1153" s="1" t="s">
        <v>1121</v>
      </c>
      <c r="J1153" s="1">
        <v>8.3520000000000003</v>
      </c>
      <c r="K1153" s="1">
        <v>6</v>
      </c>
      <c r="L1153" s="1">
        <v>0.2</v>
      </c>
      <c r="M1153" s="2">
        <v>1.2527999999999997</v>
      </c>
      <c r="N1153" s="1" t="str">
        <f>VLOOKUP(G1153,Code!$C$3:$D$5,2,0)</f>
        <v>F-101</v>
      </c>
    </row>
    <row r="1154" spans="1:14" x14ac:dyDescent="0.25">
      <c r="A1154" s="1">
        <v>1153</v>
      </c>
      <c r="B1154" s="1" t="s">
        <v>30</v>
      </c>
      <c r="C1154" s="1" t="s">
        <v>23</v>
      </c>
      <c r="D1154" s="1" t="s">
        <v>1122</v>
      </c>
      <c r="E1154" s="1" t="s">
        <v>527</v>
      </c>
      <c r="F1154" s="1" t="s">
        <v>26</v>
      </c>
      <c r="G1154" s="1" t="s">
        <v>27</v>
      </c>
      <c r="H1154" s="1" t="s">
        <v>39</v>
      </c>
      <c r="I1154" s="1" t="s">
        <v>1123</v>
      </c>
      <c r="J1154" s="1">
        <v>3.64</v>
      </c>
      <c r="K1154" s="1">
        <v>2</v>
      </c>
      <c r="L1154" s="1">
        <v>0</v>
      </c>
      <c r="M1154" s="2">
        <v>1.6379999999999999</v>
      </c>
      <c r="N1154" s="1" t="str">
        <f>VLOOKUP(G1154,Code!$C$3:$D$5,2,0)</f>
        <v>O-102</v>
      </c>
    </row>
    <row r="1155" spans="1:14" x14ac:dyDescent="0.25">
      <c r="A1155" s="1">
        <v>1154</v>
      </c>
      <c r="B1155" s="1" t="s">
        <v>30</v>
      </c>
      <c r="C1155" s="1" t="s">
        <v>23</v>
      </c>
      <c r="D1155" s="1" t="s">
        <v>1122</v>
      </c>
      <c r="E1155" s="1" t="s">
        <v>527</v>
      </c>
      <c r="F1155" s="1" t="s">
        <v>26</v>
      </c>
      <c r="G1155" s="1" t="s">
        <v>27</v>
      </c>
      <c r="H1155" s="1" t="s">
        <v>44</v>
      </c>
      <c r="I1155" s="1" t="s">
        <v>944</v>
      </c>
      <c r="J1155" s="1">
        <v>159.768</v>
      </c>
      <c r="K1155" s="1">
        <v>7</v>
      </c>
      <c r="L1155" s="1">
        <v>0.2</v>
      </c>
      <c r="M1155" s="2">
        <v>53.921700000000008</v>
      </c>
      <c r="N1155" s="1" t="str">
        <f>VLOOKUP(G1155,Code!$C$3:$D$5,2,0)</f>
        <v>O-102</v>
      </c>
    </row>
    <row r="1156" spans="1:14" x14ac:dyDescent="0.25">
      <c r="A1156" s="1">
        <v>1155</v>
      </c>
      <c r="B1156" s="1" t="s">
        <v>95</v>
      </c>
      <c r="C1156" s="1" t="s">
        <v>57</v>
      </c>
      <c r="D1156" s="1" t="s">
        <v>1124</v>
      </c>
      <c r="E1156" s="1" t="s">
        <v>149</v>
      </c>
      <c r="F1156" s="1" t="s">
        <v>17</v>
      </c>
      <c r="G1156" s="1" t="s">
        <v>27</v>
      </c>
      <c r="H1156" s="1" t="s">
        <v>35</v>
      </c>
      <c r="I1156" s="1" t="s">
        <v>1125</v>
      </c>
      <c r="J1156" s="1">
        <v>122.48</v>
      </c>
      <c r="K1156" s="1">
        <v>2</v>
      </c>
      <c r="L1156" s="1">
        <v>0</v>
      </c>
      <c r="M1156" s="2">
        <v>0</v>
      </c>
      <c r="N1156" s="1" t="str">
        <f>VLOOKUP(G1156,Code!$C$3:$D$5,2,0)</f>
        <v>O-102</v>
      </c>
    </row>
    <row r="1157" spans="1:14" x14ac:dyDescent="0.25">
      <c r="A1157" s="1">
        <v>1156</v>
      </c>
      <c r="B1157" s="1" t="s">
        <v>95</v>
      </c>
      <c r="C1157" s="1" t="s">
        <v>57</v>
      </c>
      <c r="D1157" s="1" t="s">
        <v>1124</v>
      </c>
      <c r="E1157" s="1" t="s">
        <v>149</v>
      </c>
      <c r="F1157" s="1" t="s">
        <v>17</v>
      </c>
      <c r="G1157" s="1" t="s">
        <v>18</v>
      </c>
      <c r="H1157" s="1" t="s">
        <v>33</v>
      </c>
      <c r="I1157" s="1" t="s">
        <v>1126</v>
      </c>
      <c r="J1157" s="1">
        <v>2244.48</v>
      </c>
      <c r="K1157" s="1">
        <v>7</v>
      </c>
      <c r="L1157" s="1">
        <v>0</v>
      </c>
      <c r="M1157" s="2">
        <v>493.78559999999993</v>
      </c>
      <c r="N1157" s="1" t="str">
        <f>VLOOKUP(G1157,Code!$C$3:$D$5,2,0)</f>
        <v>F-101</v>
      </c>
    </row>
    <row r="1158" spans="1:14" x14ac:dyDescent="0.25">
      <c r="A1158" s="1">
        <v>1157</v>
      </c>
      <c r="B1158" s="1" t="s">
        <v>95</v>
      </c>
      <c r="C1158" s="1" t="s">
        <v>57</v>
      </c>
      <c r="D1158" s="1" t="s">
        <v>1124</v>
      </c>
      <c r="E1158" s="1" t="s">
        <v>149</v>
      </c>
      <c r="F1158" s="1" t="s">
        <v>17</v>
      </c>
      <c r="G1158" s="1" t="s">
        <v>27</v>
      </c>
      <c r="H1158" s="1" t="s">
        <v>44</v>
      </c>
      <c r="I1158" s="1" t="s">
        <v>525</v>
      </c>
      <c r="J1158" s="1">
        <v>62.31</v>
      </c>
      <c r="K1158" s="1">
        <v>3</v>
      </c>
      <c r="L1158" s="1">
        <v>0</v>
      </c>
      <c r="M1158" s="2">
        <v>29.285699999999999</v>
      </c>
      <c r="N1158" s="1" t="str">
        <f>VLOOKUP(G1158,Code!$C$3:$D$5,2,0)</f>
        <v>O-102</v>
      </c>
    </row>
    <row r="1159" spans="1:14" x14ac:dyDescent="0.25">
      <c r="A1159" s="1">
        <v>1158</v>
      </c>
      <c r="B1159" s="1" t="s">
        <v>95</v>
      </c>
      <c r="C1159" s="1" t="s">
        <v>57</v>
      </c>
      <c r="D1159" s="1" t="s">
        <v>1124</v>
      </c>
      <c r="E1159" s="1" t="s">
        <v>149</v>
      </c>
      <c r="F1159" s="1" t="s">
        <v>17</v>
      </c>
      <c r="G1159" s="1" t="s">
        <v>18</v>
      </c>
      <c r="H1159" s="1" t="s">
        <v>33</v>
      </c>
      <c r="I1159" s="1" t="s">
        <v>515</v>
      </c>
      <c r="J1159" s="1">
        <v>455.1</v>
      </c>
      <c r="K1159" s="1">
        <v>2</v>
      </c>
      <c r="L1159" s="1">
        <v>0</v>
      </c>
      <c r="M1159" s="2">
        <v>100.12200000000001</v>
      </c>
      <c r="N1159" s="1" t="str">
        <f>VLOOKUP(G1159,Code!$C$3:$D$5,2,0)</f>
        <v>F-101</v>
      </c>
    </row>
    <row r="1160" spans="1:14" x14ac:dyDescent="0.25">
      <c r="A1160" s="1">
        <v>1159</v>
      </c>
      <c r="B1160" s="1" t="s">
        <v>13</v>
      </c>
      <c r="C1160" s="1" t="s">
        <v>23</v>
      </c>
      <c r="D1160" s="1" t="s">
        <v>24</v>
      </c>
      <c r="E1160" s="1" t="s">
        <v>25</v>
      </c>
      <c r="F1160" s="1" t="s">
        <v>26</v>
      </c>
      <c r="G1160" s="1" t="s">
        <v>18</v>
      </c>
      <c r="H1160" s="1" t="s">
        <v>21</v>
      </c>
      <c r="I1160" s="1" t="s">
        <v>1127</v>
      </c>
      <c r="J1160" s="1">
        <v>195.184</v>
      </c>
      <c r="K1160" s="1">
        <v>1</v>
      </c>
      <c r="L1160" s="1">
        <v>0.2</v>
      </c>
      <c r="M1160" s="2">
        <v>19.518400000000007</v>
      </c>
      <c r="N1160" s="1" t="str">
        <f>VLOOKUP(G1160,Code!$C$3:$D$5,2,0)</f>
        <v>F-101</v>
      </c>
    </row>
    <row r="1161" spans="1:14" x14ac:dyDescent="0.25">
      <c r="A1161" s="1">
        <v>1160</v>
      </c>
      <c r="B1161" s="1" t="s">
        <v>30</v>
      </c>
      <c r="C1161" s="1" t="s">
        <v>14</v>
      </c>
      <c r="D1161" s="1" t="s">
        <v>181</v>
      </c>
      <c r="E1161" s="1" t="s">
        <v>110</v>
      </c>
      <c r="F1161" s="1" t="s">
        <v>60</v>
      </c>
      <c r="G1161" s="1" t="s">
        <v>27</v>
      </c>
      <c r="H1161" s="1" t="s">
        <v>46</v>
      </c>
      <c r="I1161" s="1" t="s">
        <v>1128</v>
      </c>
      <c r="J1161" s="1">
        <v>362.94</v>
      </c>
      <c r="K1161" s="1">
        <v>3</v>
      </c>
      <c r="L1161" s="1">
        <v>0</v>
      </c>
      <c r="M1161" s="2">
        <v>90.735000000000014</v>
      </c>
      <c r="N1161" s="1" t="str">
        <f>VLOOKUP(G1161,Code!$C$3:$D$5,2,0)</f>
        <v>O-102</v>
      </c>
    </row>
    <row r="1162" spans="1:14" x14ac:dyDescent="0.25">
      <c r="A1162" s="1">
        <v>1161</v>
      </c>
      <c r="B1162" s="1" t="s">
        <v>30</v>
      </c>
      <c r="C1162" s="1" t="s">
        <v>14</v>
      </c>
      <c r="D1162" s="1" t="s">
        <v>181</v>
      </c>
      <c r="E1162" s="1" t="s">
        <v>110</v>
      </c>
      <c r="F1162" s="1" t="s">
        <v>60</v>
      </c>
      <c r="G1162" s="1" t="s">
        <v>27</v>
      </c>
      <c r="H1162" s="1" t="s">
        <v>44</v>
      </c>
      <c r="I1162" s="1" t="s">
        <v>151</v>
      </c>
      <c r="J1162" s="1">
        <v>11.54</v>
      </c>
      <c r="K1162" s="1">
        <v>2</v>
      </c>
      <c r="L1162" s="1">
        <v>0</v>
      </c>
      <c r="M1162" s="2">
        <v>5.77</v>
      </c>
      <c r="N1162" s="1" t="str">
        <f>VLOOKUP(G1162,Code!$C$3:$D$5,2,0)</f>
        <v>O-102</v>
      </c>
    </row>
    <row r="1163" spans="1:14" x14ac:dyDescent="0.25">
      <c r="A1163" s="1">
        <v>1162</v>
      </c>
      <c r="B1163" s="1" t="s">
        <v>13</v>
      </c>
      <c r="C1163" s="1" t="s">
        <v>14</v>
      </c>
      <c r="D1163" s="1" t="s">
        <v>1129</v>
      </c>
      <c r="E1163" s="1" t="s">
        <v>25</v>
      </c>
      <c r="F1163" s="1" t="s">
        <v>26</v>
      </c>
      <c r="G1163" s="1" t="s">
        <v>27</v>
      </c>
      <c r="H1163" s="1" t="s">
        <v>39</v>
      </c>
      <c r="I1163" s="1" t="s">
        <v>90</v>
      </c>
      <c r="J1163" s="1">
        <v>53.94</v>
      </c>
      <c r="K1163" s="1">
        <v>3</v>
      </c>
      <c r="L1163" s="1">
        <v>0</v>
      </c>
      <c r="M1163" s="2">
        <v>15.642599999999995</v>
      </c>
      <c r="N1163" s="1" t="str">
        <f>VLOOKUP(G1163,Code!$C$3:$D$5,2,0)</f>
        <v>O-102</v>
      </c>
    </row>
    <row r="1164" spans="1:14" x14ac:dyDescent="0.25">
      <c r="A1164" s="1">
        <v>1163</v>
      </c>
      <c r="B1164" s="1" t="s">
        <v>30</v>
      </c>
      <c r="C1164" s="1" t="s">
        <v>57</v>
      </c>
      <c r="D1164" s="1" t="s">
        <v>126</v>
      </c>
      <c r="E1164" s="1" t="s">
        <v>127</v>
      </c>
      <c r="F1164" s="1" t="s">
        <v>79</v>
      </c>
      <c r="G1164" s="1" t="s">
        <v>41</v>
      </c>
      <c r="H1164" s="1" t="s">
        <v>42</v>
      </c>
      <c r="I1164" s="1" t="s">
        <v>1130</v>
      </c>
      <c r="J1164" s="1">
        <v>9.99</v>
      </c>
      <c r="K1164" s="1">
        <v>1</v>
      </c>
      <c r="L1164" s="1">
        <v>0</v>
      </c>
      <c r="M1164" s="2">
        <v>4.5953999999999997</v>
      </c>
      <c r="N1164" s="1" t="str">
        <f>VLOOKUP(G1164,Code!$C$3:$D$5,2,0)</f>
        <v>T-103</v>
      </c>
    </row>
    <row r="1165" spans="1:14" x14ac:dyDescent="0.25">
      <c r="A1165" s="1">
        <v>1164</v>
      </c>
      <c r="B1165" s="1" t="s">
        <v>30</v>
      </c>
      <c r="C1165" s="1" t="s">
        <v>57</v>
      </c>
      <c r="D1165" s="1" t="s">
        <v>126</v>
      </c>
      <c r="E1165" s="1" t="s">
        <v>127</v>
      </c>
      <c r="F1165" s="1" t="s">
        <v>79</v>
      </c>
      <c r="G1165" s="1" t="s">
        <v>27</v>
      </c>
      <c r="H1165" s="1" t="s">
        <v>44</v>
      </c>
      <c r="I1165" s="1" t="s">
        <v>421</v>
      </c>
      <c r="J1165" s="1">
        <v>125.76</v>
      </c>
      <c r="K1165" s="1">
        <v>3</v>
      </c>
      <c r="L1165" s="1">
        <v>0.2</v>
      </c>
      <c r="M1165" s="2">
        <v>40.872</v>
      </c>
      <c r="N1165" s="1" t="str">
        <f>VLOOKUP(G1165,Code!$C$3:$D$5,2,0)</f>
        <v>O-102</v>
      </c>
    </row>
    <row r="1166" spans="1:14" x14ac:dyDescent="0.25">
      <c r="A1166" s="1">
        <v>1165</v>
      </c>
      <c r="B1166" s="1" t="s">
        <v>30</v>
      </c>
      <c r="C1166" s="1" t="s">
        <v>57</v>
      </c>
      <c r="D1166" s="1" t="s">
        <v>126</v>
      </c>
      <c r="E1166" s="1" t="s">
        <v>127</v>
      </c>
      <c r="F1166" s="1" t="s">
        <v>79</v>
      </c>
      <c r="G1166" s="1" t="s">
        <v>27</v>
      </c>
      <c r="H1166" s="1" t="s">
        <v>44</v>
      </c>
      <c r="I1166" s="1" t="s">
        <v>1131</v>
      </c>
      <c r="J1166" s="1">
        <v>25.32</v>
      </c>
      <c r="K1166" s="1">
        <v>5</v>
      </c>
      <c r="L1166" s="1">
        <v>0.2</v>
      </c>
      <c r="M1166" s="2">
        <v>9.1785000000000014</v>
      </c>
      <c r="N1166" s="1" t="str">
        <f>VLOOKUP(G1166,Code!$C$3:$D$5,2,0)</f>
        <v>O-102</v>
      </c>
    </row>
    <row r="1167" spans="1:14" x14ac:dyDescent="0.25">
      <c r="A1167" s="1">
        <v>1166</v>
      </c>
      <c r="B1167" s="1" t="s">
        <v>30</v>
      </c>
      <c r="C1167" s="1" t="s">
        <v>14</v>
      </c>
      <c r="D1167" s="1" t="s">
        <v>152</v>
      </c>
      <c r="E1167" s="1" t="s">
        <v>114</v>
      </c>
      <c r="F1167" s="1" t="s">
        <v>60</v>
      </c>
      <c r="G1167" s="1" t="s">
        <v>27</v>
      </c>
      <c r="H1167" s="1" t="s">
        <v>44</v>
      </c>
      <c r="I1167" s="1" t="s">
        <v>915</v>
      </c>
      <c r="J1167" s="1">
        <v>46.8</v>
      </c>
      <c r="K1167" s="1">
        <v>4</v>
      </c>
      <c r="L1167" s="1">
        <v>0</v>
      </c>
      <c r="M1167" s="2">
        <v>21.059999999999995</v>
      </c>
      <c r="N1167" s="1" t="str">
        <f>VLOOKUP(G1167,Code!$C$3:$D$5,2,0)</f>
        <v>O-102</v>
      </c>
    </row>
    <row r="1168" spans="1:14" x14ac:dyDescent="0.25">
      <c r="A1168" s="1">
        <v>1167</v>
      </c>
      <c r="B1168" s="1" t="s">
        <v>493</v>
      </c>
      <c r="C1168" s="1" t="s">
        <v>14</v>
      </c>
      <c r="D1168" s="1" t="s">
        <v>54</v>
      </c>
      <c r="E1168" s="1" t="s">
        <v>55</v>
      </c>
      <c r="F1168" s="1" t="s">
        <v>26</v>
      </c>
      <c r="G1168" s="1" t="s">
        <v>41</v>
      </c>
      <c r="H1168" s="1" t="s">
        <v>83</v>
      </c>
      <c r="I1168" s="1" t="s">
        <v>198</v>
      </c>
      <c r="J1168" s="1">
        <v>447.93</v>
      </c>
      <c r="K1168" s="1">
        <v>9</v>
      </c>
      <c r="L1168" s="1">
        <v>0</v>
      </c>
      <c r="M1168" s="2">
        <v>49.272299999999987</v>
      </c>
      <c r="N1168" s="1" t="str">
        <f>VLOOKUP(G1168,Code!$C$3:$D$5,2,0)</f>
        <v>T-103</v>
      </c>
    </row>
    <row r="1169" spans="1:14" x14ac:dyDescent="0.25">
      <c r="A1169" s="1">
        <v>1168</v>
      </c>
      <c r="B1169" s="1" t="s">
        <v>13</v>
      </c>
      <c r="C1169" s="1" t="s">
        <v>14</v>
      </c>
      <c r="D1169" s="1" t="s">
        <v>126</v>
      </c>
      <c r="E1169" s="1" t="s">
        <v>127</v>
      </c>
      <c r="F1169" s="1" t="s">
        <v>79</v>
      </c>
      <c r="G1169" s="1" t="s">
        <v>18</v>
      </c>
      <c r="H1169" s="1" t="s">
        <v>37</v>
      </c>
      <c r="I1169" s="1" t="s">
        <v>1132</v>
      </c>
      <c r="J1169" s="1">
        <v>109.48</v>
      </c>
      <c r="K1169" s="1">
        <v>2</v>
      </c>
      <c r="L1169" s="1">
        <v>0</v>
      </c>
      <c r="M1169" s="2">
        <v>33.938800000000001</v>
      </c>
      <c r="N1169" s="1" t="str">
        <f>VLOOKUP(G1169,Code!$C$3:$D$5,2,0)</f>
        <v>F-101</v>
      </c>
    </row>
    <row r="1170" spans="1:14" x14ac:dyDescent="0.25">
      <c r="A1170" s="1">
        <v>1169</v>
      </c>
      <c r="B1170" s="1" t="s">
        <v>13</v>
      </c>
      <c r="C1170" s="1" t="s">
        <v>14</v>
      </c>
      <c r="D1170" s="1" t="s">
        <v>126</v>
      </c>
      <c r="E1170" s="1" t="s">
        <v>127</v>
      </c>
      <c r="F1170" s="1" t="s">
        <v>79</v>
      </c>
      <c r="G1170" s="1" t="s">
        <v>27</v>
      </c>
      <c r="H1170" s="1" t="s">
        <v>35</v>
      </c>
      <c r="I1170" s="1" t="s">
        <v>158</v>
      </c>
      <c r="J1170" s="1">
        <v>272.94</v>
      </c>
      <c r="K1170" s="1">
        <v>3</v>
      </c>
      <c r="L1170" s="1">
        <v>0</v>
      </c>
      <c r="M1170" s="2">
        <v>0</v>
      </c>
      <c r="N1170" s="1" t="str">
        <f>VLOOKUP(G1170,Code!$C$3:$D$5,2,0)</f>
        <v>O-102</v>
      </c>
    </row>
    <row r="1171" spans="1:14" x14ac:dyDescent="0.25">
      <c r="A1171" s="1">
        <v>1170</v>
      </c>
      <c r="B1171" s="1" t="s">
        <v>13</v>
      </c>
      <c r="C1171" s="1" t="s">
        <v>14</v>
      </c>
      <c r="D1171" s="1" t="s">
        <v>126</v>
      </c>
      <c r="E1171" s="1" t="s">
        <v>127</v>
      </c>
      <c r="F1171" s="1" t="s">
        <v>79</v>
      </c>
      <c r="G1171" s="1" t="s">
        <v>27</v>
      </c>
      <c r="H1171" s="1" t="s">
        <v>52</v>
      </c>
      <c r="I1171" s="1" t="s">
        <v>1133</v>
      </c>
      <c r="J1171" s="1">
        <v>19.440000000000001</v>
      </c>
      <c r="K1171" s="1">
        <v>3</v>
      </c>
      <c r="L1171" s="1">
        <v>0</v>
      </c>
      <c r="M1171" s="2">
        <v>9.3312000000000008</v>
      </c>
      <c r="N1171" s="1" t="str">
        <f>VLOOKUP(G1171,Code!$C$3:$D$5,2,0)</f>
        <v>O-102</v>
      </c>
    </row>
    <row r="1172" spans="1:14" x14ac:dyDescent="0.25">
      <c r="A1172" s="1">
        <v>1171</v>
      </c>
      <c r="B1172" s="1" t="s">
        <v>13</v>
      </c>
      <c r="C1172" s="1" t="s">
        <v>14</v>
      </c>
      <c r="D1172" s="1" t="s">
        <v>126</v>
      </c>
      <c r="E1172" s="1" t="s">
        <v>127</v>
      </c>
      <c r="F1172" s="1" t="s">
        <v>79</v>
      </c>
      <c r="G1172" s="1" t="s">
        <v>27</v>
      </c>
      <c r="H1172" s="1" t="s">
        <v>35</v>
      </c>
      <c r="I1172" s="1" t="s">
        <v>1134</v>
      </c>
      <c r="J1172" s="1">
        <v>31.92</v>
      </c>
      <c r="K1172" s="1">
        <v>4</v>
      </c>
      <c r="L1172" s="1">
        <v>0</v>
      </c>
      <c r="M1172" s="2">
        <v>8.299199999999999</v>
      </c>
      <c r="N1172" s="1" t="str">
        <f>VLOOKUP(G1172,Code!$C$3:$D$5,2,0)</f>
        <v>O-102</v>
      </c>
    </row>
    <row r="1173" spans="1:14" x14ac:dyDescent="0.25">
      <c r="A1173" s="1">
        <v>1172</v>
      </c>
      <c r="B1173" s="1" t="s">
        <v>30</v>
      </c>
      <c r="C1173" s="1" t="s">
        <v>14</v>
      </c>
      <c r="D1173" s="1" t="s">
        <v>1135</v>
      </c>
      <c r="E1173" s="1" t="s">
        <v>114</v>
      </c>
      <c r="F1173" s="1" t="s">
        <v>60</v>
      </c>
      <c r="G1173" s="1" t="s">
        <v>27</v>
      </c>
      <c r="H1173" s="1" t="s">
        <v>52</v>
      </c>
      <c r="I1173" s="1" t="s">
        <v>1136</v>
      </c>
      <c r="J1173" s="1">
        <v>22.38</v>
      </c>
      <c r="K1173" s="1">
        <v>2</v>
      </c>
      <c r="L1173" s="1">
        <v>0</v>
      </c>
      <c r="M1173" s="2">
        <v>10.7424</v>
      </c>
      <c r="N1173" s="1" t="str">
        <f>VLOOKUP(G1173,Code!$C$3:$D$5,2,0)</f>
        <v>O-102</v>
      </c>
    </row>
    <row r="1174" spans="1:14" x14ac:dyDescent="0.25">
      <c r="A1174" s="1">
        <v>1173</v>
      </c>
      <c r="B1174" s="1" t="s">
        <v>30</v>
      </c>
      <c r="C1174" s="1" t="s">
        <v>14</v>
      </c>
      <c r="D1174" s="1" t="s">
        <v>24</v>
      </c>
      <c r="E1174" s="1" t="s">
        <v>25</v>
      </c>
      <c r="F1174" s="1" t="s">
        <v>26</v>
      </c>
      <c r="G1174" s="1" t="s">
        <v>27</v>
      </c>
      <c r="H1174" s="1" t="s">
        <v>44</v>
      </c>
      <c r="I1174" s="1" t="s">
        <v>1137</v>
      </c>
      <c r="J1174" s="1">
        <v>16.520000000000003</v>
      </c>
      <c r="K1174" s="1">
        <v>5</v>
      </c>
      <c r="L1174" s="1">
        <v>0.2</v>
      </c>
      <c r="M1174" s="2">
        <v>5.5754999999999999</v>
      </c>
      <c r="N1174" s="1" t="str">
        <f>VLOOKUP(G1174,Code!$C$3:$D$5,2,0)</f>
        <v>O-102</v>
      </c>
    </row>
    <row r="1175" spans="1:14" x14ac:dyDescent="0.25">
      <c r="A1175" s="1">
        <v>1174</v>
      </c>
      <c r="B1175" s="1" t="s">
        <v>30</v>
      </c>
      <c r="C1175" s="1" t="s">
        <v>14</v>
      </c>
      <c r="D1175" s="1" t="s">
        <v>227</v>
      </c>
      <c r="E1175" s="1" t="s">
        <v>104</v>
      </c>
      <c r="F1175" s="1" t="s">
        <v>60</v>
      </c>
      <c r="G1175" s="1" t="s">
        <v>27</v>
      </c>
      <c r="H1175" s="1" t="s">
        <v>44</v>
      </c>
      <c r="I1175" s="1" t="s">
        <v>859</v>
      </c>
      <c r="J1175" s="1">
        <v>5.1759999999999984</v>
      </c>
      <c r="K1175" s="1">
        <v>4</v>
      </c>
      <c r="L1175" s="1">
        <v>0.8</v>
      </c>
      <c r="M1175" s="2">
        <v>-7.7640000000000011</v>
      </c>
      <c r="N1175" s="1" t="str">
        <f>VLOOKUP(G1175,Code!$C$3:$D$5,2,0)</f>
        <v>O-102</v>
      </c>
    </row>
    <row r="1176" spans="1:14" x14ac:dyDescent="0.25">
      <c r="A1176" s="1">
        <v>1175</v>
      </c>
      <c r="B1176" s="1" t="s">
        <v>95</v>
      </c>
      <c r="C1176" s="1" t="s">
        <v>23</v>
      </c>
      <c r="D1176" s="1" t="s">
        <v>126</v>
      </c>
      <c r="E1176" s="1" t="s">
        <v>127</v>
      </c>
      <c r="F1176" s="1" t="s">
        <v>79</v>
      </c>
      <c r="G1176" s="1" t="s">
        <v>27</v>
      </c>
      <c r="H1176" s="1" t="s">
        <v>44</v>
      </c>
      <c r="I1176" s="1" t="s">
        <v>1138</v>
      </c>
      <c r="J1176" s="1">
        <v>50.112000000000002</v>
      </c>
      <c r="K1176" s="1">
        <v>6</v>
      </c>
      <c r="L1176" s="1">
        <v>0.2</v>
      </c>
      <c r="M1176" s="2">
        <v>16.2864</v>
      </c>
      <c r="N1176" s="1" t="str">
        <f>VLOOKUP(G1176,Code!$C$3:$D$5,2,0)</f>
        <v>O-102</v>
      </c>
    </row>
    <row r="1177" spans="1:14" x14ac:dyDescent="0.25">
      <c r="A1177" s="1">
        <v>1176</v>
      </c>
      <c r="B1177" s="1" t="s">
        <v>30</v>
      </c>
      <c r="C1177" s="1" t="s">
        <v>57</v>
      </c>
      <c r="D1177" s="1" t="s">
        <v>50</v>
      </c>
      <c r="E1177" s="1" t="s">
        <v>939</v>
      </c>
      <c r="F1177" s="1" t="s">
        <v>79</v>
      </c>
      <c r="G1177" s="1" t="s">
        <v>27</v>
      </c>
      <c r="H1177" s="1" t="s">
        <v>243</v>
      </c>
      <c r="I1177" s="1" t="s">
        <v>901</v>
      </c>
      <c r="J1177" s="1">
        <v>27.93</v>
      </c>
      <c r="K1177" s="1">
        <v>3</v>
      </c>
      <c r="L1177" s="1">
        <v>0</v>
      </c>
      <c r="M1177" s="2">
        <v>8.0996999999999986</v>
      </c>
      <c r="N1177" s="1" t="str">
        <f>VLOOKUP(G1177,Code!$C$3:$D$5,2,0)</f>
        <v>O-102</v>
      </c>
    </row>
    <row r="1178" spans="1:14" x14ac:dyDescent="0.25">
      <c r="A1178" s="1">
        <v>1177</v>
      </c>
      <c r="B1178" s="1" t="s">
        <v>13</v>
      </c>
      <c r="C1178" s="1" t="s">
        <v>57</v>
      </c>
      <c r="D1178" s="1" t="s">
        <v>24</v>
      </c>
      <c r="E1178" s="1" t="s">
        <v>25</v>
      </c>
      <c r="F1178" s="1" t="s">
        <v>26</v>
      </c>
      <c r="G1178" s="1" t="s">
        <v>27</v>
      </c>
      <c r="H1178" s="1" t="s">
        <v>28</v>
      </c>
      <c r="I1178" s="1" t="s">
        <v>1139</v>
      </c>
      <c r="J1178" s="1">
        <v>11.56</v>
      </c>
      <c r="K1178" s="1">
        <v>4</v>
      </c>
      <c r="L1178" s="1">
        <v>0</v>
      </c>
      <c r="M1178" s="2">
        <v>5.4332000000000003</v>
      </c>
      <c r="N1178" s="1" t="str">
        <f>VLOOKUP(G1178,Code!$C$3:$D$5,2,0)</f>
        <v>O-102</v>
      </c>
    </row>
    <row r="1179" spans="1:14" x14ac:dyDescent="0.25">
      <c r="A1179" s="1">
        <v>1178</v>
      </c>
      <c r="B1179" s="1" t="s">
        <v>30</v>
      </c>
      <c r="C1179" s="1" t="s">
        <v>14</v>
      </c>
      <c r="D1179" s="1" t="s">
        <v>1140</v>
      </c>
      <c r="E1179" s="1" t="s">
        <v>948</v>
      </c>
      <c r="F1179" s="1" t="s">
        <v>79</v>
      </c>
      <c r="G1179" s="1" t="s">
        <v>18</v>
      </c>
      <c r="H1179" s="1" t="s">
        <v>21</v>
      </c>
      <c r="I1179" s="1" t="s">
        <v>1141</v>
      </c>
      <c r="J1179" s="1">
        <v>172.5</v>
      </c>
      <c r="K1179" s="1">
        <v>2</v>
      </c>
      <c r="L1179" s="1">
        <v>0</v>
      </c>
      <c r="M1179" s="2">
        <v>51.749999999999986</v>
      </c>
      <c r="N1179" s="1" t="str">
        <f>VLOOKUP(G1179,Code!$C$3:$D$5,2,0)</f>
        <v>F-101</v>
      </c>
    </row>
    <row r="1180" spans="1:14" x14ac:dyDescent="0.25">
      <c r="A1180" s="1">
        <v>1179</v>
      </c>
      <c r="B1180" s="1" t="s">
        <v>30</v>
      </c>
      <c r="C1180" s="1" t="s">
        <v>14</v>
      </c>
      <c r="D1180" s="1" t="s">
        <v>1140</v>
      </c>
      <c r="E1180" s="1" t="s">
        <v>948</v>
      </c>
      <c r="F1180" s="1" t="s">
        <v>79</v>
      </c>
      <c r="G1180" s="1" t="s">
        <v>41</v>
      </c>
      <c r="H1180" s="1" t="s">
        <v>42</v>
      </c>
      <c r="I1180" s="1" t="s">
        <v>284</v>
      </c>
      <c r="J1180" s="1">
        <v>179.97</v>
      </c>
      <c r="K1180" s="1">
        <v>3</v>
      </c>
      <c r="L1180" s="1">
        <v>0</v>
      </c>
      <c r="M1180" s="2">
        <v>44.992500000000007</v>
      </c>
      <c r="N1180" s="1" t="str">
        <f>VLOOKUP(G1180,Code!$C$3:$D$5,2,0)</f>
        <v>T-103</v>
      </c>
    </row>
    <row r="1181" spans="1:14" x14ac:dyDescent="0.25">
      <c r="A1181" s="1">
        <v>1180</v>
      </c>
      <c r="B1181" s="1" t="s">
        <v>13</v>
      </c>
      <c r="C1181" s="1" t="s">
        <v>57</v>
      </c>
      <c r="D1181" s="1" t="s">
        <v>93</v>
      </c>
      <c r="E1181" s="1" t="s">
        <v>59</v>
      </c>
      <c r="F1181" s="1" t="s">
        <v>60</v>
      </c>
      <c r="G1181" s="1" t="s">
        <v>41</v>
      </c>
      <c r="H1181" s="1" t="s">
        <v>83</v>
      </c>
      <c r="I1181" s="1" t="s">
        <v>853</v>
      </c>
      <c r="J1181" s="1">
        <v>258.69600000000003</v>
      </c>
      <c r="K1181" s="1">
        <v>3</v>
      </c>
      <c r="L1181" s="1">
        <v>0.2</v>
      </c>
      <c r="M1181" s="2">
        <v>64.674000000000007</v>
      </c>
      <c r="N1181" s="1" t="str">
        <f>VLOOKUP(G1181,Code!$C$3:$D$5,2,0)</f>
        <v>T-103</v>
      </c>
    </row>
    <row r="1182" spans="1:14" x14ac:dyDescent="0.25">
      <c r="A1182" s="1">
        <v>1181</v>
      </c>
      <c r="B1182" s="1" t="s">
        <v>30</v>
      </c>
      <c r="C1182" s="1" t="s">
        <v>14</v>
      </c>
      <c r="D1182" s="1" t="s">
        <v>433</v>
      </c>
      <c r="E1182" s="1" t="s">
        <v>316</v>
      </c>
      <c r="F1182" s="1" t="s">
        <v>79</v>
      </c>
      <c r="G1182" s="1" t="s">
        <v>41</v>
      </c>
      <c r="H1182" s="1" t="s">
        <v>42</v>
      </c>
      <c r="I1182" s="1" t="s">
        <v>1142</v>
      </c>
      <c r="J1182" s="1">
        <v>1322.93</v>
      </c>
      <c r="K1182" s="1">
        <v>7</v>
      </c>
      <c r="L1182" s="1">
        <v>0</v>
      </c>
      <c r="M1182" s="2">
        <v>357.19110000000001</v>
      </c>
      <c r="N1182" s="1" t="str">
        <f>VLOOKUP(G1182,Code!$C$3:$D$5,2,0)</f>
        <v>T-103</v>
      </c>
    </row>
    <row r="1183" spans="1:14" x14ac:dyDescent="0.25">
      <c r="A1183" s="1">
        <v>1182</v>
      </c>
      <c r="B1183" s="1" t="s">
        <v>30</v>
      </c>
      <c r="C1183" s="1" t="s">
        <v>14</v>
      </c>
      <c r="D1183" s="1" t="s">
        <v>433</v>
      </c>
      <c r="E1183" s="1" t="s">
        <v>316</v>
      </c>
      <c r="F1183" s="1" t="s">
        <v>79</v>
      </c>
      <c r="G1183" s="1" t="s">
        <v>27</v>
      </c>
      <c r="H1183" s="1" t="s">
        <v>39</v>
      </c>
      <c r="I1183" s="1" t="s">
        <v>1143</v>
      </c>
      <c r="J1183" s="1">
        <v>3.76</v>
      </c>
      <c r="K1183" s="1">
        <v>2</v>
      </c>
      <c r="L1183" s="1">
        <v>0</v>
      </c>
      <c r="M1183" s="2">
        <v>1.0903999999999998</v>
      </c>
      <c r="N1183" s="1" t="str">
        <f>VLOOKUP(G1183,Code!$C$3:$D$5,2,0)</f>
        <v>O-102</v>
      </c>
    </row>
    <row r="1184" spans="1:14" x14ac:dyDescent="0.25">
      <c r="A1184" s="1">
        <v>1183</v>
      </c>
      <c r="B1184" s="1" t="s">
        <v>95</v>
      </c>
      <c r="C1184" s="1" t="s">
        <v>14</v>
      </c>
      <c r="D1184" s="1" t="s">
        <v>574</v>
      </c>
      <c r="E1184" s="1" t="s">
        <v>51</v>
      </c>
      <c r="F1184" s="1" t="s">
        <v>17</v>
      </c>
      <c r="G1184" s="1" t="s">
        <v>27</v>
      </c>
      <c r="H1184" s="1" t="s">
        <v>88</v>
      </c>
      <c r="I1184" s="1" t="s">
        <v>217</v>
      </c>
      <c r="J1184" s="1">
        <v>21.744</v>
      </c>
      <c r="K1184" s="1">
        <v>1</v>
      </c>
      <c r="L1184" s="1">
        <v>0.2</v>
      </c>
      <c r="M1184" s="2">
        <v>7.3385999999999996</v>
      </c>
      <c r="N1184" s="1" t="str">
        <f>VLOOKUP(G1184,Code!$C$3:$D$5,2,0)</f>
        <v>O-102</v>
      </c>
    </row>
    <row r="1185" spans="1:14" x14ac:dyDescent="0.25">
      <c r="A1185" s="1">
        <v>1184</v>
      </c>
      <c r="B1185" s="1" t="s">
        <v>95</v>
      </c>
      <c r="C1185" s="1" t="s">
        <v>14</v>
      </c>
      <c r="D1185" s="1" t="s">
        <v>574</v>
      </c>
      <c r="E1185" s="1" t="s">
        <v>51</v>
      </c>
      <c r="F1185" s="1" t="s">
        <v>17</v>
      </c>
      <c r="G1185" s="1" t="s">
        <v>41</v>
      </c>
      <c r="H1185" s="1" t="s">
        <v>42</v>
      </c>
      <c r="I1185" s="1" t="s">
        <v>1144</v>
      </c>
      <c r="J1185" s="1">
        <v>7.92</v>
      </c>
      <c r="K1185" s="1">
        <v>5</v>
      </c>
      <c r="L1185" s="1">
        <v>0.2</v>
      </c>
      <c r="M1185" s="2">
        <v>0.69300000000000006</v>
      </c>
      <c r="N1185" s="1" t="str">
        <f>VLOOKUP(G1185,Code!$C$3:$D$5,2,0)</f>
        <v>T-103</v>
      </c>
    </row>
    <row r="1186" spans="1:14" x14ac:dyDescent="0.25">
      <c r="A1186" s="1">
        <v>1185</v>
      </c>
      <c r="B1186" s="1" t="s">
        <v>30</v>
      </c>
      <c r="C1186" s="1" t="s">
        <v>23</v>
      </c>
      <c r="D1186" s="1" t="s">
        <v>54</v>
      </c>
      <c r="E1186" s="1" t="s">
        <v>55</v>
      </c>
      <c r="F1186" s="1" t="s">
        <v>26</v>
      </c>
      <c r="G1186" s="1" t="s">
        <v>27</v>
      </c>
      <c r="H1186" s="1" t="s">
        <v>44</v>
      </c>
      <c r="I1186" s="1" t="s">
        <v>1145</v>
      </c>
      <c r="J1186" s="1">
        <v>12.096000000000002</v>
      </c>
      <c r="K1186" s="1">
        <v>7</v>
      </c>
      <c r="L1186" s="1">
        <v>0.2</v>
      </c>
      <c r="M1186" s="2">
        <v>4.2335999999999991</v>
      </c>
      <c r="N1186" s="1" t="str">
        <f>VLOOKUP(G1186,Code!$C$3:$D$5,2,0)</f>
        <v>O-102</v>
      </c>
    </row>
    <row r="1187" spans="1:14" x14ac:dyDescent="0.25">
      <c r="A1187" s="1">
        <v>1186</v>
      </c>
      <c r="B1187" s="1" t="s">
        <v>30</v>
      </c>
      <c r="C1187" s="1" t="s">
        <v>23</v>
      </c>
      <c r="D1187" s="1" t="s">
        <v>54</v>
      </c>
      <c r="E1187" s="1" t="s">
        <v>55</v>
      </c>
      <c r="F1187" s="1" t="s">
        <v>26</v>
      </c>
      <c r="G1187" s="1" t="s">
        <v>27</v>
      </c>
      <c r="H1187" s="1" t="s">
        <v>35</v>
      </c>
      <c r="I1187" s="1" t="s">
        <v>1146</v>
      </c>
      <c r="J1187" s="1">
        <v>485.88</v>
      </c>
      <c r="K1187" s="1">
        <v>6</v>
      </c>
      <c r="L1187" s="1">
        <v>0</v>
      </c>
      <c r="M1187" s="2">
        <v>9.7176000000000329</v>
      </c>
      <c r="N1187" s="1" t="str">
        <f>VLOOKUP(G1187,Code!$C$3:$D$5,2,0)</f>
        <v>O-102</v>
      </c>
    </row>
    <row r="1188" spans="1:14" x14ac:dyDescent="0.25">
      <c r="A1188" s="1">
        <v>1187</v>
      </c>
      <c r="B1188" s="1" t="s">
        <v>30</v>
      </c>
      <c r="C1188" s="1" t="s">
        <v>23</v>
      </c>
      <c r="D1188" s="1" t="s">
        <v>54</v>
      </c>
      <c r="E1188" s="1" t="s">
        <v>55</v>
      </c>
      <c r="F1188" s="1" t="s">
        <v>26</v>
      </c>
      <c r="G1188" s="1" t="s">
        <v>27</v>
      </c>
      <c r="H1188" s="1" t="s">
        <v>52</v>
      </c>
      <c r="I1188" s="1" t="s">
        <v>811</v>
      </c>
      <c r="J1188" s="1">
        <v>25.92</v>
      </c>
      <c r="K1188" s="1">
        <v>4</v>
      </c>
      <c r="L1188" s="1">
        <v>0</v>
      </c>
      <c r="M1188" s="2">
        <v>12.441600000000001</v>
      </c>
      <c r="N1188" s="1" t="str">
        <f>VLOOKUP(G1188,Code!$C$3:$D$5,2,0)</f>
        <v>O-102</v>
      </c>
    </row>
    <row r="1189" spans="1:14" x14ac:dyDescent="0.25">
      <c r="A1189" s="1">
        <v>1188</v>
      </c>
      <c r="B1189" s="1" t="s">
        <v>30</v>
      </c>
      <c r="C1189" s="1" t="s">
        <v>23</v>
      </c>
      <c r="D1189" s="1" t="s">
        <v>54</v>
      </c>
      <c r="E1189" s="1" t="s">
        <v>55</v>
      </c>
      <c r="F1189" s="1" t="s">
        <v>26</v>
      </c>
      <c r="G1189" s="1" t="s">
        <v>27</v>
      </c>
      <c r="H1189" s="1" t="s">
        <v>35</v>
      </c>
      <c r="I1189" s="1" t="s">
        <v>823</v>
      </c>
      <c r="J1189" s="1">
        <v>197.58</v>
      </c>
      <c r="K1189" s="1">
        <v>2</v>
      </c>
      <c r="L1189" s="1">
        <v>0</v>
      </c>
      <c r="M1189" s="2">
        <v>53.346599999999995</v>
      </c>
      <c r="N1189" s="1" t="str">
        <f>VLOOKUP(G1189,Code!$C$3:$D$5,2,0)</f>
        <v>O-102</v>
      </c>
    </row>
    <row r="1190" spans="1:14" x14ac:dyDescent="0.25">
      <c r="A1190" s="1">
        <v>1189</v>
      </c>
      <c r="B1190" s="1" t="s">
        <v>13</v>
      </c>
      <c r="C1190" s="1" t="s">
        <v>57</v>
      </c>
      <c r="D1190" s="1" t="s">
        <v>24</v>
      </c>
      <c r="E1190" s="1" t="s">
        <v>25</v>
      </c>
      <c r="F1190" s="1" t="s">
        <v>26</v>
      </c>
      <c r="G1190" s="1" t="s">
        <v>27</v>
      </c>
      <c r="H1190" s="1" t="s">
        <v>46</v>
      </c>
      <c r="I1190" s="1" t="s">
        <v>785</v>
      </c>
      <c r="J1190" s="1">
        <v>81.92</v>
      </c>
      <c r="K1190" s="1">
        <v>4</v>
      </c>
      <c r="L1190" s="1">
        <v>0</v>
      </c>
      <c r="M1190" s="2">
        <v>22.118400000000001</v>
      </c>
      <c r="N1190" s="1" t="str">
        <f>VLOOKUP(G1190,Code!$C$3:$D$5,2,0)</f>
        <v>O-102</v>
      </c>
    </row>
    <row r="1191" spans="1:14" x14ac:dyDescent="0.25">
      <c r="A1191" s="1">
        <v>1190</v>
      </c>
      <c r="B1191" s="1" t="s">
        <v>13</v>
      </c>
      <c r="C1191" s="1" t="s">
        <v>57</v>
      </c>
      <c r="D1191" s="1" t="s">
        <v>24</v>
      </c>
      <c r="E1191" s="1" t="s">
        <v>25</v>
      </c>
      <c r="F1191" s="1" t="s">
        <v>26</v>
      </c>
      <c r="G1191" s="1" t="s">
        <v>41</v>
      </c>
      <c r="H1191" s="1" t="s">
        <v>42</v>
      </c>
      <c r="I1191" s="1" t="s">
        <v>1147</v>
      </c>
      <c r="J1191" s="1">
        <v>889.53600000000006</v>
      </c>
      <c r="K1191" s="1">
        <v>8</v>
      </c>
      <c r="L1191" s="1">
        <v>0.2</v>
      </c>
      <c r="M1191" s="2">
        <v>66.715199999999982</v>
      </c>
      <c r="N1191" s="1" t="str">
        <f>VLOOKUP(G1191,Code!$C$3:$D$5,2,0)</f>
        <v>T-103</v>
      </c>
    </row>
    <row r="1192" spans="1:14" x14ac:dyDescent="0.25">
      <c r="A1192" s="1">
        <v>1191</v>
      </c>
      <c r="B1192" s="1" t="s">
        <v>13</v>
      </c>
      <c r="C1192" s="1" t="s">
        <v>57</v>
      </c>
      <c r="D1192" s="1" t="s">
        <v>24</v>
      </c>
      <c r="E1192" s="1" t="s">
        <v>25</v>
      </c>
      <c r="F1192" s="1" t="s">
        <v>26</v>
      </c>
      <c r="G1192" s="1" t="s">
        <v>18</v>
      </c>
      <c r="H1192" s="1" t="s">
        <v>21</v>
      </c>
      <c r="I1192" s="1" t="s">
        <v>1148</v>
      </c>
      <c r="J1192" s="1">
        <v>892.22400000000005</v>
      </c>
      <c r="K1192" s="1">
        <v>3</v>
      </c>
      <c r="L1192" s="1">
        <v>0.2</v>
      </c>
      <c r="M1192" s="2">
        <v>89.222400000000022</v>
      </c>
      <c r="N1192" s="1" t="str">
        <f>VLOOKUP(G1192,Code!$C$3:$D$5,2,0)</f>
        <v>F-101</v>
      </c>
    </row>
    <row r="1193" spans="1:14" x14ac:dyDescent="0.25">
      <c r="A1193" s="1">
        <v>1192</v>
      </c>
      <c r="B1193" s="1" t="s">
        <v>13</v>
      </c>
      <c r="C1193" s="1" t="s">
        <v>57</v>
      </c>
      <c r="D1193" s="1" t="s">
        <v>24</v>
      </c>
      <c r="E1193" s="1" t="s">
        <v>25</v>
      </c>
      <c r="F1193" s="1" t="s">
        <v>26</v>
      </c>
      <c r="G1193" s="1" t="s">
        <v>27</v>
      </c>
      <c r="H1193" s="1" t="s">
        <v>52</v>
      </c>
      <c r="I1193" s="1" t="s">
        <v>546</v>
      </c>
      <c r="J1193" s="1">
        <v>223.92</v>
      </c>
      <c r="K1193" s="1">
        <v>4</v>
      </c>
      <c r="L1193" s="1">
        <v>0</v>
      </c>
      <c r="M1193" s="2">
        <v>109.7208</v>
      </c>
      <c r="N1193" s="1" t="str">
        <f>VLOOKUP(G1193,Code!$C$3:$D$5,2,0)</f>
        <v>O-102</v>
      </c>
    </row>
    <row r="1194" spans="1:14" x14ac:dyDescent="0.25">
      <c r="A1194" s="1">
        <v>1193</v>
      </c>
      <c r="B1194" s="1" t="s">
        <v>13</v>
      </c>
      <c r="C1194" s="1" t="s">
        <v>57</v>
      </c>
      <c r="D1194" s="1" t="s">
        <v>24</v>
      </c>
      <c r="E1194" s="1" t="s">
        <v>25</v>
      </c>
      <c r="F1194" s="1" t="s">
        <v>26</v>
      </c>
      <c r="G1194" s="1" t="s">
        <v>27</v>
      </c>
      <c r="H1194" s="1" t="s">
        <v>52</v>
      </c>
      <c r="I1194" s="1" t="s">
        <v>1149</v>
      </c>
      <c r="J1194" s="1">
        <v>23.12</v>
      </c>
      <c r="K1194" s="1">
        <v>4</v>
      </c>
      <c r="L1194" s="1">
        <v>0</v>
      </c>
      <c r="M1194" s="2">
        <v>11.328800000000001</v>
      </c>
      <c r="N1194" s="1" t="str">
        <f>VLOOKUP(G1194,Code!$C$3:$D$5,2,0)</f>
        <v>O-102</v>
      </c>
    </row>
    <row r="1195" spans="1:14" x14ac:dyDescent="0.25">
      <c r="A1195" s="1">
        <v>1194</v>
      </c>
      <c r="B1195" s="1" t="s">
        <v>493</v>
      </c>
      <c r="C1195" s="1" t="s">
        <v>23</v>
      </c>
      <c r="D1195" s="1" t="s">
        <v>1150</v>
      </c>
      <c r="E1195" s="1" t="s">
        <v>32</v>
      </c>
      <c r="F1195" s="1" t="s">
        <v>17</v>
      </c>
      <c r="G1195" s="1" t="s">
        <v>27</v>
      </c>
      <c r="H1195" s="1" t="s">
        <v>52</v>
      </c>
      <c r="I1195" s="1" t="s">
        <v>447</v>
      </c>
      <c r="J1195" s="1">
        <v>15.552000000000003</v>
      </c>
      <c r="K1195" s="1">
        <v>3</v>
      </c>
      <c r="L1195" s="1">
        <v>0.2</v>
      </c>
      <c r="M1195" s="2">
        <v>5.4432</v>
      </c>
      <c r="N1195" s="1" t="str">
        <f>VLOOKUP(G1195,Code!$C$3:$D$5,2,0)</f>
        <v>O-102</v>
      </c>
    </row>
    <row r="1196" spans="1:14" x14ac:dyDescent="0.25">
      <c r="A1196" s="1">
        <v>1195</v>
      </c>
      <c r="B1196" s="1" t="s">
        <v>493</v>
      </c>
      <c r="C1196" s="1" t="s">
        <v>23</v>
      </c>
      <c r="D1196" s="1" t="s">
        <v>1150</v>
      </c>
      <c r="E1196" s="1" t="s">
        <v>32</v>
      </c>
      <c r="F1196" s="1" t="s">
        <v>17</v>
      </c>
      <c r="G1196" s="1" t="s">
        <v>18</v>
      </c>
      <c r="H1196" s="1" t="s">
        <v>37</v>
      </c>
      <c r="I1196" s="1" t="s">
        <v>1151</v>
      </c>
      <c r="J1196" s="1">
        <v>15.712000000000002</v>
      </c>
      <c r="K1196" s="1">
        <v>4</v>
      </c>
      <c r="L1196" s="1">
        <v>0.2</v>
      </c>
      <c r="M1196" s="2">
        <v>2.553199999999999</v>
      </c>
      <c r="N1196" s="1" t="str">
        <f>VLOOKUP(G1196,Code!$C$3:$D$5,2,0)</f>
        <v>F-101</v>
      </c>
    </row>
    <row r="1197" spans="1:14" x14ac:dyDescent="0.25">
      <c r="A1197" s="1">
        <v>1196</v>
      </c>
      <c r="B1197" s="1" t="s">
        <v>493</v>
      </c>
      <c r="C1197" s="1" t="s">
        <v>23</v>
      </c>
      <c r="D1197" s="1" t="s">
        <v>1150</v>
      </c>
      <c r="E1197" s="1" t="s">
        <v>32</v>
      </c>
      <c r="F1197" s="1" t="s">
        <v>17</v>
      </c>
      <c r="G1197" s="1" t="s">
        <v>27</v>
      </c>
      <c r="H1197" s="1" t="s">
        <v>35</v>
      </c>
      <c r="I1197" s="1" t="s">
        <v>615</v>
      </c>
      <c r="J1197" s="1">
        <v>24.672000000000001</v>
      </c>
      <c r="K1197" s="1">
        <v>2</v>
      </c>
      <c r="L1197" s="1">
        <v>0.2</v>
      </c>
      <c r="M1197" s="2">
        <v>2.1588000000000021</v>
      </c>
      <c r="N1197" s="1" t="str">
        <f>VLOOKUP(G1197,Code!$C$3:$D$5,2,0)</f>
        <v>O-102</v>
      </c>
    </row>
    <row r="1198" spans="1:14" x14ac:dyDescent="0.25">
      <c r="A1198" s="1">
        <v>1197</v>
      </c>
      <c r="B1198" s="1" t="s">
        <v>493</v>
      </c>
      <c r="C1198" s="1" t="s">
        <v>23</v>
      </c>
      <c r="D1198" s="1" t="s">
        <v>1150</v>
      </c>
      <c r="E1198" s="1" t="s">
        <v>32</v>
      </c>
      <c r="F1198" s="1" t="s">
        <v>17</v>
      </c>
      <c r="G1198" s="1" t="s">
        <v>18</v>
      </c>
      <c r="H1198" s="1" t="s">
        <v>37</v>
      </c>
      <c r="I1198" s="1" t="s">
        <v>808</v>
      </c>
      <c r="J1198" s="1">
        <v>55.967999999999996</v>
      </c>
      <c r="K1198" s="1">
        <v>1</v>
      </c>
      <c r="L1198" s="1">
        <v>0.2</v>
      </c>
      <c r="M1198" s="2">
        <v>-2.098800000000006</v>
      </c>
      <c r="N1198" s="1" t="str">
        <f>VLOOKUP(G1198,Code!$C$3:$D$5,2,0)</f>
        <v>F-101</v>
      </c>
    </row>
    <row r="1199" spans="1:14" x14ac:dyDescent="0.25">
      <c r="A1199" s="1">
        <v>1198</v>
      </c>
      <c r="B1199" s="1" t="s">
        <v>30</v>
      </c>
      <c r="C1199" s="1" t="s">
        <v>14</v>
      </c>
      <c r="D1199" s="1" t="s">
        <v>93</v>
      </c>
      <c r="E1199" s="1" t="s">
        <v>59</v>
      </c>
      <c r="F1199" s="1" t="s">
        <v>60</v>
      </c>
      <c r="G1199" s="1" t="s">
        <v>41</v>
      </c>
      <c r="H1199" s="1" t="s">
        <v>83</v>
      </c>
      <c r="I1199" s="1" t="s">
        <v>1152</v>
      </c>
      <c r="J1199" s="1">
        <v>431.92800000000005</v>
      </c>
      <c r="K1199" s="1">
        <v>9</v>
      </c>
      <c r="L1199" s="1">
        <v>0.2</v>
      </c>
      <c r="M1199" s="2">
        <v>64.789199999999951</v>
      </c>
      <c r="N1199" s="1" t="str">
        <f>VLOOKUP(G1199,Code!$C$3:$D$5,2,0)</f>
        <v>T-103</v>
      </c>
    </row>
    <row r="1200" spans="1:14" x14ac:dyDescent="0.25">
      <c r="A1200" s="1">
        <v>1199</v>
      </c>
      <c r="B1200" s="1" t="s">
        <v>30</v>
      </c>
      <c r="C1200" s="1" t="s">
        <v>14</v>
      </c>
      <c r="D1200" s="1" t="s">
        <v>93</v>
      </c>
      <c r="E1200" s="1" t="s">
        <v>59</v>
      </c>
      <c r="F1200" s="1" t="s">
        <v>60</v>
      </c>
      <c r="G1200" s="1" t="s">
        <v>18</v>
      </c>
      <c r="H1200" s="1" t="s">
        <v>21</v>
      </c>
      <c r="I1200" s="1" t="s">
        <v>1153</v>
      </c>
      <c r="J1200" s="1">
        <v>95.983999999999995</v>
      </c>
      <c r="K1200" s="1">
        <v>4</v>
      </c>
      <c r="L1200" s="1">
        <v>0.3</v>
      </c>
      <c r="M1200" s="2">
        <v>-4.1135999999999981</v>
      </c>
      <c r="N1200" s="1" t="str">
        <f>VLOOKUP(G1200,Code!$C$3:$D$5,2,0)</f>
        <v>F-101</v>
      </c>
    </row>
    <row r="1201" spans="1:14" x14ac:dyDescent="0.25">
      <c r="A1201" s="1">
        <v>1200</v>
      </c>
      <c r="B1201" s="1" t="s">
        <v>30</v>
      </c>
      <c r="C1201" s="1" t="s">
        <v>14</v>
      </c>
      <c r="D1201" s="1" t="s">
        <v>93</v>
      </c>
      <c r="E1201" s="1" t="s">
        <v>59</v>
      </c>
      <c r="F1201" s="1" t="s">
        <v>60</v>
      </c>
      <c r="G1201" s="1" t="s">
        <v>27</v>
      </c>
      <c r="H1201" s="1" t="s">
        <v>44</v>
      </c>
      <c r="I1201" s="1" t="s">
        <v>482</v>
      </c>
      <c r="J1201" s="1">
        <v>1088.7919999999997</v>
      </c>
      <c r="K1201" s="1">
        <v>4</v>
      </c>
      <c r="L1201" s="1">
        <v>0.8</v>
      </c>
      <c r="M1201" s="2">
        <v>-1850.9464000000007</v>
      </c>
      <c r="N1201" s="1" t="str">
        <f>VLOOKUP(G1201,Code!$C$3:$D$5,2,0)</f>
        <v>O-102</v>
      </c>
    </row>
    <row r="1202" spans="1:14" x14ac:dyDescent="0.25">
      <c r="A1202" s="1">
        <v>1201</v>
      </c>
      <c r="B1202" s="1" t="s">
        <v>30</v>
      </c>
      <c r="C1202" s="1" t="s">
        <v>23</v>
      </c>
      <c r="D1202" s="1" t="s">
        <v>322</v>
      </c>
      <c r="E1202" s="1" t="s">
        <v>197</v>
      </c>
      <c r="F1202" s="1" t="s">
        <v>26</v>
      </c>
      <c r="G1202" s="1" t="s">
        <v>18</v>
      </c>
      <c r="H1202" s="1" t="s">
        <v>21</v>
      </c>
      <c r="I1202" s="1" t="s">
        <v>863</v>
      </c>
      <c r="J1202" s="1">
        <v>544.00800000000004</v>
      </c>
      <c r="K1202" s="1">
        <v>3</v>
      </c>
      <c r="L1202" s="1">
        <v>0.2</v>
      </c>
      <c r="M1202" s="2">
        <v>40.800600000000003</v>
      </c>
      <c r="N1202" s="1" t="str">
        <f>VLOOKUP(G1202,Code!$C$3:$D$5,2,0)</f>
        <v>F-101</v>
      </c>
    </row>
    <row r="1203" spans="1:14" x14ac:dyDescent="0.25">
      <c r="A1203" s="1">
        <v>1202</v>
      </c>
      <c r="B1203" s="1" t="s">
        <v>30</v>
      </c>
      <c r="C1203" s="1" t="s">
        <v>23</v>
      </c>
      <c r="D1203" s="1" t="s">
        <v>322</v>
      </c>
      <c r="E1203" s="1" t="s">
        <v>197</v>
      </c>
      <c r="F1203" s="1" t="s">
        <v>26</v>
      </c>
      <c r="G1203" s="1" t="s">
        <v>27</v>
      </c>
      <c r="H1203" s="1" t="s">
        <v>44</v>
      </c>
      <c r="I1203" s="1" t="s">
        <v>405</v>
      </c>
      <c r="J1203" s="1">
        <v>1.8720000000000003</v>
      </c>
      <c r="K1203" s="1">
        <v>3</v>
      </c>
      <c r="L1203" s="1">
        <v>0.7</v>
      </c>
      <c r="M1203" s="2">
        <v>-1.4352</v>
      </c>
      <c r="N1203" s="1" t="str">
        <f>VLOOKUP(G1203,Code!$C$3:$D$5,2,0)</f>
        <v>O-102</v>
      </c>
    </row>
    <row r="1204" spans="1:14" x14ac:dyDescent="0.25">
      <c r="A1204" s="1">
        <v>1203</v>
      </c>
      <c r="B1204" s="1" t="s">
        <v>30</v>
      </c>
      <c r="C1204" s="1" t="s">
        <v>23</v>
      </c>
      <c r="D1204" s="1" t="s">
        <v>322</v>
      </c>
      <c r="E1204" s="1" t="s">
        <v>197</v>
      </c>
      <c r="F1204" s="1" t="s">
        <v>26</v>
      </c>
      <c r="G1204" s="1" t="s">
        <v>18</v>
      </c>
      <c r="H1204" s="1" t="s">
        <v>21</v>
      </c>
      <c r="I1204" s="1" t="s">
        <v>598</v>
      </c>
      <c r="J1204" s="1">
        <v>854.35200000000009</v>
      </c>
      <c r="K1204" s="1">
        <v>3</v>
      </c>
      <c r="L1204" s="1">
        <v>0.2</v>
      </c>
      <c r="M1204" s="2">
        <v>10.679399999999873</v>
      </c>
      <c r="N1204" s="1" t="str">
        <f>VLOOKUP(G1204,Code!$C$3:$D$5,2,0)</f>
        <v>F-101</v>
      </c>
    </row>
    <row r="1205" spans="1:14" x14ac:dyDescent="0.25">
      <c r="A1205" s="1">
        <v>1204</v>
      </c>
      <c r="B1205" s="1" t="s">
        <v>30</v>
      </c>
      <c r="C1205" s="1" t="s">
        <v>23</v>
      </c>
      <c r="D1205" s="1" t="s">
        <v>322</v>
      </c>
      <c r="E1205" s="1" t="s">
        <v>197</v>
      </c>
      <c r="F1205" s="1" t="s">
        <v>26</v>
      </c>
      <c r="G1205" s="1" t="s">
        <v>27</v>
      </c>
      <c r="H1205" s="1" t="s">
        <v>35</v>
      </c>
      <c r="I1205" s="1" t="s">
        <v>1154</v>
      </c>
      <c r="J1205" s="1">
        <v>593.5680000000001</v>
      </c>
      <c r="K1205" s="1">
        <v>2</v>
      </c>
      <c r="L1205" s="1">
        <v>0.2</v>
      </c>
      <c r="M1205" s="2">
        <v>0</v>
      </c>
      <c r="N1205" s="1" t="str">
        <f>VLOOKUP(G1205,Code!$C$3:$D$5,2,0)</f>
        <v>O-102</v>
      </c>
    </row>
    <row r="1206" spans="1:14" x14ac:dyDescent="0.25">
      <c r="A1206" s="1">
        <v>1205</v>
      </c>
      <c r="B1206" s="1" t="s">
        <v>30</v>
      </c>
      <c r="C1206" s="1" t="s">
        <v>23</v>
      </c>
      <c r="D1206" s="1" t="s">
        <v>322</v>
      </c>
      <c r="E1206" s="1" t="s">
        <v>197</v>
      </c>
      <c r="F1206" s="1" t="s">
        <v>26</v>
      </c>
      <c r="G1206" s="1" t="s">
        <v>27</v>
      </c>
      <c r="H1206" s="1" t="s">
        <v>35</v>
      </c>
      <c r="I1206" s="1" t="s">
        <v>620</v>
      </c>
      <c r="J1206" s="1">
        <v>338.04</v>
      </c>
      <c r="K1206" s="1">
        <v>3</v>
      </c>
      <c r="L1206" s="1">
        <v>0.2</v>
      </c>
      <c r="M1206" s="2">
        <v>-33.804000000000002</v>
      </c>
      <c r="N1206" s="1" t="str">
        <f>VLOOKUP(G1206,Code!$C$3:$D$5,2,0)</f>
        <v>O-102</v>
      </c>
    </row>
    <row r="1207" spans="1:14" x14ac:dyDescent="0.25">
      <c r="A1207" s="1">
        <v>1206</v>
      </c>
      <c r="B1207" s="1" t="s">
        <v>95</v>
      </c>
      <c r="C1207" s="1" t="s">
        <v>14</v>
      </c>
      <c r="D1207" s="1" t="s">
        <v>201</v>
      </c>
      <c r="E1207" s="1" t="s">
        <v>51</v>
      </c>
      <c r="F1207" s="1" t="s">
        <v>17</v>
      </c>
      <c r="G1207" s="1" t="s">
        <v>41</v>
      </c>
      <c r="H1207" s="1" t="s">
        <v>42</v>
      </c>
      <c r="I1207" s="1" t="s">
        <v>952</v>
      </c>
      <c r="J1207" s="1">
        <v>271.95999999999998</v>
      </c>
      <c r="K1207" s="1">
        <v>5</v>
      </c>
      <c r="L1207" s="1">
        <v>0.2</v>
      </c>
      <c r="M1207" s="2">
        <v>16.997500000000016</v>
      </c>
      <c r="N1207" s="1" t="str">
        <f>VLOOKUP(G1207,Code!$C$3:$D$5,2,0)</f>
        <v>T-103</v>
      </c>
    </row>
    <row r="1208" spans="1:14" x14ac:dyDescent="0.25">
      <c r="A1208" s="1">
        <v>1207</v>
      </c>
      <c r="B1208" s="1" t="s">
        <v>13</v>
      </c>
      <c r="C1208" s="1" t="s">
        <v>23</v>
      </c>
      <c r="D1208" s="1" t="s">
        <v>126</v>
      </c>
      <c r="E1208" s="1" t="s">
        <v>127</v>
      </c>
      <c r="F1208" s="1" t="s">
        <v>79</v>
      </c>
      <c r="G1208" s="1" t="s">
        <v>27</v>
      </c>
      <c r="H1208" s="1" t="s">
        <v>35</v>
      </c>
      <c r="I1208" s="1" t="s">
        <v>832</v>
      </c>
      <c r="J1208" s="1">
        <v>11.21</v>
      </c>
      <c r="K1208" s="1">
        <v>1</v>
      </c>
      <c r="L1208" s="1">
        <v>0</v>
      </c>
      <c r="M1208" s="2">
        <v>3.3629999999999995</v>
      </c>
      <c r="N1208" s="1" t="str">
        <f>VLOOKUP(G1208,Code!$C$3:$D$5,2,0)</f>
        <v>O-102</v>
      </c>
    </row>
    <row r="1209" spans="1:14" x14ac:dyDescent="0.25">
      <c r="A1209" s="1">
        <v>1208</v>
      </c>
      <c r="B1209" s="1" t="s">
        <v>13</v>
      </c>
      <c r="C1209" s="1" t="s">
        <v>23</v>
      </c>
      <c r="D1209" s="1" t="s">
        <v>126</v>
      </c>
      <c r="E1209" s="1" t="s">
        <v>127</v>
      </c>
      <c r="F1209" s="1" t="s">
        <v>79</v>
      </c>
      <c r="G1209" s="1" t="s">
        <v>27</v>
      </c>
      <c r="H1209" s="1" t="s">
        <v>44</v>
      </c>
      <c r="I1209" s="1" t="s">
        <v>481</v>
      </c>
      <c r="J1209" s="1">
        <v>9.1440000000000001</v>
      </c>
      <c r="K1209" s="1">
        <v>3</v>
      </c>
      <c r="L1209" s="1">
        <v>0.2</v>
      </c>
      <c r="M1209" s="2">
        <v>3.2003999999999997</v>
      </c>
      <c r="N1209" s="1" t="str">
        <f>VLOOKUP(G1209,Code!$C$3:$D$5,2,0)</f>
        <v>O-102</v>
      </c>
    </row>
    <row r="1210" spans="1:14" x14ac:dyDescent="0.25">
      <c r="A1210" s="1">
        <v>1209</v>
      </c>
      <c r="B1210" s="1" t="s">
        <v>13</v>
      </c>
      <c r="C1210" s="1" t="s">
        <v>23</v>
      </c>
      <c r="D1210" s="1" t="s">
        <v>126</v>
      </c>
      <c r="E1210" s="1" t="s">
        <v>127</v>
      </c>
      <c r="F1210" s="1" t="s">
        <v>79</v>
      </c>
      <c r="G1210" s="1" t="s">
        <v>27</v>
      </c>
      <c r="H1210" s="1" t="s">
        <v>128</v>
      </c>
      <c r="I1210" s="1" t="s">
        <v>241</v>
      </c>
      <c r="J1210" s="1">
        <v>14.069999999999999</v>
      </c>
      <c r="K1210" s="1">
        <v>7</v>
      </c>
      <c r="L1210" s="1">
        <v>0</v>
      </c>
      <c r="M1210" s="2">
        <v>6.8942999999999994</v>
      </c>
      <c r="N1210" s="1" t="str">
        <f>VLOOKUP(G1210,Code!$C$3:$D$5,2,0)</f>
        <v>O-102</v>
      </c>
    </row>
    <row r="1211" spans="1:14" x14ac:dyDescent="0.25">
      <c r="A1211" s="1">
        <v>1210</v>
      </c>
      <c r="B1211" s="1" t="s">
        <v>13</v>
      </c>
      <c r="C1211" s="1" t="s">
        <v>23</v>
      </c>
      <c r="D1211" s="1" t="s">
        <v>126</v>
      </c>
      <c r="E1211" s="1" t="s">
        <v>127</v>
      </c>
      <c r="F1211" s="1" t="s">
        <v>79</v>
      </c>
      <c r="G1211" s="1" t="s">
        <v>27</v>
      </c>
      <c r="H1211" s="1" t="s">
        <v>39</v>
      </c>
      <c r="I1211" s="1" t="s">
        <v>1155</v>
      </c>
      <c r="J1211" s="1">
        <v>41.86</v>
      </c>
      <c r="K1211" s="1">
        <v>7</v>
      </c>
      <c r="L1211" s="1">
        <v>0</v>
      </c>
      <c r="M1211" s="2">
        <v>10.465</v>
      </c>
      <c r="N1211" s="1" t="str">
        <f>VLOOKUP(G1211,Code!$C$3:$D$5,2,0)</f>
        <v>O-102</v>
      </c>
    </row>
    <row r="1212" spans="1:14" x14ac:dyDescent="0.25">
      <c r="A1212" s="1">
        <v>1211</v>
      </c>
      <c r="B1212" s="1" t="s">
        <v>13</v>
      </c>
      <c r="C1212" s="1" t="s">
        <v>23</v>
      </c>
      <c r="D1212" s="1" t="s">
        <v>126</v>
      </c>
      <c r="E1212" s="1" t="s">
        <v>127</v>
      </c>
      <c r="F1212" s="1" t="s">
        <v>79</v>
      </c>
      <c r="G1212" s="1" t="s">
        <v>27</v>
      </c>
      <c r="H1212" s="1" t="s">
        <v>44</v>
      </c>
      <c r="I1212" s="1" t="s">
        <v>1156</v>
      </c>
      <c r="J1212" s="1">
        <v>8.5440000000000005</v>
      </c>
      <c r="K1212" s="1">
        <v>2</v>
      </c>
      <c r="L1212" s="1">
        <v>0.2</v>
      </c>
      <c r="M1212" s="2">
        <v>2.8835999999999995</v>
      </c>
      <c r="N1212" s="1" t="str">
        <f>VLOOKUP(G1212,Code!$C$3:$D$5,2,0)</f>
        <v>O-102</v>
      </c>
    </row>
    <row r="1213" spans="1:14" x14ac:dyDescent="0.25">
      <c r="A1213" s="1">
        <v>1212</v>
      </c>
      <c r="B1213" s="1" t="s">
        <v>13</v>
      </c>
      <c r="C1213" s="1" t="s">
        <v>23</v>
      </c>
      <c r="D1213" s="1" t="s">
        <v>126</v>
      </c>
      <c r="E1213" s="1" t="s">
        <v>127</v>
      </c>
      <c r="F1213" s="1" t="s">
        <v>79</v>
      </c>
      <c r="G1213" s="1" t="s">
        <v>18</v>
      </c>
      <c r="H1213" s="1" t="s">
        <v>19</v>
      </c>
      <c r="I1213" s="1" t="s">
        <v>338</v>
      </c>
      <c r="J1213" s="1">
        <v>579.13599999999997</v>
      </c>
      <c r="K1213" s="1">
        <v>4</v>
      </c>
      <c r="L1213" s="1">
        <v>0.2</v>
      </c>
      <c r="M1213" s="2">
        <v>21.717599999999948</v>
      </c>
      <c r="N1213" s="1" t="str">
        <f>VLOOKUP(G1213,Code!$C$3:$D$5,2,0)</f>
        <v>F-101</v>
      </c>
    </row>
    <row r="1214" spans="1:14" x14ac:dyDescent="0.25">
      <c r="A1214" s="1">
        <v>1213</v>
      </c>
      <c r="B1214" s="1" t="s">
        <v>30</v>
      </c>
      <c r="C1214" s="1" t="s">
        <v>23</v>
      </c>
      <c r="D1214" s="1" t="s">
        <v>77</v>
      </c>
      <c r="E1214" s="1" t="s">
        <v>78</v>
      </c>
      <c r="F1214" s="1" t="s">
        <v>79</v>
      </c>
      <c r="G1214" s="1" t="s">
        <v>18</v>
      </c>
      <c r="H1214" s="1" t="s">
        <v>21</v>
      </c>
      <c r="I1214" s="1" t="s">
        <v>352</v>
      </c>
      <c r="J1214" s="1">
        <v>141.37199999999999</v>
      </c>
      <c r="K1214" s="1">
        <v>2</v>
      </c>
      <c r="L1214" s="1">
        <v>0.3</v>
      </c>
      <c r="M1214" s="2">
        <v>-48.470400000000019</v>
      </c>
      <c r="N1214" s="1" t="str">
        <f>VLOOKUP(G1214,Code!$C$3:$D$5,2,0)</f>
        <v>F-101</v>
      </c>
    </row>
    <row r="1215" spans="1:14" x14ac:dyDescent="0.25">
      <c r="A1215" s="1">
        <v>1214</v>
      </c>
      <c r="B1215" s="1" t="s">
        <v>30</v>
      </c>
      <c r="C1215" s="1" t="s">
        <v>23</v>
      </c>
      <c r="D1215" s="1" t="s">
        <v>77</v>
      </c>
      <c r="E1215" s="1" t="s">
        <v>78</v>
      </c>
      <c r="F1215" s="1" t="s">
        <v>79</v>
      </c>
      <c r="G1215" s="1" t="s">
        <v>27</v>
      </c>
      <c r="H1215" s="1" t="s">
        <v>44</v>
      </c>
      <c r="I1215" s="1" t="s">
        <v>1157</v>
      </c>
      <c r="J1215" s="1">
        <v>3.036</v>
      </c>
      <c r="K1215" s="1">
        <v>2</v>
      </c>
      <c r="L1215" s="1">
        <v>0.7</v>
      </c>
      <c r="M1215" s="2">
        <v>-2.3275999999999994</v>
      </c>
      <c r="N1215" s="1" t="str">
        <f>VLOOKUP(G1215,Code!$C$3:$D$5,2,0)</f>
        <v>O-102</v>
      </c>
    </row>
    <row r="1216" spans="1:14" x14ac:dyDescent="0.25">
      <c r="A1216" s="1">
        <v>1215</v>
      </c>
      <c r="B1216" s="1" t="s">
        <v>30</v>
      </c>
      <c r="C1216" s="1" t="s">
        <v>23</v>
      </c>
      <c r="D1216" s="1" t="s">
        <v>77</v>
      </c>
      <c r="E1216" s="1" t="s">
        <v>78</v>
      </c>
      <c r="F1216" s="1" t="s">
        <v>79</v>
      </c>
      <c r="G1216" s="1" t="s">
        <v>27</v>
      </c>
      <c r="H1216" s="1" t="s">
        <v>44</v>
      </c>
      <c r="I1216" s="1" t="s">
        <v>699</v>
      </c>
      <c r="J1216" s="1">
        <v>4.503000000000001</v>
      </c>
      <c r="K1216" s="1">
        <v>1</v>
      </c>
      <c r="L1216" s="1">
        <v>0.7</v>
      </c>
      <c r="M1216" s="2">
        <v>-3.6024000000000012</v>
      </c>
      <c r="N1216" s="1" t="str">
        <f>VLOOKUP(G1216,Code!$C$3:$D$5,2,0)</f>
        <v>O-102</v>
      </c>
    </row>
    <row r="1217" spans="1:14" x14ac:dyDescent="0.25">
      <c r="A1217" s="1">
        <v>1216</v>
      </c>
      <c r="B1217" s="1" t="s">
        <v>30</v>
      </c>
      <c r="C1217" s="1" t="s">
        <v>23</v>
      </c>
      <c r="D1217" s="1" t="s">
        <v>77</v>
      </c>
      <c r="E1217" s="1" t="s">
        <v>78</v>
      </c>
      <c r="F1217" s="1" t="s">
        <v>79</v>
      </c>
      <c r="G1217" s="1" t="s">
        <v>27</v>
      </c>
      <c r="H1217" s="1" t="s">
        <v>39</v>
      </c>
      <c r="I1217" s="1" t="s">
        <v>388</v>
      </c>
      <c r="J1217" s="1">
        <v>4.6719999999999997</v>
      </c>
      <c r="K1217" s="1">
        <v>1</v>
      </c>
      <c r="L1217" s="1">
        <v>0.2</v>
      </c>
      <c r="M1217" s="2">
        <v>1.5767999999999998</v>
      </c>
      <c r="N1217" s="1" t="str">
        <f>VLOOKUP(G1217,Code!$C$3:$D$5,2,0)</f>
        <v>O-102</v>
      </c>
    </row>
    <row r="1218" spans="1:14" x14ac:dyDescent="0.25">
      <c r="A1218" s="1">
        <v>1217</v>
      </c>
      <c r="B1218" s="1" t="s">
        <v>30</v>
      </c>
      <c r="C1218" s="1" t="s">
        <v>23</v>
      </c>
      <c r="D1218" s="1" t="s">
        <v>77</v>
      </c>
      <c r="E1218" s="1" t="s">
        <v>78</v>
      </c>
      <c r="F1218" s="1" t="s">
        <v>79</v>
      </c>
      <c r="G1218" s="1" t="s">
        <v>41</v>
      </c>
      <c r="H1218" s="1" t="s">
        <v>83</v>
      </c>
      <c r="I1218" s="1" t="s">
        <v>386</v>
      </c>
      <c r="J1218" s="1">
        <v>95.88000000000001</v>
      </c>
      <c r="K1218" s="1">
        <v>3</v>
      </c>
      <c r="L1218" s="1">
        <v>0.2</v>
      </c>
      <c r="M1218" s="2">
        <v>28.764000000000006</v>
      </c>
      <c r="N1218" s="1" t="str">
        <f>VLOOKUP(G1218,Code!$C$3:$D$5,2,0)</f>
        <v>T-103</v>
      </c>
    </row>
    <row r="1219" spans="1:14" x14ac:dyDescent="0.25">
      <c r="A1219" s="1">
        <v>1218</v>
      </c>
      <c r="B1219" s="1" t="s">
        <v>30</v>
      </c>
      <c r="C1219" s="1" t="s">
        <v>23</v>
      </c>
      <c r="D1219" s="1" t="s">
        <v>77</v>
      </c>
      <c r="E1219" s="1" t="s">
        <v>78</v>
      </c>
      <c r="F1219" s="1" t="s">
        <v>79</v>
      </c>
      <c r="G1219" s="1" t="s">
        <v>18</v>
      </c>
      <c r="H1219" s="1" t="s">
        <v>37</v>
      </c>
      <c r="I1219" s="1" t="s">
        <v>1158</v>
      </c>
      <c r="J1219" s="1">
        <v>17.024000000000001</v>
      </c>
      <c r="K1219" s="1">
        <v>2</v>
      </c>
      <c r="L1219" s="1">
        <v>0.2</v>
      </c>
      <c r="M1219" s="2">
        <v>1.7024000000000008</v>
      </c>
      <c r="N1219" s="1" t="str">
        <f>VLOOKUP(G1219,Code!$C$3:$D$5,2,0)</f>
        <v>F-101</v>
      </c>
    </row>
    <row r="1220" spans="1:14" x14ac:dyDescent="0.25">
      <c r="A1220" s="1">
        <v>1219</v>
      </c>
      <c r="B1220" s="1" t="s">
        <v>30</v>
      </c>
      <c r="C1220" s="1" t="s">
        <v>23</v>
      </c>
      <c r="D1220" s="1" t="s">
        <v>77</v>
      </c>
      <c r="E1220" s="1" t="s">
        <v>78</v>
      </c>
      <c r="F1220" s="1" t="s">
        <v>79</v>
      </c>
      <c r="G1220" s="1" t="s">
        <v>41</v>
      </c>
      <c r="H1220" s="1" t="s">
        <v>83</v>
      </c>
      <c r="I1220" s="1" t="s">
        <v>853</v>
      </c>
      <c r="J1220" s="1">
        <v>258.69600000000003</v>
      </c>
      <c r="K1220" s="1">
        <v>3</v>
      </c>
      <c r="L1220" s="1">
        <v>0.2</v>
      </c>
      <c r="M1220" s="2">
        <v>64.674000000000007</v>
      </c>
      <c r="N1220" s="1" t="str">
        <f>VLOOKUP(G1220,Code!$C$3:$D$5,2,0)</f>
        <v>T-103</v>
      </c>
    </row>
    <row r="1221" spans="1:14" x14ac:dyDescent="0.25">
      <c r="A1221" s="1">
        <v>1220</v>
      </c>
      <c r="B1221" s="1" t="s">
        <v>30</v>
      </c>
      <c r="C1221" s="1" t="s">
        <v>23</v>
      </c>
      <c r="D1221" s="1" t="s">
        <v>77</v>
      </c>
      <c r="E1221" s="1" t="s">
        <v>78</v>
      </c>
      <c r="F1221" s="1" t="s">
        <v>79</v>
      </c>
      <c r="G1221" s="1" t="s">
        <v>41</v>
      </c>
      <c r="H1221" s="1" t="s">
        <v>42</v>
      </c>
      <c r="I1221" s="1" t="s">
        <v>1159</v>
      </c>
      <c r="J1221" s="1">
        <v>1931.9579999999999</v>
      </c>
      <c r="K1221" s="1">
        <v>7</v>
      </c>
      <c r="L1221" s="1">
        <v>0.4</v>
      </c>
      <c r="M1221" s="2">
        <v>-386.3915999999997</v>
      </c>
      <c r="N1221" s="1" t="str">
        <f>VLOOKUP(G1221,Code!$C$3:$D$5,2,0)</f>
        <v>T-103</v>
      </c>
    </row>
    <row r="1222" spans="1:14" x14ac:dyDescent="0.25">
      <c r="A1222" s="1">
        <v>1221</v>
      </c>
      <c r="B1222" s="1" t="s">
        <v>30</v>
      </c>
      <c r="C1222" s="1" t="s">
        <v>57</v>
      </c>
      <c r="D1222" s="1" t="s">
        <v>24</v>
      </c>
      <c r="E1222" s="1" t="s">
        <v>25</v>
      </c>
      <c r="F1222" s="1" t="s">
        <v>26</v>
      </c>
      <c r="G1222" s="1" t="s">
        <v>27</v>
      </c>
      <c r="H1222" s="1" t="s">
        <v>35</v>
      </c>
      <c r="I1222" s="1" t="s">
        <v>68</v>
      </c>
      <c r="J1222" s="1">
        <v>249.75</v>
      </c>
      <c r="K1222" s="1">
        <v>9</v>
      </c>
      <c r="L1222" s="1">
        <v>0</v>
      </c>
      <c r="M1222" s="2">
        <v>44.954999999999977</v>
      </c>
      <c r="N1222" s="1" t="str">
        <f>VLOOKUP(G1222,Code!$C$3:$D$5,2,0)</f>
        <v>O-102</v>
      </c>
    </row>
    <row r="1223" spans="1:14" x14ac:dyDescent="0.25">
      <c r="A1223" s="1">
        <v>1222</v>
      </c>
      <c r="B1223" s="1" t="s">
        <v>30</v>
      </c>
      <c r="C1223" s="1" t="s">
        <v>57</v>
      </c>
      <c r="D1223" s="1" t="s">
        <v>24</v>
      </c>
      <c r="E1223" s="1" t="s">
        <v>25</v>
      </c>
      <c r="F1223" s="1" t="s">
        <v>26</v>
      </c>
      <c r="G1223" s="1" t="s">
        <v>41</v>
      </c>
      <c r="H1223" s="1" t="s">
        <v>42</v>
      </c>
      <c r="I1223" s="1" t="s">
        <v>1160</v>
      </c>
      <c r="J1223" s="1">
        <v>255.93600000000004</v>
      </c>
      <c r="K1223" s="1">
        <v>8</v>
      </c>
      <c r="L1223" s="1">
        <v>0.2</v>
      </c>
      <c r="M1223" s="2">
        <v>28.792799999999971</v>
      </c>
      <c r="N1223" s="1" t="str">
        <f>VLOOKUP(G1223,Code!$C$3:$D$5,2,0)</f>
        <v>T-103</v>
      </c>
    </row>
    <row r="1224" spans="1:14" x14ac:dyDescent="0.25">
      <c r="A1224" s="1">
        <v>1223</v>
      </c>
      <c r="B1224" s="1" t="s">
        <v>95</v>
      </c>
      <c r="C1224" s="1" t="s">
        <v>14</v>
      </c>
      <c r="D1224" s="1" t="s">
        <v>126</v>
      </c>
      <c r="E1224" s="1" t="s">
        <v>127</v>
      </c>
      <c r="F1224" s="1" t="s">
        <v>79</v>
      </c>
      <c r="G1224" s="1" t="s">
        <v>18</v>
      </c>
      <c r="H1224" s="1" t="s">
        <v>37</v>
      </c>
      <c r="I1224" s="1" t="s">
        <v>1025</v>
      </c>
      <c r="J1224" s="1">
        <v>113.78999999999999</v>
      </c>
      <c r="K1224" s="1">
        <v>3</v>
      </c>
      <c r="L1224" s="1">
        <v>0</v>
      </c>
      <c r="M1224" s="2">
        <v>20.482199999999992</v>
      </c>
      <c r="N1224" s="1" t="str">
        <f>VLOOKUP(G1224,Code!$C$3:$D$5,2,0)</f>
        <v>F-101</v>
      </c>
    </row>
    <row r="1225" spans="1:14" x14ac:dyDescent="0.25">
      <c r="A1225" s="1">
        <v>1224</v>
      </c>
      <c r="B1225" s="1" t="s">
        <v>95</v>
      </c>
      <c r="C1225" s="1" t="s">
        <v>14</v>
      </c>
      <c r="D1225" s="1" t="s">
        <v>126</v>
      </c>
      <c r="E1225" s="1" t="s">
        <v>127</v>
      </c>
      <c r="F1225" s="1" t="s">
        <v>79</v>
      </c>
      <c r="G1225" s="1" t="s">
        <v>41</v>
      </c>
      <c r="H1225" s="1" t="s">
        <v>83</v>
      </c>
      <c r="I1225" s="1" t="s">
        <v>683</v>
      </c>
      <c r="J1225" s="1">
        <v>78.150000000000006</v>
      </c>
      <c r="K1225" s="1">
        <v>1</v>
      </c>
      <c r="L1225" s="1">
        <v>0</v>
      </c>
      <c r="M1225" s="2">
        <v>34.38600000000001</v>
      </c>
      <c r="N1225" s="1" t="str">
        <f>VLOOKUP(G1225,Code!$C$3:$D$5,2,0)</f>
        <v>T-103</v>
      </c>
    </row>
    <row r="1226" spans="1:14" x14ac:dyDescent="0.25">
      <c r="A1226" s="1">
        <v>1225</v>
      </c>
      <c r="B1226" s="1" t="s">
        <v>95</v>
      </c>
      <c r="C1226" s="1" t="s">
        <v>14</v>
      </c>
      <c r="D1226" s="1" t="s">
        <v>126</v>
      </c>
      <c r="E1226" s="1" t="s">
        <v>127</v>
      </c>
      <c r="F1226" s="1" t="s">
        <v>79</v>
      </c>
      <c r="G1226" s="1" t="s">
        <v>27</v>
      </c>
      <c r="H1226" s="1" t="s">
        <v>44</v>
      </c>
      <c r="I1226" s="1" t="s">
        <v>1145</v>
      </c>
      <c r="J1226" s="1">
        <v>1.7280000000000002</v>
      </c>
      <c r="K1226" s="1">
        <v>1</v>
      </c>
      <c r="L1226" s="1">
        <v>0.2</v>
      </c>
      <c r="M1226" s="2">
        <v>0.60479999999999989</v>
      </c>
      <c r="N1226" s="1" t="str">
        <f>VLOOKUP(G1226,Code!$C$3:$D$5,2,0)</f>
        <v>O-102</v>
      </c>
    </row>
    <row r="1227" spans="1:14" x14ac:dyDescent="0.25">
      <c r="A1227" s="1">
        <v>1226</v>
      </c>
      <c r="B1227" s="1" t="s">
        <v>95</v>
      </c>
      <c r="C1227" s="1" t="s">
        <v>14</v>
      </c>
      <c r="D1227" s="1" t="s">
        <v>126</v>
      </c>
      <c r="E1227" s="1" t="s">
        <v>127</v>
      </c>
      <c r="F1227" s="1" t="s">
        <v>79</v>
      </c>
      <c r="G1227" s="1" t="s">
        <v>27</v>
      </c>
      <c r="H1227" s="1" t="s">
        <v>52</v>
      </c>
      <c r="I1227" s="1" t="s">
        <v>94</v>
      </c>
      <c r="J1227" s="1">
        <v>40.56</v>
      </c>
      <c r="K1227" s="1">
        <v>4</v>
      </c>
      <c r="L1227" s="1">
        <v>0</v>
      </c>
      <c r="M1227" s="2">
        <v>19.874400000000001</v>
      </c>
      <c r="N1227" s="1" t="str">
        <f>VLOOKUP(G1227,Code!$C$3:$D$5,2,0)</f>
        <v>O-102</v>
      </c>
    </row>
    <row r="1228" spans="1:14" x14ac:dyDescent="0.25">
      <c r="A1228" s="1">
        <v>1227</v>
      </c>
      <c r="B1228" s="1" t="s">
        <v>95</v>
      </c>
      <c r="C1228" s="1" t="s">
        <v>14</v>
      </c>
      <c r="D1228" s="1" t="s">
        <v>126</v>
      </c>
      <c r="E1228" s="1" t="s">
        <v>127</v>
      </c>
      <c r="F1228" s="1" t="s">
        <v>79</v>
      </c>
      <c r="G1228" s="1" t="s">
        <v>27</v>
      </c>
      <c r="H1228" s="1" t="s">
        <v>35</v>
      </c>
      <c r="I1228" s="1" t="s">
        <v>1161</v>
      </c>
      <c r="J1228" s="1">
        <v>182.94</v>
      </c>
      <c r="K1228" s="1">
        <v>3</v>
      </c>
      <c r="L1228" s="1">
        <v>0</v>
      </c>
      <c r="M1228" s="2">
        <v>3.6587999999999994</v>
      </c>
      <c r="N1228" s="1" t="str">
        <f>VLOOKUP(G1228,Code!$C$3:$D$5,2,0)</f>
        <v>O-102</v>
      </c>
    </row>
    <row r="1229" spans="1:14" x14ac:dyDescent="0.25">
      <c r="A1229" s="1">
        <v>1228</v>
      </c>
      <c r="B1229" s="1" t="s">
        <v>95</v>
      </c>
      <c r="C1229" s="1" t="s">
        <v>14</v>
      </c>
      <c r="D1229" s="1" t="s">
        <v>126</v>
      </c>
      <c r="E1229" s="1" t="s">
        <v>127</v>
      </c>
      <c r="F1229" s="1" t="s">
        <v>79</v>
      </c>
      <c r="G1229" s="1" t="s">
        <v>27</v>
      </c>
      <c r="H1229" s="1" t="s">
        <v>35</v>
      </c>
      <c r="I1229" s="1" t="s">
        <v>1162</v>
      </c>
      <c r="J1229" s="1">
        <v>193.86</v>
      </c>
      <c r="K1229" s="1">
        <v>2</v>
      </c>
      <c r="L1229" s="1">
        <v>0</v>
      </c>
      <c r="M1229" s="2">
        <v>11.631599999999992</v>
      </c>
      <c r="N1229" s="1" t="str">
        <f>VLOOKUP(G1229,Code!$C$3:$D$5,2,0)</f>
        <v>O-102</v>
      </c>
    </row>
    <row r="1230" spans="1:14" x14ac:dyDescent="0.25">
      <c r="A1230" s="1">
        <v>1229</v>
      </c>
      <c r="B1230" s="1" t="s">
        <v>30</v>
      </c>
      <c r="C1230" s="1" t="s">
        <v>14</v>
      </c>
      <c r="D1230" s="1" t="s">
        <v>24</v>
      </c>
      <c r="E1230" s="1" t="s">
        <v>25</v>
      </c>
      <c r="F1230" s="1" t="s">
        <v>26</v>
      </c>
      <c r="G1230" s="1" t="s">
        <v>27</v>
      </c>
      <c r="H1230" s="1" t="s">
        <v>88</v>
      </c>
      <c r="I1230" s="1" t="s">
        <v>815</v>
      </c>
      <c r="J1230" s="1">
        <v>15.28</v>
      </c>
      <c r="K1230" s="1">
        <v>2</v>
      </c>
      <c r="L1230" s="1">
        <v>0</v>
      </c>
      <c r="M1230" s="2">
        <v>7.4871999999999996</v>
      </c>
      <c r="N1230" s="1" t="str">
        <f>VLOOKUP(G1230,Code!$C$3:$D$5,2,0)</f>
        <v>O-102</v>
      </c>
    </row>
    <row r="1231" spans="1:14" x14ac:dyDescent="0.25">
      <c r="A1231" s="1">
        <v>1230</v>
      </c>
      <c r="B1231" s="1" t="s">
        <v>30</v>
      </c>
      <c r="C1231" s="1" t="s">
        <v>14</v>
      </c>
      <c r="D1231" s="1" t="s">
        <v>24</v>
      </c>
      <c r="E1231" s="1" t="s">
        <v>25</v>
      </c>
      <c r="F1231" s="1" t="s">
        <v>26</v>
      </c>
      <c r="G1231" s="1" t="s">
        <v>18</v>
      </c>
      <c r="H1231" s="1" t="s">
        <v>37</v>
      </c>
      <c r="I1231" s="1" t="s">
        <v>945</v>
      </c>
      <c r="J1231" s="1">
        <v>8.73</v>
      </c>
      <c r="K1231" s="1">
        <v>1</v>
      </c>
      <c r="L1231" s="1">
        <v>0</v>
      </c>
      <c r="M1231" s="2">
        <v>2.9681999999999995</v>
      </c>
      <c r="N1231" s="1" t="str">
        <f>VLOOKUP(G1231,Code!$C$3:$D$5,2,0)</f>
        <v>F-101</v>
      </c>
    </row>
    <row r="1232" spans="1:14" x14ac:dyDescent="0.25">
      <c r="A1232" s="1">
        <v>1231</v>
      </c>
      <c r="B1232" s="1" t="s">
        <v>30</v>
      </c>
      <c r="C1232" s="1" t="s">
        <v>14</v>
      </c>
      <c r="D1232" s="1" t="s">
        <v>24</v>
      </c>
      <c r="E1232" s="1" t="s">
        <v>25</v>
      </c>
      <c r="F1232" s="1" t="s">
        <v>26</v>
      </c>
      <c r="G1232" s="1" t="s">
        <v>27</v>
      </c>
      <c r="H1232" s="1" t="s">
        <v>39</v>
      </c>
      <c r="I1232" s="1" t="s">
        <v>1163</v>
      </c>
      <c r="J1232" s="1">
        <v>5.68</v>
      </c>
      <c r="K1232" s="1">
        <v>2</v>
      </c>
      <c r="L1232" s="1">
        <v>0</v>
      </c>
      <c r="M1232" s="2">
        <v>1.7607999999999997</v>
      </c>
      <c r="N1232" s="1" t="str">
        <f>VLOOKUP(G1232,Code!$C$3:$D$5,2,0)</f>
        <v>O-102</v>
      </c>
    </row>
    <row r="1233" spans="1:14" x14ac:dyDescent="0.25">
      <c r="A1233" s="1">
        <v>1232</v>
      </c>
      <c r="B1233" s="1" t="s">
        <v>13</v>
      </c>
      <c r="C1233" s="1" t="s">
        <v>14</v>
      </c>
      <c r="D1233" s="1" t="s">
        <v>1164</v>
      </c>
      <c r="E1233" s="1" t="s">
        <v>127</v>
      </c>
      <c r="F1233" s="1" t="s">
        <v>79</v>
      </c>
      <c r="G1233" s="1" t="s">
        <v>27</v>
      </c>
      <c r="H1233" s="1" t="s">
        <v>39</v>
      </c>
      <c r="I1233" s="1" t="s">
        <v>569</v>
      </c>
      <c r="J1233" s="1">
        <v>2.78</v>
      </c>
      <c r="K1233" s="1">
        <v>2</v>
      </c>
      <c r="L1233" s="1">
        <v>0</v>
      </c>
      <c r="M1233" s="2">
        <v>0.72279999999999989</v>
      </c>
      <c r="N1233" s="1" t="str">
        <f>VLOOKUP(G1233,Code!$C$3:$D$5,2,0)</f>
        <v>O-102</v>
      </c>
    </row>
    <row r="1234" spans="1:14" x14ac:dyDescent="0.25">
      <c r="A1234" s="1">
        <v>1233</v>
      </c>
      <c r="B1234" s="1" t="s">
        <v>13</v>
      </c>
      <c r="C1234" s="1" t="s">
        <v>14</v>
      </c>
      <c r="D1234" s="1" t="s">
        <v>1164</v>
      </c>
      <c r="E1234" s="1" t="s">
        <v>127</v>
      </c>
      <c r="F1234" s="1" t="s">
        <v>79</v>
      </c>
      <c r="G1234" s="1" t="s">
        <v>27</v>
      </c>
      <c r="H1234" s="1" t="s">
        <v>88</v>
      </c>
      <c r="I1234" s="1" t="s">
        <v>1165</v>
      </c>
      <c r="J1234" s="1">
        <v>79.959999999999994</v>
      </c>
      <c r="K1234" s="1">
        <v>2</v>
      </c>
      <c r="L1234" s="1">
        <v>0</v>
      </c>
      <c r="M1234" s="2">
        <v>35.981999999999992</v>
      </c>
      <c r="N1234" s="1" t="str">
        <f>VLOOKUP(G1234,Code!$C$3:$D$5,2,0)</f>
        <v>O-102</v>
      </c>
    </row>
    <row r="1235" spans="1:14" x14ac:dyDescent="0.25">
      <c r="A1235" s="1">
        <v>1234</v>
      </c>
      <c r="B1235" s="1" t="s">
        <v>95</v>
      </c>
      <c r="C1235" s="1" t="s">
        <v>23</v>
      </c>
      <c r="D1235" s="1" t="s">
        <v>391</v>
      </c>
      <c r="E1235" s="1" t="s">
        <v>213</v>
      </c>
      <c r="F1235" s="1" t="s">
        <v>79</v>
      </c>
      <c r="G1235" s="1" t="s">
        <v>41</v>
      </c>
      <c r="H1235" s="1" t="s">
        <v>467</v>
      </c>
      <c r="I1235" s="1" t="s">
        <v>1166</v>
      </c>
      <c r="J1235" s="1">
        <v>839.98799999999994</v>
      </c>
      <c r="K1235" s="1">
        <v>2</v>
      </c>
      <c r="L1235" s="1">
        <v>0.4</v>
      </c>
      <c r="M1235" s="2">
        <v>69.99899999999991</v>
      </c>
      <c r="N1235" s="1" t="str">
        <f>VLOOKUP(G1235,Code!$C$3:$D$5,2,0)</f>
        <v>T-103</v>
      </c>
    </row>
    <row r="1236" spans="1:14" x14ac:dyDescent="0.25">
      <c r="A1236" s="1">
        <v>1235</v>
      </c>
      <c r="B1236" s="1" t="s">
        <v>493</v>
      </c>
      <c r="C1236" s="1" t="s">
        <v>14</v>
      </c>
      <c r="D1236" s="1" t="s">
        <v>1167</v>
      </c>
      <c r="E1236" s="1" t="s">
        <v>32</v>
      </c>
      <c r="F1236" s="1" t="s">
        <v>17</v>
      </c>
      <c r="G1236" s="1" t="s">
        <v>18</v>
      </c>
      <c r="H1236" s="1" t="s">
        <v>37</v>
      </c>
      <c r="I1236" s="1" t="s">
        <v>1168</v>
      </c>
      <c r="J1236" s="1">
        <v>47.952000000000005</v>
      </c>
      <c r="K1236" s="1">
        <v>3</v>
      </c>
      <c r="L1236" s="1">
        <v>0.2</v>
      </c>
      <c r="M1236" s="2">
        <v>13.786200000000006</v>
      </c>
      <c r="N1236" s="1" t="str">
        <f>VLOOKUP(G1236,Code!$C$3:$D$5,2,0)</f>
        <v>F-101</v>
      </c>
    </row>
    <row r="1237" spans="1:14" x14ac:dyDescent="0.25">
      <c r="A1237" s="1">
        <v>1236</v>
      </c>
      <c r="B1237" s="1" t="s">
        <v>493</v>
      </c>
      <c r="C1237" s="1" t="s">
        <v>14</v>
      </c>
      <c r="D1237" s="1" t="s">
        <v>1167</v>
      </c>
      <c r="E1237" s="1" t="s">
        <v>32</v>
      </c>
      <c r="F1237" s="1" t="s">
        <v>17</v>
      </c>
      <c r="G1237" s="1" t="s">
        <v>27</v>
      </c>
      <c r="H1237" s="1" t="s">
        <v>44</v>
      </c>
      <c r="I1237" s="1" t="s">
        <v>937</v>
      </c>
      <c r="J1237" s="1">
        <v>37.425000000000004</v>
      </c>
      <c r="K1237" s="1">
        <v>5</v>
      </c>
      <c r="L1237" s="1">
        <v>0.7</v>
      </c>
      <c r="M1237" s="2">
        <v>-29.940000000000012</v>
      </c>
      <c r="N1237" s="1" t="str">
        <f>VLOOKUP(G1237,Code!$C$3:$D$5,2,0)</f>
        <v>O-102</v>
      </c>
    </row>
    <row r="1238" spans="1:14" x14ac:dyDescent="0.25">
      <c r="A1238" s="1">
        <v>1237</v>
      </c>
      <c r="B1238" s="1" t="s">
        <v>493</v>
      </c>
      <c r="C1238" s="1" t="s">
        <v>14</v>
      </c>
      <c r="D1238" s="1" t="s">
        <v>1167</v>
      </c>
      <c r="E1238" s="1" t="s">
        <v>32</v>
      </c>
      <c r="F1238" s="1" t="s">
        <v>17</v>
      </c>
      <c r="G1238" s="1" t="s">
        <v>18</v>
      </c>
      <c r="H1238" s="1" t="s">
        <v>37</v>
      </c>
      <c r="I1238" s="1" t="s">
        <v>1169</v>
      </c>
      <c r="J1238" s="1">
        <v>63.967999999999996</v>
      </c>
      <c r="K1238" s="1">
        <v>2</v>
      </c>
      <c r="L1238" s="1">
        <v>0.2</v>
      </c>
      <c r="M1238" s="2">
        <v>0</v>
      </c>
      <c r="N1238" s="1" t="str">
        <f>VLOOKUP(G1238,Code!$C$3:$D$5,2,0)</f>
        <v>F-101</v>
      </c>
    </row>
    <row r="1239" spans="1:14" x14ac:dyDescent="0.25">
      <c r="A1239" s="1">
        <v>1238</v>
      </c>
      <c r="B1239" s="1" t="s">
        <v>493</v>
      </c>
      <c r="C1239" s="1" t="s">
        <v>14</v>
      </c>
      <c r="D1239" s="1" t="s">
        <v>1167</v>
      </c>
      <c r="E1239" s="1" t="s">
        <v>32</v>
      </c>
      <c r="F1239" s="1" t="s">
        <v>17</v>
      </c>
      <c r="G1239" s="1" t="s">
        <v>18</v>
      </c>
      <c r="H1239" s="1" t="s">
        <v>37</v>
      </c>
      <c r="I1239" s="1" t="s">
        <v>790</v>
      </c>
      <c r="J1239" s="1">
        <v>165.048</v>
      </c>
      <c r="K1239" s="1">
        <v>3</v>
      </c>
      <c r="L1239" s="1">
        <v>0.2</v>
      </c>
      <c r="M1239" s="2">
        <v>41.262</v>
      </c>
      <c r="N1239" s="1" t="str">
        <f>VLOOKUP(G1239,Code!$C$3:$D$5,2,0)</f>
        <v>F-101</v>
      </c>
    </row>
    <row r="1240" spans="1:14" x14ac:dyDescent="0.25">
      <c r="A1240" s="1">
        <v>1239</v>
      </c>
      <c r="B1240" s="1" t="s">
        <v>30</v>
      </c>
      <c r="C1240" s="1" t="s">
        <v>14</v>
      </c>
      <c r="D1240" s="1" t="s">
        <v>54</v>
      </c>
      <c r="E1240" s="1" t="s">
        <v>55</v>
      </c>
      <c r="F1240" s="1" t="s">
        <v>26</v>
      </c>
      <c r="G1240" s="1" t="s">
        <v>18</v>
      </c>
      <c r="H1240" s="1" t="s">
        <v>37</v>
      </c>
      <c r="I1240" s="1" t="s">
        <v>1170</v>
      </c>
      <c r="J1240" s="1">
        <v>12.35</v>
      </c>
      <c r="K1240" s="1">
        <v>1</v>
      </c>
      <c r="L1240" s="1">
        <v>0</v>
      </c>
      <c r="M1240" s="2">
        <v>5.4340000000000002</v>
      </c>
      <c r="N1240" s="1" t="str">
        <f>VLOOKUP(G1240,Code!$C$3:$D$5,2,0)</f>
        <v>F-101</v>
      </c>
    </row>
    <row r="1241" spans="1:14" x14ac:dyDescent="0.25">
      <c r="A1241" s="1">
        <v>1240</v>
      </c>
      <c r="B1241" s="1" t="s">
        <v>30</v>
      </c>
      <c r="C1241" s="1" t="s">
        <v>14</v>
      </c>
      <c r="D1241" s="1" t="s">
        <v>54</v>
      </c>
      <c r="E1241" s="1" t="s">
        <v>55</v>
      </c>
      <c r="F1241" s="1" t="s">
        <v>26</v>
      </c>
      <c r="G1241" s="1" t="s">
        <v>27</v>
      </c>
      <c r="H1241" s="1" t="s">
        <v>39</v>
      </c>
      <c r="I1241" s="1" t="s">
        <v>1171</v>
      </c>
      <c r="J1241" s="1">
        <v>40.97</v>
      </c>
      <c r="K1241" s="1">
        <v>1</v>
      </c>
      <c r="L1241" s="1">
        <v>0</v>
      </c>
      <c r="M1241" s="2">
        <v>10.652200000000001</v>
      </c>
      <c r="N1241" s="1" t="str">
        <f>VLOOKUP(G1241,Code!$C$3:$D$5,2,0)</f>
        <v>O-102</v>
      </c>
    </row>
    <row r="1242" spans="1:14" x14ac:dyDescent="0.25">
      <c r="A1242" s="1">
        <v>1241</v>
      </c>
      <c r="B1242" s="1" t="s">
        <v>30</v>
      </c>
      <c r="C1242" s="1" t="s">
        <v>14</v>
      </c>
      <c r="D1242" s="1" t="s">
        <v>54</v>
      </c>
      <c r="E1242" s="1" t="s">
        <v>55</v>
      </c>
      <c r="F1242" s="1" t="s">
        <v>26</v>
      </c>
      <c r="G1242" s="1" t="s">
        <v>27</v>
      </c>
      <c r="H1242" s="1" t="s">
        <v>128</v>
      </c>
      <c r="I1242" s="1" t="s">
        <v>422</v>
      </c>
      <c r="J1242" s="1">
        <v>22.96</v>
      </c>
      <c r="K1242" s="1">
        <v>2</v>
      </c>
      <c r="L1242" s="1">
        <v>0</v>
      </c>
      <c r="M1242" s="2">
        <v>10.7912</v>
      </c>
      <c r="N1242" s="1" t="str">
        <f>VLOOKUP(G1242,Code!$C$3:$D$5,2,0)</f>
        <v>O-102</v>
      </c>
    </row>
    <row r="1243" spans="1:14" x14ac:dyDescent="0.25">
      <c r="A1243" s="1">
        <v>1242</v>
      </c>
      <c r="B1243" s="1" t="s">
        <v>30</v>
      </c>
      <c r="C1243" s="1" t="s">
        <v>57</v>
      </c>
      <c r="D1243" s="1" t="s">
        <v>126</v>
      </c>
      <c r="E1243" s="1" t="s">
        <v>127</v>
      </c>
      <c r="F1243" s="1" t="s">
        <v>79</v>
      </c>
      <c r="G1243" s="1" t="s">
        <v>41</v>
      </c>
      <c r="H1243" s="1" t="s">
        <v>42</v>
      </c>
      <c r="I1243" s="1" t="s">
        <v>1172</v>
      </c>
      <c r="J1243" s="1">
        <v>22</v>
      </c>
      <c r="K1243" s="1">
        <v>4</v>
      </c>
      <c r="L1243" s="1">
        <v>0</v>
      </c>
      <c r="M1243" s="2">
        <v>5.5</v>
      </c>
      <c r="N1243" s="1" t="str">
        <f>VLOOKUP(G1243,Code!$C$3:$D$5,2,0)</f>
        <v>T-103</v>
      </c>
    </row>
    <row r="1244" spans="1:14" x14ac:dyDescent="0.25">
      <c r="A1244" s="1">
        <v>1243</v>
      </c>
      <c r="B1244" s="1" t="s">
        <v>30</v>
      </c>
      <c r="C1244" s="1" t="s">
        <v>14</v>
      </c>
      <c r="D1244" s="1" t="s">
        <v>126</v>
      </c>
      <c r="E1244" s="1" t="s">
        <v>127</v>
      </c>
      <c r="F1244" s="1" t="s">
        <v>79</v>
      </c>
      <c r="G1244" s="1" t="s">
        <v>27</v>
      </c>
      <c r="H1244" s="1" t="s">
        <v>44</v>
      </c>
      <c r="I1244" s="1" t="s">
        <v>1173</v>
      </c>
      <c r="J1244" s="1">
        <v>398.35199999999998</v>
      </c>
      <c r="K1244" s="1">
        <v>3</v>
      </c>
      <c r="L1244" s="1">
        <v>0.2</v>
      </c>
      <c r="M1244" s="2">
        <v>124.48499999999999</v>
      </c>
      <c r="N1244" s="1" t="str">
        <f>VLOOKUP(G1244,Code!$C$3:$D$5,2,0)</f>
        <v>O-102</v>
      </c>
    </row>
    <row r="1245" spans="1:14" x14ac:dyDescent="0.25">
      <c r="A1245" s="1">
        <v>1244</v>
      </c>
      <c r="B1245" s="1" t="s">
        <v>30</v>
      </c>
      <c r="C1245" s="1" t="s">
        <v>14</v>
      </c>
      <c r="D1245" s="1" t="s">
        <v>126</v>
      </c>
      <c r="E1245" s="1" t="s">
        <v>127</v>
      </c>
      <c r="F1245" s="1" t="s">
        <v>79</v>
      </c>
      <c r="G1245" s="1" t="s">
        <v>27</v>
      </c>
      <c r="H1245" s="1" t="s">
        <v>128</v>
      </c>
      <c r="I1245" s="1" t="s">
        <v>129</v>
      </c>
      <c r="J1245" s="1">
        <v>8.7200000000000006</v>
      </c>
      <c r="K1245" s="1">
        <v>4</v>
      </c>
      <c r="L1245" s="1">
        <v>0</v>
      </c>
      <c r="M1245" s="2">
        <v>3.5752000000000006</v>
      </c>
      <c r="N1245" s="1" t="str">
        <f>VLOOKUP(G1245,Code!$C$3:$D$5,2,0)</f>
        <v>O-102</v>
      </c>
    </row>
    <row r="1246" spans="1:14" x14ac:dyDescent="0.25">
      <c r="A1246" s="1">
        <v>1245</v>
      </c>
      <c r="B1246" s="1" t="s">
        <v>30</v>
      </c>
      <c r="C1246" s="1" t="s">
        <v>14</v>
      </c>
      <c r="D1246" s="1" t="s">
        <v>1174</v>
      </c>
      <c r="E1246" s="1" t="s">
        <v>562</v>
      </c>
      <c r="F1246" s="1" t="s">
        <v>17</v>
      </c>
      <c r="G1246" s="1" t="s">
        <v>27</v>
      </c>
      <c r="H1246" s="1" t="s">
        <v>88</v>
      </c>
      <c r="I1246" s="1" t="s">
        <v>1175</v>
      </c>
      <c r="J1246" s="1">
        <v>48.69</v>
      </c>
      <c r="K1246" s="1">
        <v>9</v>
      </c>
      <c r="L1246" s="1">
        <v>0</v>
      </c>
      <c r="M1246" s="2">
        <v>23.8581</v>
      </c>
      <c r="N1246" s="1" t="str">
        <f>VLOOKUP(G1246,Code!$C$3:$D$5,2,0)</f>
        <v>O-102</v>
      </c>
    </row>
    <row r="1247" spans="1:14" x14ac:dyDescent="0.25">
      <c r="A1247" s="1">
        <v>1246</v>
      </c>
      <c r="B1247" s="1" t="s">
        <v>13</v>
      </c>
      <c r="C1247" s="1" t="s">
        <v>14</v>
      </c>
      <c r="D1247" s="1" t="s">
        <v>1176</v>
      </c>
      <c r="E1247" s="1" t="s">
        <v>25</v>
      </c>
      <c r="F1247" s="1" t="s">
        <v>26</v>
      </c>
      <c r="G1247" s="1" t="s">
        <v>18</v>
      </c>
      <c r="H1247" s="1" t="s">
        <v>33</v>
      </c>
      <c r="I1247" s="1" t="s">
        <v>1177</v>
      </c>
      <c r="J1247" s="1">
        <v>764.6880000000001</v>
      </c>
      <c r="K1247" s="1">
        <v>6</v>
      </c>
      <c r="L1247" s="1">
        <v>0.2</v>
      </c>
      <c r="M1247" s="2">
        <v>95.585999999999899</v>
      </c>
      <c r="N1247" s="1" t="str">
        <f>VLOOKUP(G1247,Code!$C$3:$D$5,2,0)</f>
        <v>F-101</v>
      </c>
    </row>
    <row r="1248" spans="1:14" x14ac:dyDescent="0.25">
      <c r="A1248" s="1">
        <v>1247</v>
      </c>
      <c r="B1248" s="1" t="s">
        <v>13</v>
      </c>
      <c r="C1248" s="1" t="s">
        <v>14</v>
      </c>
      <c r="D1248" s="1" t="s">
        <v>1176</v>
      </c>
      <c r="E1248" s="1" t="s">
        <v>25</v>
      </c>
      <c r="F1248" s="1" t="s">
        <v>26</v>
      </c>
      <c r="G1248" s="1" t="s">
        <v>18</v>
      </c>
      <c r="H1248" s="1" t="s">
        <v>33</v>
      </c>
      <c r="I1248" s="1" t="s">
        <v>357</v>
      </c>
      <c r="J1248" s="1">
        <v>3610.848</v>
      </c>
      <c r="K1248" s="1">
        <v>12</v>
      </c>
      <c r="L1248" s="1">
        <v>0.2</v>
      </c>
      <c r="M1248" s="2">
        <v>135.4068000000002</v>
      </c>
      <c r="N1248" s="1" t="str">
        <f>VLOOKUP(G1248,Code!$C$3:$D$5,2,0)</f>
        <v>F-101</v>
      </c>
    </row>
    <row r="1249" spans="1:14" x14ac:dyDescent="0.25">
      <c r="A1249" s="1">
        <v>1248</v>
      </c>
      <c r="B1249" s="1" t="s">
        <v>13</v>
      </c>
      <c r="C1249" s="1" t="s">
        <v>14</v>
      </c>
      <c r="D1249" s="1" t="s">
        <v>1176</v>
      </c>
      <c r="E1249" s="1" t="s">
        <v>25</v>
      </c>
      <c r="F1249" s="1" t="s">
        <v>26</v>
      </c>
      <c r="G1249" s="1" t="s">
        <v>18</v>
      </c>
      <c r="H1249" s="1" t="s">
        <v>19</v>
      </c>
      <c r="I1249" s="1" t="s">
        <v>1178</v>
      </c>
      <c r="J1249" s="1">
        <v>254.97449999999998</v>
      </c>
      <c r="K1249" s="1">
        <v>3</v>
      </c>
      <c r="L1249" s="1">
        <v>0.15</v>
      </c>
      <c r="M1249" s="2">
        <v>11.998799999999989</v>
      </c>
      <c r="N1249" s="1" t="str">
        <f>VLOOKUP(G1249,Code!$C$3:$D$5,2,0)</f>
        <v>F-101</v>
      </c>
    </row>
    <row r="1250" spans="1:14" x14ac:dyDescent="0.25">
      <c r="A1250" s="1">
        <v>1249</v>
      </c>
      <c r="B1250" s="1" t="s">
        <v>30</v>
      </c>
      <c r="C1250" s="1" t="s">
        <v>14</v>
      </c>
      <c r="D1250" s="1" t="s">
        <v>126</v>
      </c>
      <c r="E1250" s="1" t="s">
        <v>127</v>
      </c>
      <c r="F1250" s="1" t="s">
        <v>79</v>
      </c>
      <c r="G1250" s="1" t="s">
        <v>27</v>
      </c>
      <c r="H1250" s="1" t="s">
        <v>39</v>
      </c>
      <c r="I1250" s="1" t="s">
        <v>1033</v>
      </c>
      <c r="J1250" s="1">
        <v>38.82</v>
      </c>
      <c r="K1250" s="1">
        <v>6</v>
      </c>
      <c r="L1250" s="1">
        <v>0</v>
      </c>
      <c r="M1250" s="2">
        <v>17.468999999999998</v>
      </c>
      <c r="N1250" s="1" t="str">
        <f>VLOOKUP(G1250,Code!$C$3:$D$5,2,0)</f>
        <v>O-102</v>
      </c>
    </row>
    <row r="1251" spans="1:14" x14ac:dyDescent="0.25">
      <c r="A1251" s="1">
        <v>1250</v>
      </c>
      <c r="B1251" s="1" t="s">
        <v>30</v>
      </c>
      <c r="C1251" s="1" t="s">
        <v>14</v>
      </c>
      <c r="D1251" s="1" t="s">
        <v>126</v>
      </c>
      <c r="E1251" s="1" t="s">
        <v>127</v>
      </c>
      <c r="F1251" s="1" t="s">
        <v>79</v>
      </c>
      <c r="G1251" s="1" t="s">
        <v>18</v>
      </c>
      <c r="H1251" s="1" t="s">
        <v>21</v>
      </c>
      <c r="I1251" s="1" t="s">
        <v>1179</v>
      </c>
      <c r="J1251" s="1">
        <v>1141.9379999999999</v>
      </c>
      <c r="K1251" s="1">
        <v>9</v>
      </c>
      <c r="L1251" s="1">
        <v>0.1</v>
      </c>
      <c r="M1251" s="2">
        <v>139.57019999999989</v>
      </c>
      <c r="N1251" s="1" t="str">
        <f>VLOOKUP(G1251,Code!$C$3:$D$5,2,0)</f>
        <v>F-101</v>
      </c>
    </row>
    <row r="1252" spans="1:14" x14ac:dyDescent="0.25">
      <c r="A1252" s="1">
        <v>1251</v>
      </c>
      <c r="B1252" s="1" t="s">
        <v>30</v>
      </c>
      <c r="C1252" s="1" t="s">
        <v>14</v>
      </c>
      <c r="D1252" s="1" t="s">
        <v>126</v>
      </c>
      <c r="E1252" s="1" t="s">
        <v>127</v>
      </c>
      <c r="F1252" s="1" t="s">
        <v>79</v>
      </c>
      <c r="G1252" s="1" t="s">
        <v>27</v>
      </c>
      <c r="H1252" s="1" t="s">
        <v>46</v>
      </c>
      <c r="I1252" s="1" t="s">
        <v>288</v>
      </c>
      <c r="J1252" s="1">
        <v>1704.56</v>
      </c>
      <c r="K1252" s="1">
        <v>13</v>
      </c>
      <c r="L1252" s="1">
        <v>0</v>
      </c>
      <c r="M1252" s="2">
        <v>511.36799999999999</v>
      </c>
      <c r="N1252" s="1" t="str">
        <f>VLOOKUP(G1252,Code!$C$3:$D$5,2,0)</f>
        <v>O-102</v>
      </c>
    </row>
    <row r="1253" spans="1:14" x14ac:dyDescent="0.25">
      <c r="A1253" s="1">
        <v>1252</v>
      </c>
      <c r="B1253" s="1" t="s">
        <v>30</v>
      </c>
      <c r="C1253" s="1" t="s">
        <v>14</v>
      </c>
      <c r="D1253" s="1" t="s">
        <v>126</v>
      </c>
      <c r="E1253" s="1" t="s">
        <v>127</v>
      </c>
      <c r="F1253" s="1" t="s">
        <v>79</v>
      </c>
      <c r="G1253" s="1" t="s">
        <v>27</v>
      </c>
      <c r="H1253" s="1" t="s">
        <v>39</v>
      </c>
      <c r="I1253" s="1" t="s">
        <v>1180</v>
      </c>
      <c r="J1253" s="1">
        <v>3.2</v>
      </c>
      <c r="K1253" s="1">
        <v>2</v>
      </c>
      <c r="L1253" s="1">
        <v>0</v>
      </c>
      <c r="M1253" s="2">
        <v>1.3760000000000003</v>
      </c>
      <c r="N1253" s="1" t="str">
        <f>VLOOKUP(G1253,Code!$C$3:$D$5,2,0)</f>
        <v>O-102</v>
      </c>
    </row>
    <row r="1254" spans="1:14" x14ac:dyDescent="0.25">
      <c r="A1254" s="1">
        <v>1253</v>
      </c>
      <c r="B1254" s="1" t="s">
        <v>30</v>
      </c>
      <c r="C1254" s="1" t="s">
        <v>14</v>
      </c>
      <c r="D1254" s="1" t="s">
        <v>892</v>
      </c>
      <c r="E1254" s="1" t="s">
        <v>64</v>
      </c>
      <c r="F1254" s="1" t="s">
        <v>60</v>
      </c>
      <c r="G1254" s="1" t="s">
        <v>41</v>
      </c>
      <c r="H1254" s="1" t="s">
        <v>42</v>
      </c>
      <c r="I1254" s="1" t="s">
        <v>1181</v>
      </c>
      <c r="J1254" s="1">
        <v>1099.96</v>
      </c>
      <c r="K1254" s="1">
        <v>4</v>
      </c>
      <c r="L1254" s="1">
        <v>0</v>
      </c>
      <c r="M1254" s="2">
        <v>285.9896</v>
      </c>
      <c r="N1254" s="1" t="str">
        <f>VLOOKUP(G1254,Code!$C$3:$D$5,2,0)</f>
        <v>T-103</v>
      </c>
    </row>
    <row r="1255" spans="1:14" x14ac:dyDescent="0.25">
      <c r="A1255" s="1">
        <v>1254</v>
      </c>
      <c r="B1255" s="1" t="s">
        <v>30</v>
      </c>
      <c r="C1255" s="1" t="s">
        <v>57</v>
      </c>
      <c r="D1255" s="1" t="s">
        <v>803</v>
      </c>
      <c r="E1255" s="1" t="s">
        <v>78</v>
      </c>
      <c r="F1255" s="1" t="s">
        <v>79</v>
      </c>
      <c r="G1255" s="1" t="s">
        <v>27</v>
      </c>
      <c r="H1255" s="1" t="s">
        <v>39</v>
      </c>
      <c r="I1255" s="1" t="s">
        <v>932</v>
      </c>
      <c r="J1255" s="1">
        <v>5.2480000000000002</v>
      </c>
      <c r="K1255" s="1">
        <v>2</v>
      </c>
      <c r="L1255" s="1">
        <v>0.2</v>
      </c>
      <c r="M1255" s="2">
        <v>0.59039999999999915</v>
      </c>
      <c r="N1255" s="1" t="str">
        <f>VLOOKUP(G1255,Code!$C$3:$D$5,2,0)</f>
        <v>O-102</v>
      </c>
    </row>
    <row r="1256" spans="1:14" x14ac:dyDescent="0.25">
      <c r="A1256" s="1">
        <v>1255</v>
      </c>
      <c r="B1256" s="1" t="s">
        <v>30</v>
      </c>
      <c r="C1256" s="1" t="s">
        <v>57</v>
      </c>
      <c r="D1256" s="1" t="s">
        <v>803</v>
      </c>
      <c r="E1256" s="1" t="s">
        <v>78</v>
      </c>
      <c r="F1256" s="1" t="s">
        <v>79</v>
      </c>
      <c r="G1256" s="1" t="s">
        <v>41</v>
      </c>
      <c r="H1256" s="1" t="s">
        <v>42</v>
      </c>
      <c r="I1256" s="1" t="s">
        <v>618</v>
      </c>
      <c r="J1256" s="1">
        <v>35.909999999999997</v>
      </c>
      <c r="K1256" s="1">
        <v>3</v>
      </c>
      <c r="L1256" s="1">
        <v>0.4</v>
      </c>
      <c r="M1256" s="2">
        <v>-8.3790000000000031</v>
      </c>
      <c r="N1256" s="1" t="str">
        <f>VLOOKUP(G1256,Code!$C$3:$D$5,2,0)</f>
        <v>T-103</v>
      </c>
    </row>
    <row r="1257" spans="1:14" x14ac:dyDescent="0.25">
      <c r="A1257" s="1">
        <v>1256</v>
      </c>
      <c r="B1257" s="1" t="s">
        <v>30</v>
      </c>
      <c r="C1257" s="1" t="s">
        <v>57</v>
      </c>
      <c r="D1257" s="1" t="s">
        <v>803</v>
      </c>
      <c r="E1257" s="1" t="s">
        <v>78</v>
      </c>
      <c r="F1257" s="1" t="s">
        <v>79</v>
      </c>
      <c r="G1257" s="1" t="s">
        <v>18</v>
      </c>
      <c r="H1257" s="1" t="s">
        <v>37</v>
      </c>
      <c r="I1257" s="1" t="s">
        <v>1182</v>
      </c>
      <c r="J1257" s="1">
        <v>6.6959999999999997</v>
      </c>
      <c r="K1257" s="1">
        <v>1</v>
      </c>
      <c r="L1257" s="1">
        <v>0.2</v>
      </c>
      <c r="M1257" s="2">
        <v>0.50219999999999976</v>
      </c>
      <c r="N1257" s="1" t="str">
        <f>VLOOKUP(G1257,Code!$C$3:$D$5,2,0)</f>
        <v>F-101</v>
      </c>
    </row>
    <row r="1258" spans="1:14" x14ac:dyDescent="0.25">
      <c r="A1258" s="1">
        <v>1257</v>
      </c>
      <c r="B1258" s="1" t="s">
        <v>30</v>
      </c>
      <c r="C1258" s="1" t="s">
        <v>57</v>
      </c>
      <c r="D1258" s="1" t="s">
        <v>803</v>
      </c>
      <c r="E1258" s="1" t="s">
        <v>78</v>
      </c>
      <c r="F1258" s="1" t="s">
        <v>79</v>
      </c>
      <c r="G1258" s="1" t="s">
        <v>18</v>
      </c>
      <c r="H1258" s="1" t="s">
        <v>37</v>
      </c>
      <c r="I1258" s="1" t="s">
        <v>1183</v>
      </c>
      <c r="J1258" s="1">
        <v>43.872000000000007</v>
      </c>
      <c r="K1258" s="1">
        <v>2</v>
      </c>
      <c r="L1258" s="1">
        <v>0.2</v>
      </c>
      <c r="M1258" s="2">
        <v>11.516399999999999</v>
      </c>
      <c r="N1258" s="1" t="str">
        <f>VLOOKUP(G1258,Code!$C$3:$D$5,2,0)</f>
        <v>F-101</v>
      </c>
    </row>
    <row r="1259" spans="1:14" x14ac:dyDescent="0.25">
      <c r="A1259" s="1">
        <v>1258</v>
      </c>
      <c r="B1259" s="1" t="s">
        <v>13</v>
      </c>
      <c r="C1259" s="1" t="s">
        <v>57</v>
      </c>
      <c r="D1259" s="1" t="s">
        <v>201</v>
      </c>
      <c r="E1259" s="1" t="s">
        <v>51</v>
      </c>
      <c r="F1259" s="1" t="s">
        <v>17</v>
      </c>
      <c r="G1259" s="1" t="s">
        <v>27</v>
      </c>
      <c r="H1259" s="1" t="s">
        <v>44</v>
      </c>
      <c r="I1259" s="1" t="s">
        <v>807</v>
      </c>
      <c r="J1259" s="1">
        <v>27.882000000000005</v>
      </c>
      <c r="K1259" s="1">
        <v>3</v>
      </c>
      <c r="L1259" s="1">
        <v>0.7</v>
      </c>
      <c r="M1259" s="2">
        <v>-20.446799999999996</v>
      </c>
      <c r="N1259" s="1" t="str">
        <f>VLOOKUP(G1259,Code!$C$3:$D$5,2,0)</f>
        <v>O-102</v>
      </c>
    </row>
    <row r="1260" spans="1:14" x14ac:dyDescent="0.25">
      <c r="A1260" s="1">
        <v>1259</v>
      </c>
      <c r="B1260" s="1" t="s">
        <v>13</v>
      </c>
      <c r="C1260" s="1" t="s">
        <v>57</v>
      </c>
      <c r="D1260" s="1" t="s">
        <v>201</v>
      </c>
      <c r="E1260" s="1" t="s">
        <v>51</v>
      </c>
      <c r="F1260" s="1" t="s">
        <v>17</v>
      </c>
      <c r="G1260" s="1" t="s">
        <v>27</v>
      </c>
      <c r="H1260" s="1" t="s">
        <v>35</v>
      </c>
      <c r="I1260" s="1" t="s">
        <v>1184</v>
      </c>
      <c r="J1260" s="1">
        <v>540.048</v>
      </c>
      <c r="K1260" s="1">
        <v>3</v>
      </c>
      <c r="L1260" s="1">
        <v>0.2</v>
      </c>
      <c r="M1260" s="2">
        <v>-47.254199999999997</v>
      </c>
      <c r="N1260" s="1" t="str">
        <f>VLOOKUP(G1260,Code!$C$3:$D$5,2,0)</f>
        <v>O-102</v>
      </c>
    </row>
    <row r="1261" spans="1:14" x14ac:dyDescent="0.25">
      <c r="A1261" s="1">
        <v>1260</v>
      </c>
      <c r="B1261" s="1" t="s">
        <v>13</v>
      </c>
      <c r="C1261" s="1" t="s">
        <v>57</v>
      </c>
      <c r="D1261" s="1" t="s">
        <v>201</v>
      </c>
      <c r="E1261" s="1" t="s">
        <v>51</v>
      </c>
      <c r="F1261" s="1" t="s">
        <v>17</v>
      </c>
      <c r="G1261" s="1" t="s">
        <v>41</v>
      </c>
      <c r="H1261" s="1" t="s">
        <v>83</v>
      </c>
      <c r="I1261" s="1" t="s">
        <v>386</v>
      </c>
      <c r="J1261" s="1">
        <v>255.68000000000004</v>
      </c>
      <c r="K1261" s="1">
        <v>8</v>
      </c>
      <c r="L1261" s="1">
        <v>0.2</v>
      </c>
      <c r="M1261" s="2">
        <v>76.704000000000008</v>
      </c>
      <c r="N1261" s="1" t="str">
        <f>VLOOKUP(G1261,Code!$C$3:$D$5,2,0)</f>
        <v>T-103</v>
      </c>
    </row>
    <row r="1262" spans="1:14" x14ac:dyDescent="0.25">
      <c r="A1262" s="1">
        <v>1261</v>
      </c>
      <c r="B1262" s="1" t="s">
        <v>30</v>
      </c>
      <c r="C1262" s="1" t="s">
        <v>14</v>
      </c>
      <c r="D1262" s="1" t="s">
        <v>574</v>
      </c>
      <c r="E1262" s="1" t="s">
        <v>32</v>
      </c>
      <c r="F1262" s="1" t="s">
        <v>17</v>
      </c>
      <c r="G1262" s="1" t="s">
        <v>41</v>
      </c>
      <c r="H1262" s="1" t="s">
        <v>42</v>
      </c>
      <c r="I1262" s="1" t="s">
        <v>1185</v>
      </c>
      <c r="J1262" s="1">
        <v>863.87999999999988</v>
      </c>
      <c r="K1262" s="1">
        <v>3</v>
      </c>
      <c r="L1262" s="1">
        <v>0.2</v>
      </c>
      <c r="M1262" s="2">
        <v>107.98499999999996</v>
      </c>
      <c r="N1262" s="1" t="str">
        <f>VLOOKUP(G1262,Code!$C$3:$D$5,2,0)</f>
        <v>T-103</v>
      </c>
    </row>
    <row r="1263" spans="1:14" x14ac:dyDescent="0.25">
      <c r="A1263" s="1">
        <v>1262</v>
      </c>
      <c r="B1263" s="1" t="s">
        <v>30</v>
      </c>
      <c r="C1263" s="1" t="s">
        <v>23</v>
      </c>
      <c r="D1263" s="1" t="s">
        <v>1186</v>
      </c>
      <c r="E1263" s="1" t="s">
        <v>51</v>
      </c>
      <c r="F1263" s="1" t="s">
        <v>17</v>
      </c>
      <c r="G1263" s="1" t="s">
        <v>27</v>
      </c>
      <c r="H1263" s="1" t="s">
        <v>44</v>
      </c>
      <c r="I1263" s="1" t="s">
        <v>1187</v>
      </c>
      <c r="J1263" s="1">
        <v>17.616000000000003</v>
      </c>
      <c r="K1263" s="1">
        <v>4</v>
      </c>
      <c r="L1263" s="1">
        <v>0.7</v>
      </c>
      <c r="M1263" s="2">
        <v>-14.0928</v>
      </c>
      <c r="N1263" s="1" t="str">
        <f>VLOOKUP(G1263,Code!$C$3:$D$5,2,0)</f>
        <v>O-102</v>
      </c>
    </row>
    <row r="1264" spans="1:14" x14ac:dyDescent="0.25">
      <c r="A1264" s="1">
        <v>1263</v>
      </c>
      <c r="B1264" s="1" t="s">
        <v>13</v>
      </c>
      <c r="C1264" s="1" t="s">
        <v>14</v>
      </c>
      <c r="D1264" s="1" t="s">
        <v>452</v>
      </c>
      <c r="E1264" s="1" t="s">
        <v>127</v>
      </c>
      <c r="F1264" s="1" t="s">
        <v>79</v>
      </c>
      <c r="G1264" s="1" t="s">
        <v>27</v>
      </c>
      <c r="H1264" s="1" t="s">
        <v>44</v>
      </c>
      <c r="I1264" s="1" t="s">
        <v>82</v>
      </c>
      <c r="J1264" s="1">
        <v>17.472000000000001</v>
      </c>
      <c r="K1264" s="1">
        <v>3</v>
      </c>
      <c r="L1264" s="1">
        <v>0.2</v>
      </c>
      <c r="M1264" s="2">
        <v>6.3336000000000006</v>
      </c>
      <c r="N1264" s="1" t="str">
        <f>VLOOKUP(G1264,Code!$C$3:$D$5,2,0)</f>
        <v>O-102</v>
      </c>
    </row>
    <row r="1265" spans="1:14" x14ac:dyDescent="0.25">
      <c r="A1265" s="1">
        <v>1264</v>
      </c>
      <c r="B1265" s="1" t="s">
        <v>95</v>
      </c>
      <c r="C1265" s="1" t="s">
        <v>14</v>
      </c>
      <c r="D1265" s="1" t="s">
        <v>1109</v>
      </c>
      <c r="E1265" s="1" t="s">
        <v>121</v>
      </c>
      <c r="F1265" s="1" t="s">
        <v>60</v>
      </c>
      <c r="G1265" s="1" t="s">
        <v>41</v>
      </c>
      <c r="H1265" s="1" t="s">
        <v>42</v>
      </c>
      <c r="I1265" s="1" t="s">
        <v>255</v>
      </c>
      <c r="J1265" s="1">
        <v>69.900000000000006</v>
      </c>
      <c r="K1265" s="1">
        <v>2</v>
      </c>
      <c r="L1265" s="1">
        <v>0</v>
      </c>
      <c r="M1265" s="2">
        <v>18.873000000000005</v>
      </c>
      <c r="N1265" s="1" t="str">
        <f>VLOOKUP(G1265,Code!$C$3:$D$5,2,0)</f>
        <v>T-103</v>
      </c>
    </row>
    <row r="1266" spans="1:14" x14ac:dyDescent="0.25">
      <c r="A1266" s="1">
        <v>1265</v>
      </c>
      <c r="B1266" s="1" t="s">
        <v>95</v>
      </c>
      <c r="C1266" s="1" t="s">
        <v>14</v>
      </c>
      <c r="D1266" s="1" t="s">
        <v>1109</v>
      </c>
      <c r="E1266" s="1" t="s">
        <v>121</v>
      </c>
      <c r="F1266" s="1" t="s">
        <v>60</v>
      </c>
      <c r="G1266" s="1" t="s">
        <v>18</v>
      </c>
      <c r="H1266" s="1" t="s">
        <v>37</v>
      </c>
      <c r="I1266" s="1" t="s">
        <v>1182</v>
      </c>
      <c r="J1266" s="1">
        <v>41.849999999999994</v>
      </c>
      <c r="K1266" s="1">
        <v>5</v>
      </c>
      <c r="L1266" s="1">
        <v>0</v>
      </c>
      <c r="M1266" s="2">
        <v>10.880999999999998</v>
      </c>
      <c r="N1266" s="1" t="str">
        <f>VLOOKUP(G1266,Code!$C$3:$D$5,2,0)</f>
        <v>F-101</v>
      </c>
    </row>
    <row r="1267" spans="1:14" x14ac:dyDescent="0.25">
      <c r="A1267" s="1">
        <v>1266</v>
      </c>
      <c r="B1267" s="1" t="s">
        <v>30</v>
      </c>
      <c r="C1267" s="1" t="s">
        <v>14</v>
      </c>
      <c r="D1267" s="1" t="s">
        <v>69</v>
      </c>
      <c r="E1267" s="1" t="s">
        <v>25</v>
      </c>
      <c r="F1267" s="1" t="s">
        <v>26</v>
      </c>
      <c r="G1267" s="1" t="s">
        <v>27</v>
      </c>
      <c r="H1267" s="1" t="s">
        <v>39</v>
      </c>
      <c r="I1267" s="1" t="s">
        <v>1188</v>
      </c>
      <c r="J1267" s="1">
        <v>6.57</v>
      </c>
      <c r="K1267" s="1">
        <v>3</v>
      </c>
      <c r="L1267" s="1">
        <v>0</v>
      </c>
      <c r="M1267" s="2">
        <v>1.7738999999999998</v>
      </c>
      <c r="N1267" s="1" t="str">
        <f>VLOOKUP(G1267,Code!$C$3:$D$5,2,0)</f>
        <v>O-102</v>
      </c>
    </row>
    <row r="1268" spans="1:14" x14ac:dyDescent="0.25">
      <c r="A1268" s="1">
        <v>1267</v>
      </c>
      <c r="B1268" s="1" t="s">
        <v>30</v>
      </c>
      <c r="C1268" s="1" t="s">
        <v>23</v>
      </c>
      <c r="D1268" s="1" t="s">
        <v>24</v>
      </c>
      <c r="E1268" s="1" t="s">
        <v>25</v>
      </c>
      <c r="F1268" s="1" t="s">
        <v>26</v>
      </c>
      <c r="G1268" s="1" t="s">
        <v>27</v>
      </c>
      <c r="H1268" s="1" t="s">
        <v>35</v>
      </c>
      <c r="I1268" s="1" t="s">
        <v>573</v>
      </c>
      <c r="J1268" s="1">
        <v>142.86000000000001</v>
      </c>
      <c r="K1268" s="1">
        <v>1</v>
      </c>
      <c r="L1268" s="1">
        <v>0</v>
      </c>
      <c r="M1268" s="2">
        <v>41.429399999999987</v>
      </c>
      <c r="N1268" s="1" t="str">
        <f>VLOOKUP(G1268,Code!$C$3:$D$5,2,0)</f>
        <v>O-102</v>
      </c>
    </row>
    <row r="1269" spans="1:14" x14ac:dyDescent="0.25">
      <c r="A1269" s="1">
        <v>1268</v>
      </c>
      <c r="B1269" s="1" t="s">
        <v>30</v>
      </c>
      <c r="C1269" s="1" t="s">
        <v>23</v>
      </c>
      <c r="D1269" s="1" t="s">
        <v>24</v>
      </c>
      <c r="E1269" s="1" t="s">
        <v>25</v>
      </c>
      <c r="F1269" s="1" t="s">
        <v>26</v>
      </c>
      <c r="G1269" s="1" t="s">
        <v>18</v>
      </c>
      <c r="H1269" s="1" t="s">
        <v>21</v>
      </c>
      <c r="I1269" s="1" t="s">
        <v>143</v>
      </c>
      <c r="J1269" s="1">
        <v>292.27200000000005</v>
      </c>
      <c r="K1269" s="1">
        <v>6</v>
      </c>
      <c r="L1269" s="1">
        <v>0.2</v>
      </c>
      <c r="M1269" s="2">
        <v>18.266999999999967</v>
      </c>
      <c r="N1269" s="1" t="str">
        <f>VLOOKUP(G1269,Code!$C$3:$D$5,2,0)</f>
        <v>F-101</v>
      </c>
    </row>
    <row r="1270" spans="1:14" x14ac:dyDescent="0.25">
      <c r="A1270" s="1">
        <v>1269</v>
      </c>
      <c r="B1270" s="1" t="s">
        <v>30</v>
      </c>
      <c r="C1270" s="1" t="s">
        <v>23</v>
      </c>
      <c r="D1270" s="1" t="s">
        <v>557</v>
      </c>
      <c r="E1270" s="1" t="s">
        <v>197</v>
      </c>
      <c r="F1270" s="1" t="s">
        <v>26</v>
      </c>
      <c r="G1270" s="1" t="s">
        <v>18</v>
      </c>
      <c r="H1270" s="1" t="s">
        <v>37</v>
      </c>
      <c r="I1270" s="1" t="s">
        <v>580</v>
      </c>
      <c r="J1270" s="1">
        <v>29.328000000000003</v>
      </c>
      <c r="K1270" s="1">
        <v>3</v>
      </c>
      <c r="L1270" s="1">
        <v>0.2</v>
      </c>
      <c r="M1270" s="2">
        <v>3.665999999999995</v>
      </c>
      <c r="N1270" s="1" t="str">
        <f>VLOOKUP(G1270,Code!$C$3:$D$5,2,0)</f>
        <v>F-101</v>
      </c>
    </row>
    <row r="1271" spans="1:14" x14ac:dyDescent="0.25">
      <c r="A1271" s="1">
        <v>1270</v>
      </c>
      <c r="B1271" s="1" t="s">
        <v>30</v>
      </c>
      <c r="C1271" s="1" t="s">
        <v>14</v>
      </c>
      <c r="D1271" s="1" t="s">
        <v>903</v>
      </c>
      <c r="E1271" s="1" t="s">
        <v>164</v>
      </c>
      <c r="F1271" s="1" t="s">
        <v>17</v>
      </c>
      <c r="G1271" s="1" t="s">
        <v>27</v>
      </c>
      <c r="H1271" s="1" t="s">
        <v>52</v>
      </c>
      <c r="I1271" s="1" t="s">
        <v>1189</v>
      </c>
      <c r="J1271" s="1">
        <v>12.48</v>
      </c>
      <c r="K1271" s="1">
        <v>2</v>
      </c>
      <c r="L1271" s="1">
        <v>0</v>
      </c>
      <c r="M1271" s="2">
        <v>5.6159999999999997</v>
      </c>
      <c r="N1271" s="1" t="str">
        <f>VLOOKUP(G1271,Code!$C$3:$D$5,2,0)</f>
        <v>O-102</v>
      </c>
    </row>
    <row r="1272" spans="1:14" x14ac:dyDescent="0.25">
      <c r="A1272" s="1">
        <v>1271</v>
      </c>
      <c r="B1272" s="1" t="s">
        <v>30</v>
      </c>
      <c r="C1272" s="1" t="s">
        <v>23</v>
      </c>
      <c r="D1272" s="1" t="s">
        <v>142</v>
      </c>
      <c r="E1272" s="1" t="s">
        <v>104</v>
      </c>
      <c r="F1272" s="1" t="s">
        <v>60</v>
      </c>
      <c r="G1272" s="1" t="s">
        <v>27</v>
      </c>
      <c r="H1272" s="1" t="s">
        <v>35</v>
      </c>
      <c r="I1272" s="1" t="s">
        <v>1190</v>
      </c>
      <c r="J1272" s="1">
        <v>102.33600000000001</v>
      </c>
      <c r="K1272" s="1">
        <v>4</v>
      </c>
      <c r="L1272" s="1">
        <v>0.2</v>
      </c>
      <c r="M1272" s="2">
        <v>-12.792000000000002</v>
      </c>
      <c r="N1272" s="1" t="str">
        <f>VLOOKUP(G1272,Code!$C$3:$D$5,2,0)</f>
        <v>O-102</v>
      </c>
    </row>
    <row r="1273" spans="1:14" x14ac:dyDescent="0.25">
      <c r="A1273" s="1">
        <v>1272</v>
      </c>
      <c r="B1273" s="1" t="s">
        <v>30</v>
      </c>
      <c r="C1273" s="1" t="s">
        <v>23</v>
      </c>
      <c r="D1273" s="1" t="s">
        <v>142</v>
      </c>
      <c r="E1273" s="1" t="s">
        <v>104</v>
      </c>
      <c r="F1273" s="1" t="s">
        <v>60</v>
      </c>
      <c r="G1273" s="1" t="s">
        <v>27</v>
      </c>
      <c r="H1273" s="1" t="s">
        <v>46</v>
      </c>
      <c r="I1273" s="1" t="s">
        <v>973</v>
      </c>
      <c r="J1273" s="1">
        <v>48.791999999999987</v>
      </c>
      <c r="K1273" s="1">
        <v>3</v>
      </c>
      <c r="L1273" s="1">
        <v>0.8</v>
      </c>
      <c r="M1273" s="2">
        <v>-126.85920000000002</v>
      </c>
      <c r="N1273" s="1" t="str">
        <f>VLOOKUP(G1273,Code!$C$3:$D$5,2,0)</f>
        <v>O-102</v>
      </c>
    </row>
    <row r="1274" spans="1:14" x14ac:dyDescent="0.25">
      <c r="A1274" s="1">
        <v>1273</v>
      </c>
      <c r="B1274" s="1" t="s">
        <v>30</v>
      </c>
      <c r="C1274" s="1" t="s">
        <v>23</v>
      </c>
      <c r="D1274" s="1" t="s">
        <v>142</v>
      </c>
      <c r="E1274" s="1" t="s">
        <v>104</v>
      </c>
      <c r="F1274" s="1" t="s">
        <v>60</v>
      </c>
      <c r="G1274" s="1" t="s">
        <v>27</v>
      </c>
      <c r="H1274" s="1" t="s">
        <v>44</v>
      </c>
      <c r="I1274" s="1" t="s">
        <v>1191</v>
      </c>
      <c r="J1274" s="1">
        <v>44.847999999999992</v>
      </c>
      <c r="K1274" s="1">
        <v>8</v>
      </c>
      <c r="L1274" s="1">
        <v>0.8</v>
      </c>
      <c r="M1274" s="2">
        <v>-67.27200000000002</v>
      </c>
      <c r="N1274" s="1" t="str">
        <f>VLOOKUP(G1274,Code!$C$3:$D$5,2,0)</f>
        <v>O-102</v>
      </c>
    </row>
    <row r="1275" spans="1:14" x14ac:dyDescent="0.25">
      <c r="A1275" s="1">
        <v>1274</v>
      </c>
      <c r="B1275" s="1" t="s">
        <v>493</v>
      </c>
      <c r="C1275" s="1" t="s">
        <v>14</v>
      </c>
      <c r="D1275" s="1" t="s">
        <v>58</v>
      </c>
      <c r="E1275" s="1" t="s">
        <v>59</v>
      </c>
      <c r="F1275" s="1" t="s">
        <v>60</v>
      </c>
      <c r="G1275" s="1" t="s">
        <v>27</v>
      </c>
      <c r="H1275" s="1" t="s">
        <v>52</v>
      </c>
      <c r="I1275" s="1" t="s">
        <v>1002</v>
      </c>
      <c r="J1275" s="1">
        <v>10.368000000000002</v>
      </c>
      <c r="K1275" s="1">
        <v>2</v>
      </c>
      <c r="L1275" s="1">
        <v>0.2</v>
      </c>
      <c r="M1275" s="2">
        <v>3.6288</v>
      </c>
      <c r="N1275" s="1" t="str">
        <f>VLOOKUP(G1275,Code!$C$3:$D$5,2,0)</f>
        <v>O-102</v>
      </c>
    </row>
    <row r="1276" spans="1:14" x14ac:dyDescent="0.25">
      <c r="A1276" s="1">
        <v>1275</v>
      </c>
      <c r="B1276" s="1" t="s">
        <v>493</v>
      </c>
      <c r="C1276" s="1" t="s">
        <v>14</v>
      </c>
      <c r="D1276" s="1" t="s">
        <v>58</v>
      </c>
      <c r="E1276" s="1" t="s">
        <v>59</v>
      </c>
      <c r="F1276" s="1" t="s">
        <v>60</v>
      </c>
      <c r="G1276" s="1" t="s">
        <v>18</v>
      </c>
      <c r="H1276" s="1" t="s">
        <v>21</v>
      </c>
      <c r="I1276" s="1" t="s">
        <v>1192</v>
      </c>
      <c r="J1276" s="1">
        <v>388.42999999999995</v>
      </c>
      <c r="K1276" s="1">
        <v>5</v>
      </c>
      <c r="L1276" s="1">
        <v>0.3</v>
      </c>
      <c r="M1276" s="2">
        <v>-88.783999999999978</v>
      </c>
      <c r="N1276" s="1" t="str">
        <f>VLOOKUP(G1276,Code!$C$3:$D$5,2,0)</f>
        <v>F-101</v>
      </c>
    </row>
    <row r="1277" spans="1:14" x14ac:dyDescent="0.25">
      <c r="A1277" s="1">
        <v>1276</v>
      </c>
      <c r="B1277" s="1" t="s">
        <v>493</v>
      </c>
      <c r="C1277" s="1" t="s">
        <v>14</v>
      </c>
      <c r="D1277" s="1" t="s">
        <v>58</v>
      </c>
      <c r="E1277" s="1" t="s">
        <v>59</v>
      </c>
      <c r="F1277" s="1" t="s">
        <v>60</v>
      </c>
      <c r="G1277" s="1" t="s">
        <v>27</v>
      </c>
      <c r="H1277" s="1" t="s">
        <v>52</v>
      </c>
      <c r="I1277" s="1" t="s">
        <v>195</v>
      </c>
      <c r="J1277" s="1">
        <v>14.352000000000002</v>
      </c>
      <c r="K1277" s="1">
        <v>3</v>
      </c>
      <c r="L1277" s="1">
        <v>0.2</v>
      </c>
      <c r="M1277" s="2">
        <v>5.2026000000000003</v>
      </c>
      <c r="N1277" s="1" t="str">
        <f>VLOOKUP(G1277,Code!$C$3:$D$5,2,0)</f>
        <v>O-102</v>
      </c>
    </row>
    <row r="1278" spans="1:14" x14ac:dyDescent="0.25">
      <c r="A1278" s="1">
        <v>1277</v>
      </c>
      <c r="B1278" s="1" t="s">
        <v>493</v>
      </c>
      <c r="C1278" s="1" t="s">
        <v>14</v>
      </c>
      <c r="D1278" s="1" t="s">
        <v>58</v>
      </c>
      <c r="E1278" s="1" t="s">
        <v>59</v>
      </c>
      <c r="F1278" s="1" t="s">
        <v>60</v>
      </c>
      <c r="G1278" s="1" t="s">
        <v>41</v>
      </c>
      <c r="H1278" s="1" t="s">
        <v>83</v>
      </c>
      <c r="I1278" s="1" t="s">
        <v>1193</v>
      </c>
      <c r="J1278" s="1">
        <v>63.991999999999997</v>
      </c>
      <c r="K1278" s="1">
        <v>1</v>
      </c>
      <c r="L1278" s="1">
        <v>0.2</v>
      </c>
      <c r="M1278" s="2">
        <v>-7.1990999999999961</v>
      </c>
      <c r="N1278" s="1" t="str">
        <f>VLOOKUP(G1278,Code!$C$3:$D$5,2,0)</f>
        <v>T-103</v>
      </c>
    </row>
    <row r="1279" spans="1:14" x14ac:dyDescent="0.25">
      <c r="A1279" s="1">
        <v>1278</v>
      </c>
      <c r="B1279" s="1" t="s">
        <v>30</v>
      </c>
      <c r="C1279" s="1" t="s">
        <v>14</v>
      </c>
      <c r="D1279" s="1" t="s">
        <v>93</v>
      </c>
      <c r="E1279" s="1" t="s">
        <v>59</v>
      </c>
      <c r="F1279" s="1" t="s">
        <v>60</v>
      </c>
      <c r="G1279" s="1" t="s">
        <v>27</v>
      </c>
      <c r="H1279" s="1" t="s">
        <v>39</v>
      </c>
      <c r="I1279" s="1" t="s">
        <v>1194</v>
      </c>
      <c r="J1279" s="1">
        <v>86.352000000000004</v>
      </c>
      <c r="K1279" s="1">
        <v>3</v>
      </c>
      <c r="L1279" s="1">
        <v>0.2</v>
      </c>
      <c r="M1279" s="2">
        <v>5.3969999999999914</v>
      </c>
      <c r="N1279" s="1" t="str">
        <f>VLOOKUP(G1279,Code!$C$3:$D$5,2,0)</f>
        <v>O-102</v>
      </c>
    </row>
    <row r="1280" spans="1:14" x14ac:dyDescent="0.25">
      <c r="A1280" s="1">
        <v>1279</v>
      </c>
      <c r="B1280" s="1" t="s">
        <v>95</v>
      </c>
      <c r="C1280" s="1" t="s">
        <v>23</v>
      </c>
      <c r="D1280" s="1" t="s">
        <v>1195</v>
      </c>
      <c r="E1280" s="1" t="s">
        <v>487</v>
      </c>
      <c r="F1280" s="1" t="s">
        <v>17</v>
      </c>
      <c r="G1280" s="1" t="s">
        <v>41</v>
      </c>
      <c r="H1280" s="1" t="s">
        <v>83</v>
      </c>
      <c r="I1280" s="1" t="s">
        <v>1196</v>
      </c>
      <c r="J1280" s="1">
        <v>32.97</v>
      </c>
      <c r="K1280" s="1">
        <v>3</v>
      </c>
      <c r="L1280" s="1">
        <v>0</v>
      </c>
      <c r="M1280" s="2">
        <v>12.8583</v>
      </c>
      <c r="N1280" s="1" t="str">
        <f>VLOOKUP(G1280,Code!$C$3:$D$5,2,0)</f>
        <v>T-103</v>
      </c>
    </row>
    <row r="1281" spans="1:14" x14ac:dyDescent="0.25">
      <c r="A1281" s="1">
        <v>1280</v>
      </c>
      <c r="B1281" s="1" t="s">
        <v>95</v>
      </c>
      <c r="C1281" s="1" t="s">
        <v>23</v>
      </c>
      <c r="D1281" s="1" t="s">
        <v>1195</v>
      </c>
      <c r="E1281" s="1" t="s">
        <v>487</v>
      </c>
      <c r="F1281" s="1" t="s">
        <v>17</v>
      </c>
      <c r="G1281" s="1" t="s">
        <v>41</v>
      </c>
      <c r="H1281" s="1" t="s">
        <v>83</v>
      </c>
      <c r="I1281" s="1" t="s">
        <v>1197</v>
      </c>
      <c r="J1281" s="1">
        <v>83.88</v>
      </c>
      <c r="K1281" s="1">
        <v>4</v>
      </c>
      <c r="L1281" s="1">
        <v>0</v>
      </c>
      <c r="M1281" s="2">
        <v>30.196799999999996</v>
      </c>
      <c r="N1281" s="1" t="str">
        <f>VLOOKUP(G1281,Code!$C$3:$D$5,2,0)</f>
        <v>T-103</v>
      </c>
    </row>
    <row r="1282" spans="1:14" x14ac:dyDescent="0.25">
      <c r="A1282" s="1">
        <v>1281</v>
      </c>
      <c r="B1282" s="1" t="s">
        <v>95</v>
      </c>
      <c r="C1282" s="1" t="s">
        <v>14</v>
      </c>
      <c r="D1282" s="1" t="s">
        <v>1198</v>
      </c>
      <c r="E1282" s="1" t="s">
        <v>209</v>
      </c>
      <c r="F1282" s="1" t="s">
        <v>60</v>
      </c>
      <c r="G1282" s="1" t="s">
        <v>41</v>
      </c>
      <c r="H1282" s="1" t="s">
        <v>42</v>
      </c>
      <c r="I1282" s="1" t="s">
        <v>1199</v>
      </c>
      <c r="J1282" s="1">
        <v>278.39999999999998</v>
      </c>
      <c r="K1282" s="1">
        <v>3</v>
      </c>
      <c r="L1282" s="1">
        <v>0</v>
      </c>
      <c r="M1282" s="2">
        <v>80.735999999999976</v>
      </c>
      <c r="N1282" s="1" t="str">
        <f>VLOOKUP(G1282,Code!$C$3:$D$5,2,0)</f>
        <v>T-103</v>
      </c>
    </row>
    <row r="1283" spans="1:14" x14ac:dyDescent="0.25">
      <c r="A1283" s="1">
        <v>1282</v>
      </c>
      <c r="B1283" s="1" t="s">
        <v>95</v>
      </c>
      <c r="C1283" s="1" t="s">
        <v>14</v>
      </c>
      <c r="D1283" s="1" t="s">
        <v>574</v>
      </c>
      <c r="E1283" s="1" t="s">
        <v>32</v>
      </c>
      <c r="F1283" s="1" t="s">
        <v>17</v>
      </c>
      <c r="G1283" s="1" t="s">
        <v>27</v>
      </c>
      <c r="H1283" s="1" t="s">
        <v>28</v>
      </c>
      <c r="I1283" s="1" t="s">
        <v>1200</v>
      </c>
      <c r="J1283" s="1">
        <v>15.120000000000001</v>
      </c>
      <c r="K1283" s="1">
        <v>3</v>
      </c>
      <c r="L1283" s="1">
        <v>0.2</v>
      </c>
      <c r="M1283" s="2">
        <v>4.9139999999999988</v>
      </c>
      <c r="N1283" s="1" t="str">
        <f>VLOOKUP(G1283,Code!$C$3:$D$5,2,0)</f>
        <v>O-102</v>
      </c>
    </row>
    <row r="1284" spans="1:14" x14ac:dyDescent="0.25">
      <c r="A1284" s="1">
        <v>1283</v>
      </c>
      <c r="B1284" s="1" t="s">
        <v>95</v>
      </c>
      <c r="C1284" s="1" t="s">
        <v>14</v>
      </c>
      <c r="D1284" s="1" t="s">
        <v>574</v>
      </c>
      <c r="E1284" s="1" t="s">
        <v>32</v>
      </c>
      <c r="F1284" s="1" t="s">
        <v>17</v>
      </c>
      <c r="G1284" s="1" t="s">
        <v>27</v>
      </c>
      <c r="H1284" s="1" t="s">
        <v>44</v>
      </c>
      <c r="I1284" s="1" t="s">
        <v>1201</v>
      </c>
      <c r="J1284" s="1">
        <v>17.430000000000003</v>
      </c>
      <c r="K1284" s="1">
        <v>1</v>
      </c>
      <c r="L1284" s="1">
        <v>0.7</v>
      </c>
      <c r="M1284" s="2">
        <v>-13.363000000000003</v>
      </c>
      <c r="N1284" s="1" t="str">
        <f>VLOOKUP(G1284,Code!$C$3:$D$5,2,0)</f>
        <v>O-102</v>
      </c>
    </row>
    <row r="1285" spans="1:14" x14ac:dyDescent="0.25">
      <c r="A1285" s="1">
        <v>1284</v>
      </c>
      <c r="B1285" s="1" t="s">
        <v>95</v>
      </c>
      <c r="C1285" s="1" t="s">
        <v>14</v>
      </c>
      <c r="D1285" s="1" t="s">
        <v>574</v>
      </c>
      <c r="E1285" s="1" t="s">
        <v>32</v>
      </c>
      <c r="F1285" s="1" t="s">
        <v>17</v>
      </c>
      <c r="G1285" s="1" t="s">
        <v>27</v>
      </c>
      <c r="H1285" s="1" t="s">
        <v>52</v>
      </c>
      <c r="I1285" s="1" t="s">
        <v>1202</v>
      </c>
      <c r="J1285" s="1">
        <v>251.64</v>
      </c>
      <c r="K1285" s="1">
        <v>3</v>
      </c>
      <c r="L1285" s="1">
        <v>0.2</v>
      </c>
      <c r="M1285" s="2">
        <v>88.073999999999984</v>
      </c>
      <c r="N1285" s="1" t="str">
        <f>VLOOKUP(G1285,Code!$C$3:$D$5,2,0)</f>
        <v>O-102</v>
      </c>
    </row>
    <row r="1286" spans="1:14" x14ac:dyDescent="0.25">
      <c r="A1286" s="1">
        <v>1285</v>
      </c>
      <c r="B1286" s="1" t="s">
        <v>30</v>
      </c>
      <c r="C1286" s="1" t="s">
        <v>14</v>
      </c>
      <c r="D1286" s="1" t="s">
        <v>476</v>
      </c>
      <c r="E1286" s="1" t="s">
        <v>59</v>
      </c>
      <c r="F1286" s="1" t="s">
        <v>60</v>
      </c>
      <c r="G1286" s="1" t="s">
        <v>27</v>
      </c>
      <c r="H1286" s="1" t="s">
        <v>44</v>
      </c>
      <c r="I1286" s="1" t="s">
        <v>1203</v>
      </c>
      <c r="J1286" s="1">
        <v>2.7719999999999994</v>
      </c>
      <c r="K1286" s="1">
        <v>7</v>
      </c>
      <c r="L1286" s="1">
        <v>0.8</v>
      </c>
      <c r="M1286" s="2">
        <v>-4.8510000000000009</v>
      </c>
      <c r="N1286" s="1" t="str">
        <f>VLOOKUP(G1286,Code!$C$3:$D$5,2,0)</f>
        <v>O-102</v>
      </c>
    </row>
    <row r="1287" spans="1:14" x14ac:dyDescent="0.25">
      <c r="A1287" s="1">
        <v>1286</v>
      </c>
      <c r="B1287" s="1" t="s">
        <v>30</v>
      </c>
      <c r="C1287" s="1" t="s">
        <v>14</v>
      </c>
      <c r="D1287" s="1" t="s">
        <v>1204</v>
      </c>
      <c r="E1287" s="1" t="s">
        <v>530</v>
      </c>
      <c r="F1287" s="1" t="s">
        <v>79</v>
      </c>
      <c r="G1287" s="1" t="s">
        <v>27</v>
      </c>
      <c r="H1287" s="1" t="s">
        <v>35</v>
      </c>
      <c r="I1287" s="1" t="s">
        <v>572</v>
      </c>
      <c r="J1287" s="1">
        <v>14.9</v>
      </c>
      <c r="K1287" s="1">
        <v>5</v>
      </c>
      <c r="L1287" s="1">
        <v>0</v>
      </c>
      <c r="M1287" s="2">
        <v>1.0429999999999984</v>
      </c>
      <c r="N1287" s="1" t="str">
        <f>VLOOKUP(G1287,Code!$C$3:$D$5,2,0)</f>
        <v>O-102</v>
      </c>
    </row>
    <row r="1288" spans="1:14" x14ac:dyDescent="0.25">
      <c r="A1288" s="1">
        <v>1287</v>
      </c>
      <c r="B1288" s="1" t="s">
        <v>30</v>
      </c>
      <c r="C1288" s="1" t="s">
        <v>57</v>
      </c>
      <c r="D1288" s="1" t="s">
        <v>126</v>
      </c>
      <c r="E1288" s="1" t="s">
        <v>127</v>
      </c>
      <c r="F1288" s="1" t="s">
        <v>79</v>
      </c>
      <c r="G1288" s="1" t="s">
        <v>27</v>
      </c>
      <c r="H1288" s="1" t="s">
        <v>39</v>
      </c>
      <c r="I1288" s="1" t="s">
        <v>1205</v>
      </c>
      <c r="J1288" s="1">
        <v>15.48</v>
      </c>
      <c r="K1288" s="1">
        <v>3</v>
      </c>
      <c r="L1288" s="1">
        <v>0</v>
      </c>
      <c r="M1288" s="2">
        <v>4.4891999999999985</v>
      </c>
      <c r="N1288" s="1" t="str">
        <f>VLOOKUP(G1288,Code!$C$3:$D$5,2,0)</f>
        <v>O-102</v>
      </c>
    </row>
    <row r="1289" spans="1:14" x14ac:dyDescent="0.25">
      <c r="A1289" s="1">
        <v>1288</v>
      </c>
      <c r="B1289" s="1" t="s">
        <v>30</v>
      </c>
      <c r="C1289" s="1" t="s">
        <v>23</v>
      </c>
      <c r="D1289" s="1" t="s">
        <v>126</v>
      </c>
      <c r="E1289" s="1" t="s">
        <v>127</v>
      </c>
      <c r="F1289" s="1" t="s">
        <v>79</v>
      </c>
      <c r="G1289" s="1" t="s">
        <v>18</v>
      </c>
      <c r="H1289" s="1" t="s">
        <v>37</v>
      </c>
      <c r="I1289" s="1" t="s">
        <v>141</v>
      </c>
      <c r="J1289" s="1">
        <v>39.880000000000003</v>
      </c>
      <c r="K1289" s="1">
        <v>2</v>
      </c>
      <c r="L1289" s="1">
        <v>0</v>
      </c>
      <c r="M1289" s="2">
        <v>11.166400000000003</v>
      </c>
      <c r="N1289" s="1" t="str">
        <f>VLOOKUP(G1289,Code!$C$3:$D$5,2,0)</f>
        <v>F-101</v>
      </c>
    </row>
    <row r="1290" spans="1:14" x14ac:dyDescent="0.25">
      <c r="A1290" s="1">
        <v>1289</v>
      </c>
      <c r="B1290" s="1" t="s">
        <v>30</v>
      </c>
      <c r="C1290" s="1" t="s">
        <v>23</v>
      </c>
      <c r="D1290" s="1" t="s">
        <v>126</v>
      </c>
      <c r="E1290" s="1" t="s">
        <v>127</v>
      </c>
      <c r="F1290" s="1" t="s">
        <v>79</v>
      </c>
      <c r="G1290" s="1" t="s">
        <v>27</v>
      </c>
      <c r="H1290" s="1" t="s">
        <v>44</v>
      </c>
      <c r="I1290" s="1" t="s">
        <v>749</v>
      </c>
      <c r="J1290" s="1">
        <v>12.192</v>
      </c>
      <c r="K1290" s="1">
        <v>4</v>
      </c>
      <c r="L1290" s="1">
        <v>0.2</v>
      </c>
      <c r="M1290" s="2">
        <v>4.1147999999999989</v>
      </c>
      <c r="N1290" s="1" t="str">
        <f>VLOOKUP(G1290,Code!$C$3:$D$5,2,0)</f>
        <v>O-102</v>
      </c>
    </row>
    <row r="1291" spans="1:14" x14ac:dyDescent="0.25">
      <c r="A1291" s="1">
        <v>1290</v>
      </c>
      <c r="B1291" s="1" t="s">
        <v>30</v>
      </c>
      <c r="C1291" s="1" t="s">
        <v>23</v>
      </c>
      <c r="D1291" s="1" t="s">
        <v>126</v>
      </c>
      <c r="E1291" s="1" t="s">
        <v>127</v>
      </c>
      <c r="F1291" s="1" t="s">
        <v>79</v>
      </c>
      <c r="G1291" s="1" t="s">
        <v>27</v>
      </c>
      <c r="H1291" s="1" t="s">
        <v>39</v>
      </c>
      <c r="I1291" s="1" t="s">
        <v>1206</v>
      </c>
      <c r="J1291" s="1">
        <v>20.82</v>
      </c>
      <c r="K1291" s="1">
        <v>3</v>
      </c>
      <c r="L1291" s="1">
        <v>0</v>
      </c>
      <c r="M1291" s="2">
        <v>7.4952000000000005</v>
      </c>
      <c r="N1291" s="1" t="str">
        <f>VLOOKUP(G1291,Code!$C$3:$D$5,2,0)</f>
        <v>O-102</v>
      </c>
    </row>
    <row r="1292" spans="1:14" x14ac:dyDescent="0.25">
      <c r="A1292" s="1">
        <v>1291</v>
      </c>
      <c r="B1292" s="1" t="s">
        <v>95</v>
      </c>
      <c r="C1292" s="1" t="s">
        <v>57</v>
      </c>
      <c r="D1292" s="1" t="s">
        <v>69</v>
      </c>
      <c r="E1292" s="1" t="s">
        <v>25</v>
      </c>
      <c r="F1292" s="1" t="s">
        <v>26</v>
      </c>
      <c r="G1292" s="1" t="s">
        <v>27</v>
      </c>
      <c r="H1292" s="1" t="s">
        <v>44</v>
      </c>
      <c r="I1292" s="1" t="s">
        <v>1207</v>
      </c>
      <c r="J1292" s="1">
        <v>13.216000000000001</v>
      </c>
      <c r="K1292" s="1">
        <v>4</v>
      </c>
      <c r="L1292" s="1">
        <v>0.2</v>
      </c>
      <c r="M1292" s="2">
        <v>4.4603999999999999</v>
      </c>
      <c r="N1292" s="1" t="str">
        <f>VLOOKUP(G1292,Code!$C$3:$D$5,2,0)</f>
        <v>O-102</v>
      </c>
    </row>
    <row r="1293" spans="1:14" x14ac:dyDescent="0.25">
      <c r="A1293" s="1">
        <v>1292</v>
      </c>
      <c r="B1293" s="1" t="s">
        <v>95</v>
      </c>
      <c r="C1293" s="1" t="s">
        <v>57</v>
      </c>
      <c r="D1293" s="1" t="s">
        <v>69</v>
      </c>
      <c r="E1293" s="1" t="s">
        <v>25</v>
      </c>
      <c r="F1293" s="1" t="s">
        <v>26</v>
      </c>
      <c r="G1293" s="1" t="s">
        <v>27</v>
      </c>
      <c r="H1293" s="1" t="s">
        <v>52</v>
      </c>
      <c r="I1293" s="1" t="s">
        <v>1133</v>
      </c>
      <c r="J1293" s="1">
        <v>32.400000000000006</v>
      </c>
      <c r="K1293" s="1">
        <v>5</v>
      </c>
      <c r="L1293" s="1">
        <v>0</v>
      </c>
      <c r="M1293" s="2">
        <v>15.552000000000001</v>
      </c>
      <c r="N1293" s="1" t="str">
        <f>VLOOKUP(G1293,Code!$C$3:$D$5,2,0)</f>
        <v>O-102</v>
      </c>
    </row>
    <row r="1294" spans="1:14" x14ac:dyDescent="0.25">
      <c r="A1294" s="1">
        <v>1293</v>
      </c>
      <c r="B1294" s="1" t="s">
        <v>30</v>
      </c>
      <c r="C1294" s="1" t="s">
        <v>14</v>
      </c>
      <c r="D1294" s="1" t="s">
        <v>373</v>
      </c>
      <c r="E1294" s="1" t="s">
        <v>25</v>
      </c>
      <c r="F1294" s="1" t="s">
        <v>26</v>
      </c>
      <c r="G1294" s="1" t="s">
        <v>27</v>
      </c>
      <c r="H1294" s="1" t="s">
        <v>243</v>
      </c>
      <c r="I1294" s="1" t="s">
        <v>244</v>
      </c>
      <c r="J1294" s="1">
        <v>32.94</v>
      </c>
      <c r="K1294" s="1">
        <v>3</v>
      </c>
      <c r="L1294" s="1">
        <v>0</v>
      </c>
      <c r="M1294" s="2">
        <v>9.2232000000000021</v>
      </c>
      <c r="N1294" s="1" t="str">
        <f>VLOOKUP(G1294,Code!$C$3:$D$5,2,0)</f>
        <v>O-102</v>
      </c>
    </row>
    <row r="1295" spans="1:14" x14ac:dyDescent="0.25">
      <c r="A1295" s="1">
        <v>1294</v>
      </c>
      <c r="B1295" s="1" t="s">
        <v>30</v>
      </c>
      <c r="C1295" s="1" t="s">
        <v>14</v>
      </c>
      <c r="D1295" s="1" t="s">
        <v>373</v>
      </c>
      <c r="E1295" s="1" t="s">
        <v>25</v>
      </c>
      <c r="F1295" s="1" t="s">
        <v>26</v>
      </c>
      <c r="G1295" s="1" t="s">
        <v>27</v>
      </c>
      <c r="H1295" s="1" t="s">
        <v>52</v>
      </c>
      <c r="I1295" s="1" t="s">
        <v>1208</v>
      </c>
      <c r="J1295" s="1">
        <v>114.2</v>
      </c>
      <c r="K1295" s="1">
        <v>5</v>
      </c>
      <c r="L1295" s="1">
        <v>0</v>
      </c>
      <c r="M1295" s="2">
        <v>52.531999999999996</v>
      </c>
      <c r="N1295" s="1" t="str">
        <f>VLOOKUP(G1295,Code!$C$3:$D$5,2,0)</f>
        <v>O-102</v>
      </c>
    </row>
    <row r="1296" spans="1:14" x14ac:dyDescent="0.25">
      <c r="A1296" s="1">
        <v>1295</v>
      </c>
      <c r="B1296" s="1" t="s">
        <v>30</v>
      </c>
      <c r="C1296" s="1" t="s">
        <v>14</v>
      </c>
      <c r="D1296" s="1" t="s">
        <v>373</v>
      </c>
      <c r="E1296" s="1" t="s">
        <v>25</v>
      </c>
      <c r="F1296" s="1" t="s">
        <v>26</v>
      </c>
      <c r="G1296" s="1" t="s">
        <v>27</v>
      </c>
      <c r="H1296" s="1" t="s">
        <v>28</v>
      </c>
      <c r="I1296" s="1" t="s">
        <v>177</v>
      </c>
      <c r="J1296" s="1">
        <v>3.08</v>
      </c>
      <c r="K1296" s="1">
        <v>1</v>
      </c>
      <c r="L1296" s="1">
        <v>0</v>
      </c>
      <c r="M1296" s="2">
        <v>1.4783999999999999</v>
      </c>
      <c r="N1296" s="1" t="str">
        <f>VLOOKUP(G1296,Code!$C$3:$D$5,2,0)</f>
        <v>O-102</v>
      </c>
    </row>
    <row r="1297" spans="1:14" x14ac:dyDescent="0.25">
      <c r="A1297" s="1">
        <v>1296</v>
      </c>
      <c r="B1297" s="1" t="s">
        <v>30</v>
      </c>
      <c r="C1297" s="1" t="s">
        <v>14</v>
      </c>
      <c r="D1297" s="1" t="s">
        <v>1209</v>
      </c>
      <c r="E1297" s="1" t="s">
        <v>197</v>
      </c>
      <c r="F1297" s="1" t="s">
        <v>26</v>
      </c>
      <c r="G1297" s="1" t="s">
        <v>27</v>
      </c>
      <c r="H1297" s="1" t="s">
        <v>46</v>
      </c>
      <c r="I1297" s="1" t="s">
        <v>973</v>
      </c>
      <c r="J1297" s="1">
        <v>845.72799999999995</v>
      </c>
      <c r="K1297" s="1">
        <v>13</v>
      </c>
      <c r="L1297" s="1">
        <v>0.2</v>
      </c>
      <c r="M1297" s="2">
        <v>84.572799999999944</v>
      </c>
      <c r="N1297" s="1" t="str">
        <f>VLOOKUP(G1297,Code!$C$3:$D$5,2,0)</f>
        <v>O-102</v>
      </c>
    </row>
    <row r="1298" spans="1:14" x14ac:dyDescent="0.25">
      <c r="A1298" s="1">
        <v>1297</v>
      </c>
      <c r="B1298" s="1" t="s">
        <v>30</v>
      </c>
      <c r="C1298" s="1" t="s">
        <v>23</v>
      </c>
      <c r="D1298" s="1" t="s">
        <v>301</v>
      </c>
      <c r="E1298" s="1" t="s">
        <v>25</v>
      </c>
      <c r="F1298" s="1" t="s">
        <v>26</v>
      </c>
      <c r="G1298" s="1" t="s">
        <v>27</v>
      </c>
      <c r="H1298" s="1" t="s">
        <v>44</v>
      </c>
      <c r="I1298" s="1" t="s">
        <v>742</v>
      </c>
      <c r="J1298" s="1">
        <v>13.904</v>
      </c>
      <c r="K1298" s="1">
        <v>2</v>
      </c>
      <c r="L1298" s="1">
        <v>0.2</v>
      </c>
      <c r="M1298" s="2">
        <v>4.5187999999999997</v>
      </c>
      <c r="N1298" s="1" t="str">
        <f>VLOOKUP(G1298,Code!$C$3:$D$5,2,0)</f>
        <v>O-102</v>
      </c>
    </row>
    <row r="1299" spans="1:14" x14ac:dyDescent="0.25">
      <c r="A1299" s="1">
        <v>1298</v>
      </c>
      <c r="B1299" s="1" t="s">
        <v>30</v>
      </c>
      <c r="C1299" s="1" t="s">
        <v>23</v>
      </c>
      <c r="D1299" s="1" t="s">
        <v>301</v>
      </c>
      <c r="E1299" s="1" t="s">
        <v>25</v>
      </c>
      <c r="F1299" s="1" t="s">
        <v>26</v>
      </c>
      <c r="G1299" s="1" t="s">
        <v>27</v>
      </c>
      <c r="H1299" s="1" t="s">
        <v>44</v>
      </c>
      <c r="I1299" s="1" t="s">
        <v>1210</v>
      </c>
      <c r="J1299" s="1">
        <v>20.72</v>
      </c>
      <c r="K1299" s="1">
        <v>2</v>
      </c>
      <c r="L1299" s="1">
        <v>0.2</v>
      </c>
      <c r="M1299" s="2">
        <v>6.4749999999999979</v>
      </c>
      <c r="N1299" s="1" t="str">
        <f>VLOOKUP(G1299,Code!$C$3:$D$5,2,0)</f>
        <v>O-102</v>
      </c>
    </row>
    <row r="1300" spans="1:14" x14ac:dyDescent="0.25">
      <c r="A1300" s="1">
        <v>1299</v>
      </c>
      <c r="B1300" s="1" t="s">
        <v>13</v>
      </c>
      <c r="C1300" s="1" t="s">
        <v>23</v>
      </c>
      <c r="D1300" s="1" t="s">
        <v>190</v>
      </c>
      <c r="E1300" s="1" t="s">
        <v>110</v>
      </c>
      <c r="F1300" s="1" t="s">
        <v>60</v>
      </c>
      <c r="G1300" s="1" t="s">
        <v>41</v>
      </c>
      <c r="H1300" s="1" t="s">
        <v>42</v>
      </c>
      <c r="I1300" s="1" t="s">
        <v>665</v>
      </c>
      <c r="J1300" s="1">
        <v>114.94999999999999</v>
      </c>
      <c r="K1300" s="1">
        <v>5</v>
      </c>
      <c r="L1300" s="1">
        <v>0</v>
      </c>
      <c r="M1300" s="2">
        <v>2.2990000000000066</v>
      </c>
      <c r="N1300" s="1" t="str">
        <f>VLOOKUP(G1300,Code!$C$3:$D$5,2,0)</f>
        <v>T-103</v>
      </c>
    </row>
    <row r="1301" spans="1:14" x14ac:dyDescent="0.25">
      <c r="A1301" s="1">
        <v>1300</v>
      </c>
      <c r="B1301" s="1" t="s">
        <v>95</v>
      </c>
      <c r="C1301" s="1" t="s">
        <v>14</v>
      </c>
      <c r="D1301" s="1" t="s">
        <v>69</v>
      </c>
      <c r="E1301" s="1" t="s">
        <v>25</v>
      </c>
      <c r="F1301" s="1" t="s">
        <v>26</v>
      </c>
      <c r="G1301" s="1" t="s">
        <v>27</v>
      </c>
      <c r="H1301" s="1" t="s">
        <v>35</v>
      </c>
      <c r="I1301" s="1" t="s">
        <v>264</v>
      </c>
      <c r="J1301" s="1">
        <v>26.96</v>
      </c>
      <c r="K1301" s="1">
        <v>2</v>
      </c>
      <c r="L1301" s="1">
        <v>0</v>
      </c>
      <c r="M1301" s="2">
        <v>7.0095999999999989</v>
      </c>
      <c r="N1301" s="1" t="str">
        <f>VLOOKUP(G1301,Code!$C$3:$D$5,2,0)</f>
        <v>O-102</v>
      </c>
    </row>
    <row r="1302" spans="1:14" x14ac:dyDescent="0.25">
      <c r="A1302" s="1">
        <v>1301</v>
      </c>
      <c r="B1302" s="1" t="s">
        <v>13</v>
      </c>
      <c r="C1302" s="1" t="s">
        <v>14</v>
      </c>
      <c r="D1302" s="1" t="s">
        <v>148</v>
      </c>
      <c r="E1302" s="1" t="s">
        <v>149</v>
      </c>
      <c r="F1302" s="1" t="s">
        <v>17</v>
      </c>
      <c r="G1302" s="1" t="s">
        <v>18</v>
      </c>
      <c r="H1302" s="1" t="s">
        <v>37</v>
      </c>
      <c r="I1302" s="1" t="s">
        <v>98</v>
      </c>
      <c r="J1302" s="1">
        <v>572.76</v>
      </c>
      <c r="K1302" s="1">
        <v>6</v>
      </c>
      <c r="L1302" s="1">
        <v>0</v>
      </c>
      <c r="M1302" s="2">
        <v>166.10039999999995</v>
      </c>
      <c r="N1302" s="1" t="str">
        <f>VLOOKUP(G1302,Code!$C$3:$D$5,2,0)</f>
        <v>F-101</v>
      </c>
    </row>
    <row r="1303" spans="1:14" x14ac:dyDescent="0.25">
      <c r="A1303" s="1">
        <v>1302</v>
      </c>
      <c r="B1303" s="1" t="s">
        <v>13</v>
      </c>
      <c r="C1303" s="1" t="s">
        <v>14</v>
      </c>
      <c r="D1303" s="1" t="s">
        <v>148</v>
      </c>
      <c r="E1303" s="1" t="s">
        <v>149</v>
      </c>
      <c r="F1303" s="1" t="s">
        <v>17</v>
      </c>
      <c r="G1303" s="1" t="s">
        <v>18</v>
      </c>
      <c r="H1303" s="1" t="s">
        <v>37</v>
      </c>
      <c r="I1303" s="1" t="s">
        <v>98</v>
      </c>
      <c r="J1303" s="1">
        <v>286.38</v>
      </c>
      <c r="K1303" s="1">
        <v>3</v>
      </c>
      <c r="L1303" s="1">
        <v>0</v>
      </c>
      <c r="M1303" s="2">
        <v>83.050199999999975</v>
      </c>
      <c r="N1303" s="1" t="str">
        <f>VLOOKUP(G1303,Code!$C$3:$D$5,2,0)</f>
        <v>F-101</v>
      </c>
    </row>
    <row r="1304" spans="1:14" x14ac:dyDescent="0.25">
      <c r="A1304" s="1">
        <v>1303</v>
      </c>
      <c r="B1304" s="1" t="s">
        <v>13</v>
      </c>
      <c r="C1304" s="1" t="s">
        <v>57</v>
      </c>
      <c r="D1304" s="1" t="s">
        <v>436</v>
      </c>
      <c r="E1304" s="1" t="s">
        <v>149</v>
      </c>
      <c r="F1304" s="1" t="s">
        <v>17</v>
      </c>
      <c r="G1304" s="1" t="s">
        <v>18</v>
      </c>
      <c r="H1304" s="1" t="s">
        <v>19</v>
      </c>
      <c r="I1304" s="1" t="s">
        <v>1211</v>
      </c>
      <c r="J1304" s="1">
        <v>61.96</v>
      </c>
      <c r="K1304" s="1">
        <v>2</v>
      </c>
      <c r="L1304" s="1">
        <v>0</v>
      </c>
      <c r="M1304" s="2">
        <v>4.3371999999999957</v>
      </c>
      <c r="N1304" s="1" t="str">
        <f>VLOOKUP(G1304,Code!$C$3:$D$5,2,0)</f>
        <v>F-101</v>
      </c>
    </row>
    <row r="1305" spans="1:14" x14ac:dyDescent="0.25">
      <c r="A1305" s="1">
        <v>1304</v>
      </c>
      <c r="B1305" s="1" t="s">
        <v>30</v>
      </c>
      <c r="C1305" s="1" t="s">
        <v>14</v>
      </c>
      <c r="D1305" s="1" t="s">
        <v>212</v>
      </c>
      <c r="E1305" s="1" t="s">
        <v>487</v>
      </c>
      <c r="F1305" s="1" t="s">
        <v>17</v>
      </c>
      <c r="G1305" s="1" t="s">
        <v>18</v>
      </c>
      <c r="H1305" s="1" t="s">
        <v>37</v>
      </c>
      <c r="I1305" s="1" t="s">
        <v>1212</v>
      </c>
      <c r="J1305" s="1">
        <v>23.99</v>
      </c>
      <c r="K1305" s="1">
        <v>1</v>
      </c>
      <c r="L1305" s="1">
        <v>0</v>
      </c>
      <c r="M1305" s="2">
        <v>5.5176999999999978</v>
      </c>
      <c r="N1305" s="1" t="str">
        <f>VLOOKUP(G1305,Code!$C$3:$D$5,2,0)</f>
        <v>F-101</v>
      </c>
    </row>
    <row r="1306" spans="1:14" x14ac:dyDescent="0.25">
      <c r="A1306" s="1">
        <v>1305</v>
      </c>
      <c r="B1306" s="1" t="s">
        <v>30</v>
      </c>
      <c r="C1306" s="1" t="s">
        <v>14</v>
      </c>
      <c r="D1306" s="1" t="s">
        <v>212</v>
      </c>
      <c r="E1306" s="1" t="s">
        <v>487</v>
      </c>
      <c r="F1306" s="1" t="s">
        <v>17</v>
      </c>
      <c r="G1306" s="1" t="s">
        <v>41</v>
      </c>
      <c r="H1306" s="1" t="s">
        <v>42</v>
      </c>
      <c r="I1306" s="1" t="s">
        <v>906</v>
      </c>
      <c r="J1306" s="1">
        <v>287.96999999999997</v>
      </c>
      <c r="K1306" s="1">
        <v>3</v>
      </c>
      <c r="L1306" s="1">
        <v>0</v>
      </c>
      <c r="M1306" s="2">
        <v>77.751899999999992</v>
      </c>
      <c r="N1306" s="1" t="str">
        <f>VLOOKUP(G1306,Code!$C$3:$D$5,2,0)</f>
        <v>T-103</v>
      </c>
    </row>
    <row r="1307" spans="1:14" x14ac:dyDescent="0.25">
      <c r="A1307" s="1">
        <v>1306</v>
      </c>
      <c r="B1307" s="1" t="s">
        <v>13</v>
      </c>
      <c r="C1307" s="1" t="s">
        <v>14</v>
      </c>
      <c r="D1307" s="1" t="s">
        <v>93</v>
      </c>
      <c r="E1307" s="1" t="s">
        <v>59</v>
      </c>
      <c r="F1307" s="1" t="s">
        <v>60</v>
      </c>
      <c r="G1307" s="1" t="s">
        <v>41</v>
      </c>
      <c r="H1307" s="1" t="s">
        <v>42</v>
      </c>
      <c r="I1307" s="1" t="s">
        <v>1213</v>
      </c>
      <c r="J1307" s="1">
        <v>419.94399999999996</v>
      </c>
      <c r="K1307" s="1">
        <v>7</v>
      </c>
      <c r="L1307" s="1">
        <v>0.2</v>
      </c>
      <c r="M1307" s="2">
        <v>52.492999999999967</v>
      </c>
      <c r="N1307" s="1" t="str">
        <f>VLOOKUP(G1307,Code!$C$3:$D$5,2,0)</f>
        <v>T-103</v>
      </c>
    </row>
    <row r="1308" spans="1:14" x14ac:dyDescent="0.25">
      <c r="A1308" s="1">
        <v>1307</v>
      </c>
      <c r="B1308" s="1" t="s">
        <v>95</v>
      </c>
      <c r="C1308" s="1" t="s">
        <v>14</v>
      </c>
      <c r="D1308" s="1" t="s">
        <v>251</v>
      </c>
      <c r="E1308" s="1" t="s">
        <v>25</v>
      </c>
      <c r="F1308" s="1" t="s">
        <v>26</v>
      </c>
      <c r="G1308" s="1" t="s">
        <v>27</v>
      </c>
      <c r="H1308" s="1" t="s">
        <v>52</v>
      </c>
      <c r="I1308" s="1" t="s">
        <v>689</v>
      </c>
      <c r="J1308" s="1">
        <v>46.76</v>
      </c>
      <c r="K1308" s="1">
        <v>7</v>
      </c>
      <c r="L1308" s="1">
        <v>0</v>
      </c>
      <c r="M1308" s="2">
        <v>22.444800000000001</v>
      </c>
      <c r="N1308" s="1" t="str">
        <f>VLOOKUP(G1308,Code!$C$3:$D$5,2,0)</f>
        <v>O-102</v>
      </c>
    </row>
    <row r="1309" spans="1:14" x14ac:dyDescent="0.25">
      <c r="A1309" s="1">
        <v>1308</v>
      </c>
      <c r="B1309" s="1" t="s">
        <v>95</v>
      </c>
      <c r="C1309" s="1" t="s">
        <v>14</v>
      </c>
      <c r="D1309" s="1" t="s">
        <v>251</v>
      </c>
      <c r="E1309" s="1" t="s">
        <v>25</v>
      </c>
      <c r="F1309" s="1" t="s">
        <v>26</v>
      </c>
      <c r="G1309" s="1" t="s">
        <v>27</v>
      </c>
      <c r="H1309" s="1" t="s">
        <v>44</v>
      </c>
      <c r="I1309" s="1" t="s">
        <v>1037</v>
      </c>
      <c r="J1309" s="1">
        <v>17.712</v>
      </c>
      <c r="K1309" s="1">
        <v>3</v>
      </c>
      <c r="L1309" s="1">
        <v>0.2</v>
      </c>
      <c r="M1309" s="2">
        <v>6.4206000000000012</v>
      </c>
      <c r="N1309" s="1" t="str">
        <f>VLOOKUP(G1309,Code!$C$3:$D$5,2,0)</f>
        <v>O-102</v>
      </c>
    </row>
    <row r="1310" spans="1:14" x14ac:dyDescent="0.25">
      <c r="A1310" s="1">
        <v>1309</v>
      </c>
      <c r="B1310" s="1" t="s">
        <v>95</v>
      </c>
      <c r="C1310" s="1" t="s">
        <v>14</v>
      </c>
      <c r="D1310" s="1" t="s">
        <v>251</v>
      </c>
      <c r="E1310" s="1" t="s">
        <v>25</v>
      </c>
      <c r="F1310" s="1" t="s">
        <v>26</v>
      </c>
      <c r="G1310" s="1" t="s">
        <v>27</v>
      </c>
      <c r="H1310" s="1" t="s">
        <v>46</v>
      </c>
      <c r="I1310" s="1" t="s">
        <v>1214</v>
      </c>
      <c r="J1310" s="1">
        <v>21.78</v>
      </c>
      <c r="K1310" s="1">
        <v>2</v>
      </c>
      <c r="L1310" s="1">
        <v>0</v>
      </c>
      <c r="M1310" s="2">
        <v>5.6628000000000007</v>
      </c>
      <c r="N1310" s="1" t="str">
        <f>VLOOKUP(G1310,Code!$C$3:$D$5,2,0)</f>
        <v>O-102</v>
      </c>
    </row>
    <row r="1311" spans="1:14" x14ac:dyDescent="0.25">
      <c r="A1311" s="1">
        <v>1310</v>
      </c>
      <c r="B1311" s="1" t="s">
        <v>95</v>
      </c>
      <c r="C1311" s="1" t="s">
        <v>14</v>
      </c>
      <c r="D1311" s="1" t="s">
        <v>251</v>
      </c>
      <c r="E1311" s="1" t="s">
        <v>25</v>
      </c>
      <c r="F1311" s="1" t="s">
        <v>26</v>
      </c>
      <c r="G1311" s="1" t="s">
        <v>27</v>
      </c>
      <c r="H1311" s="1" t="s">
        <v>35</v>
      </c>
      <c r="I1311" s="1" t="s">
        <v>589</v>
      </c>
      <c r="J1311" s="1">
        <v>161.94</v>
      </c>
      <c r="K1311" s="1">
        <v>3</v>
      </c>
      <c r="L1311" s="1">
        <v>0</v>
      </c>
      <c r="M1311" s="2">
        <v>9.716399999999993</v>
      </c>
      <c r="N1311" s="1" t="str">
        <f>VLOOKUP(G1311,Code!$C$3:$D$5,2,0)</f>
        <v>O-102</v>
      </c>
    </row>
    <row r="1312" spans="1:14" x14ac:dyDescent="0.25">
      <c r="A1312" s="1">
        <v>1311</v>
      </c>
      <c r="B1312" s="1" t="s">
        <v>95</v>
      </c>
      <c r="C1312" s="1" t="s">
        <v>14</v>
      </c>
      <c r="D1312" s="1" t="s">
        <v>251</v>
      </c>
      <c r="E1312" s="1" t="s">
        <v>25</v>
      </c>
      <c r="F1312" s="1" t="s">
        <v>26</v>
      </c>
      <c r="G1312" s="1" t="s">
        <v>18</v>
      </c>
      <c r="H1312" s="1" t="s">
        <v>21</v>
      </c>
      <c r="I1312" s="1" t="s">
        <v>1215</v>
      </c>
      <c r="J1312" s="1">
        <v>161.56800000000001</v>
      </c>
      <c r="K1312" s="1">
        <v>2</v>
      </c>
      <c r="L1312" s="1">
        <v>0.2</v>
      </c>
      <c r="M1312" s="2">
        <v>-8.0783999999999949</v>
      </c>
      <c r="N1312" s="1" t="str">
        <f>VLOOKUP(G1312,Code!$C$3:$D$5,2,0)</f>
        <v>F-101</v>
      </c>
    </row>
    <row r="1313" spans="1:14" x14ac:dyDescent="0.25">
      <c r="A1313" s="1">
        <v>1312</v>
      </c>
      <c r="B1313" s="1" t="s">
        <v>30</v>
      </c>
      <c r="C1313" s="1" t="s">
        <v>14</v>
      </c>
      <c r="D1313" s="1" t="s">
        <v>559</v>
      </c>
      <c r="E1313" s="1" t="s">
        <v>478</v>
      </c>
      <c r="F1313" s="1" t="s">
        <v>79</v>
      </c>
      <c r="G1313" s="1" t="s">
        <v>27</v>
      </c>
      <c r="H1313" s="1" t="s">
        <v>28</v>
      </c>
      <c r="I1313" s="1" t="s">
        <v>1216</v>
      </c>
      <c r="J1313" s="1">
        <v>3.69</v>
      </c>
      <c r="K1313" s="1">
        <v>1</v>
      </c>
      <c r="L1313" s="1">
        <v>0</v>
      </c>
      <c r="M1313" s="2">
        <v>1.7343</v>
      </c>
      <c r="N1313" s="1" t="str">
        <f>VLOOKUP(G1313,Code!$C$3:$D$5,2,0)</f>
        <v>O-102</v>
      </c>
    </row>
    <row r="1314" spans="1:14" x14ac:dyDescent="0.25">
      <c r="A1314" s="1">
        <v>1313</v>
      </c>
      <c r="B1314" s="1" t="s">
        <v>30</v>
      </c>
      <c r="C1314" s="1" t="s">
        <v>14</v>
      </c>
      <c r="D1314" s="1" t="s">
        <v>559</v>
      </c>
      <c r="E1314" s="1" t="s">
        <v>478</v>
      </c>
      <c r="F1314" s="1" t="s">
        <v>79</v>
      </c>
      <c r="G1314" s="1" t="s">
        <v>27</v>
      </c>
      <c r="H1314" s="1" t="s">
        <v>28</v>
      </c>
      <c r="I1314" s="1" t="s">
        <v>1217</v>
      </c>
      <c r="J1314" s="1">
        <v>122.12</v>
      </c>
      <c r="K1314" s="1">
        <v>4</v>
      </c>
      <c r="L1314" s="1">
        <v>0</v>
      </c>
      <c r="M1314" s="2">
        <v>56.175200000000004</v>
      </c>
      <c r="N1314" s="1" t="str">
        <f>VLOOKUP(G1314,Code!$C$3:$D$5,2,0)</f>
        <v>O-102</v>
      </c>
    </row>
    <row r="1315" spans="1:14" x14ac:dyDescent="0.25">
      <c r="A1315" s="1">
        <v>1314</v>
      </c>
      <c r="B1315" s="1" t="s">
        <v>30</v>
      </c>
      <c r="C1315" s="1" t="s">
        <v>14</v>
      </c>
      <c r="D1315" s="1" t="s">
        <v>212</v>
      </c>
      <c r="E1315" s="1" t="s">
        <v>213</v>
      </c>
      <c r="F1315" s="1" t="s">
        <v>79</v>
      </c>
      <c r="G1315" s="1" t="s">
        <v>18</v>
      </c>
      <c r="H1315" s="1" t="s">
        <v>21</v>
      </c>
      <c r="I1315" s="1" t="s">
        <v>872</v>
      </c>
      <c r="J1315" s="1">
        <v>155.37199999999999</v>
      </c>
      <c r="K1315" s="1">
        <v>2</v>
      </c>
      <c r="L1315" s="1">
        <v>0.3</v>
      </c>
      <c r="M1315" s="2">
        <v>-13.317599999999999</v>
      </c>
      <c r="N1315" s="1" t="str">
        <f>VLOOKUP(G1315,Code!$C$3:$D$5,2,0)</f>
        <v>F-101</v>
      </c>
    </row>
    <row r="1316" spans="1:14" x14ac:dyDescent="0.25">
      <c r="A1316" s="1">
        <v>1315</v>
      </c>
      <c r="B1316" s="1" t="s">
        <v>30</v>
      </c>
      <c r="C1316" s="1" t="s">
        <v>23</v>
      </c>
      <c r="D1316" s="1" t="s">
        <v>24</v>
      </c>
      <c r="E1316" s="1" t="s">
        <v>25</v>
      </c>
      <c r="F1316" s="1" t="s">
        <v>26</v>
      </c>
      <c r="G1316" s="1" t="s">
        <v>27</v>
      </c>
      <c r="H1316" s="1" t="s">
        <v>52</v>
      </c>
      <c r="I1316" s="1" t="s">
        <v>1218</v>
      </c>
      <c r="J1316" s="1">
        <v>38.880000000000003</v>
      </c>
      <c r="K1316" s="1">
        <v>6</v>
      </c>
      <c r="L1316" s="1">
        <v>0</v>
      </c>
      <c r="M1316" s="2">
        <v>18.662400000000002</v>
      </c>
      <c r="N1316" s="1" t="str">
        <f>VLOOKUP(G1316,Code!$C$3:$D$5,2,0)</f>
        <v>O-102</v>
      </c>
    </row>
    <row r="1317" spans="1:14" x14ac:dyDescent="0.25">
      <c r="A1317" s="1">
        <v>1316</v>
      </c>
      <c r="B1317" s="1" t="s">
        <v>30</v>
      </c>
      <c r="C1317" s="1" t="s">
        <v>23</v>
      </c>
      <c r="D1317" s="1" t="s">
        <v>24</v>
      </c>
      <c r="E1317" s="1" t="s">
        <v>25</v>
      </c>
      <c r="F1317" s="1" t="s">
        <v>26</v>
      </c>
      <c r="G1317" s="1" t="s">
        <v>18</v>
      </c>
      <c r="H1317" s="1" t="s">
        <v>37</v>
      </c>
      <c r="I1317" s="1" t="s">
        <v>1219</v>
      </c>
      <c r="J1317" s="1">
        <v>183.84</v>
      </c>
      <c r="K1317" s="1">
        <v>8</v>
      </c>
      <c r="L1317" s="1">
        <v>0</v>
      </c>
      <c r="M1317" s="2">
        <v>62.505600000000001</v>
      </c>
      <c r="N1317" s="1" t="str">
        <f>VLOOKUP(G1317,Code!$C$3:$D$5,2,0)</f>
        <v>F-101</v>
      </c>
    </row>
    <row r="1318" spans="1:14" x14ac:dyDescent="0.25">
      <c r="A1318" s="1">
        <v>1317</v>
      </c>
      <c r="B1318" s="1" t="s">
        <v>30</v>
      </c>
      <c r="C1318" s="1" t="s">
        <v>23</v>
      </c>
      <c r="D1318" s="1" t="s">
        <v>24</v>
      </c>
      <c r="E1318" s="1" t="s">
        <v>25</v>
      </c>
      <c r="F1318" s="1" t="s">
        <v>26</v>
      </c>
      <c r="G1318" s="1" t="s">
        <v>27</v>
      </c>
      <c r="H1318" s="1" t="s">
        <v>243</v>
      </c>
      <c r="I1318" s="1" t="s">
        <v>604</v>
      </c>
      <c r="J1318" s="1">
        <v>579.29999999999995</v>
      </c>
      <c r="K1318" s="1">
        <v>5</v>
      </c>
      <c r="L1318" s="1">
        <v>0</v>
      </c>
      <c r="M1318" s="2">
        <v>28.964999999999961</v>
      </c>
      <c r="N1318" s="1" t="str">
        <f>VLOOKUP(G1318,Code!$C$3:$D$5,2,0)</f>
        <v>O-102</v>
      </c>
    </row>
    <row r="1319" spans="1:14" x14ac:dyDescent="0.25">
      <c r="A1319" s="1">
        <v>1318</v>
      </c>
      <c r="B1319" s="1" t="s">
        <v>30</v>
      </c>
      <c r="C1319" s="1" t="s">
        <v>14</v>
      </c>
      <c r="D1319" s="1" t="s">
        <v>77</v>
      </c>
      <c r="E1319" s="1" t="s">
        <v>78</v>
      </c>
      <c r="F1319" s="1" t="s">
        <v>79</v>
      </c>
      <c r="G1319" s="1" t="s">
        <v>41</v>
      </c>
      <c r="H1319" s="1" t="s">
        <v>83</v>
      </c>
      <c r="I1319" s="1" t="s">
        <v>1220</v>
      </c>
      <c r="J1319" s="1">
        <v>14.200000000000001</v>
      </c>
      <c r="K1319" s="1">
        <v>1</v>
      </c>
      <c r="L1319" s="1">
        <v>0.2</v>
      </c>
      <c r="M1319" s="2">
        <v>3.3724999999999992</v>
      </c>
      <c r="N1319" s="1" t="str">
        <f>VLOOKUP(G1319,Code!$C$3:$D$5,2,0)</f>
        <v>T-103</v>
      </c>
    </row>
    <row r="1320" spans="1:14" x14ac:dyDescent="0.25">
      <c r="A1320" s="1">
        <v>1319</v>
      </c>
      <c r="B1320" s="1" t="s">
        <v>30</v>
      </c>
      <c r="C1320" s="1" t="s">
        <v>23</v>
      </c>
      <c r="D1320" s="1" t="s">
        <v>1221</v>
      </c>
      <c r="E1320" s="1" t="s">
        <v>32</v>
      </c>
      <c r="F1320" s="1" t="s">
        <v>17</v>
      </c>
      <c r="G1320" s="1" t="s">
        <v>41</v>
      </c>
      <c r="H1320" s="1" t="s">
        <v>42</v>
      </c>
      <c r="I1320" s="1" t="s">
        <v>1185</v>
      </c>
      <c r="J1320" s="1">
        <v>575.91999999999996</v>
      </c>
      <c r="K1320" s="1">
        <v>2</v>
      </c>
      <c r="L1320" s="1">
        <v>0.2</v>
      </c>
      <c r="M1320" s="2">
        <v>71.989999999999981</v>
      </c>
      <c r="N1320" s="1" t="str">
        <f>VLOOKUP(G1320,Code!$C$3:$D$5,2,0)</f>
        <v>T-103</v>
      </c>
    </row>
    <row r="1321" spans="1:14" x14ac:dyDescent="0.25">
      <c r="A1321" s="1">
        <v>1320</v>
      </c>
      <c r="B1321" s="1" t="s">
        <v>30</v>
      </c>
      <c r="C1321" s="1" t="s">
        <v>23</v>
      </c>
      <c r="D1321" s="1" t="s">
        <v>1221</v>
      </c>
      <c r="E1321" s="1" t="s">
        <v>32</v>
      </c>
      <c r="F1321" s="1" t="s">
        <v>17</v>
      </c>
      <c r="G1321" s="1" t="s">
        <v>27</v>
      </c>
      <c r="H1321" s="1" t="s">
        <v>44</v>
      </c>
      <c r="I1321" s="1" t="s">
        <v>846</v>
      </c>
      <c r="J1321" s="1">
        <v>5.1840000000000011</v>
      </c>
      <c r="K1321" s="1">
        <v>6</v>
      </c>
      <c r="L1321" s="1">
        <v>0.7</v>
      </c>
      <c r="M1321" s="2">
        <v>-3.6288</v>
      </c>
      <c r="N1321" s="1" t="str">
        <f>VLOOKUP(G1321,Code!$C$3:$D$5,2,0)</f>
        <v>O-102</v>
      </c>
    </row>
    <row r="1322" spans="1:14" x14ac:dyDescent="0.25">
      <c r="A1322" s="1">
        <v>1321</v>
      </c>
      <c r="B1322" s="1" t="s">
        <v>30</v>
      </c>
      <c r="C1322" s="1" t="s">
        <v>14</v>
      </c>
      <c r="D1322" s="1" t="s">
        <v>391</v>
      </c>
      <c r="E1322" s="1" t="s">
        <v>213</v>
      </c>
      <c r="F1322" s="1" t="s">
        <v>79</v>
      </c>
      <c r="G1322" s="1" t="s">
        <v>27</v>
      </c>
      <c r="H1322" s="1" t="s">
        <v>44</v>
      </c>
      <c r="I1322" s="1" t="s">
        <v>946</v>
      </c>
      <c r="J1322" s="1">
        <v>5.2290000000000001</v>
      </c>
      <c r="K1322" s="1">
        <v>3</v>
      </c>
      <c r="L1322" s="1">
        <v>0.7</v>
      </c>
      <c r="M1322" s="2">
        <v>-4.1831999999999976</v>
      </c>
      <c r="N1322" s="1" t="str">
        <f>VLOOKUP(G1322,Code!$C$3:$D$5,2,0)</f>
        <v>O-102</v>
      </c>
    </row>
    <row r="1323" spans="1:14" x14ac:dyDescent="0.25">
      <c r="A1323" s="1">
        <v>1322</v>
      </c>
      <c r="B1323" s="1" t="s">
        <v>30</v>
      </c>
      <c r="C1323" s="1" t="s">
        <v>14</v>
      </c>
      <c r="D1323" s="1" t="s">
        <v>391</v>
      </c>
      <c r="E1323" s="1" t="s">
        <v>213</v>
      </c>
      <c r="F1323" s="1" t="s">
        <v>79</v>
      </c>
      <c r="G1323" s="1" t="s">
        <v>27</v>
      </c>
      <c r="H1323" s="1" t="s">
        <v>35</v>
      </c>
      <c r="I1323" s="1" t="s">
        <v>729</v>
      </c>
      <c r="J1323" s="1">
        <v>285.55200000000002</v>
      </c>
      <c r="K1323" s="1">
        <v>2</v>
      </c>
      <c r="L1323" s="1">
        <v>0.2</v>
      </c>
      <c r="M1323" s="2">
        <v>35.69399999999996</v>
      </c>
      <c r="N1323" s="1" t="str">
        <f>VLOOKUP(G1323,Code!$C$3:$D$5,2,0)</f>
        <v>O-102</v>
      </c>
    </row>
    <row r="1324" spans="1:14" x14ac:dyDescent="0.25">
      <c r="A1324" s="1">
        <v>1323</v>
      </c>
      <c r="B1324" s="1" t="s">
        <v>30</v>
      </c>
      <c r="C1324" s="1" t="s">
        <v>14</v>
      </c>
      <c r="D1324" s="1" t="s">
        <v>1222</v>
      </c>
      <c r="E1324" s="1" t="s">
        <v>16</v>
      </c>
      <c r="F1324" s="1" t="s">
        <v>17</v>
      </c>
      <c r="G1324" s="1" t="s">
        <v>27</v>
      </c>
      <c r="H1324" s="1" t="s">
        <v>46</v>
      </c>
      <c r="I1324" s="1" t="s">
        <v>1223</v>
      </c>
      <c r="J1324" s="1">
        <v>72.8</v>
      </c>
      <c r="K1324" s="1">
        <v>5</v>
      </c>
      <c r="L1324" s="1">
        <v>0</v>
      </c>
      <c r="M1324" s="2">
        <v>19.656000000000002</v>
      </c>
      <c r="N1324" s="1" t="str">
        <f>VLOOKUP(G1324,Code!$C$3:$D$5,2,0)</f>
        <v>O-102</v>
      </c>
    </row>
    <row r="1325" spans="1:14" x14ac:dyDescent="0.25">
      <c r="A1325" s="1">
        <v>1324</v>
      </c>
      <c r="B1325" s="1" t="s">
        <v>95</v>
      </c>
      <c r="C1325" s="1" t="s">
        <v>14</v>
      </c>
      <c r="D1325" s="1" t="s">
        <v>221</v>
      </c>
      <c r="E1325" s="1" t="s">
        <v>51</v>
      </c>
      <c r="F1325" s="1" t="s">
        <v>17</v>
      </c>
      <c r="G1325" s="1" t="s">
        <v>27</v>
      </c>
      <c r="H1325" s="1" t="s">
        <v>52</v>
      </c>
      <c r="I1325" s="1" t="s">
        <v>1224</v>
      </c>
      <c r="J1325" s="1">
        <v>10.816000000000001</v>
      </c>
      <c r="K1325" s="1">
        <v>4</v>
      </c>
      <c r="L1325" s="1">
        <v>0.2</v>
      </c>
      <c r="M1325" s="2">
        <v>3.5151999999999988</v>
      </c>
      <c r="N1325" s="1" t="str">
        <f>VLOOKUP(G1325,Code!$C$3:$D$5,2,0)</f>
        <v>O-102</v>
      </c>
    </row>
    <row r="1326" spans="1:14" x14ac:dyDescent="0.25">
      <c r="A1326" s="1">
        <v>1325</v>
      </c>
      <c r="B1326" s="1" t="s">
        <v>30</v>
      </c>
      <c r="C1326" s="1" t="s">
        <v>23</v>
      </c>
      <c r="D1326" s="1" t="s">
        <v>559</v>
      </c>
      <c r="E1326" s="1" t="s">
        <v>478</v>
      </c>
      <c r="F1326" s="1" t="s">
        <v>79</v>
      </c>
      <c r="G1326" s="1" t="s">
        <v>27</v>
      </c>
      <c r="H1326" s="1" t="s">
        <v>35</v>
      </c>
      <c r="I1326" s="1" t="s">
        <v>615</v>
      </c>
      <c r="J1326" s="1">
        <v>46.26</v>
      </c>
      <c r="K1326" s="1">
        <v>3</v>
      </c>
      <c r="L1326" s="1">
        <v>0</v>
      </c>
      <c r="M1326" s="2">
        <v>12.490200000000003</v>
      </c>
      <c r="N1326" s="1" t="str">
        <f>VLOOKUP(G1326,Code!$C$3:$D$5,2,0)</f>
        <v>O-102</v>
      </c>
    </row>
    <row r="1327" spans="1:14" x14ac:dyDescent="0.25">
      <c r="A1327" s="1">
        <v>1326</v>
      </c>
      <c r="B1327" s="1" t="s">
        <v>95</v>
      </c>
      <c r="C1327" s="1" t="s">
        <v>14</v>
      </c>
      <c r="D1327" s="1" t="s">
        <v>142</v>
      </c>
      <c r="E1327" s="1" t="s">
        <v>104</v>
      </c>
      <c r="F1327" s="1" t="s">
        <v>60</v>
      </c>
      <c r="G1327" s="1" t="s">
        <v>27</v>
      </c>
      <c r="H1327" s="1" t="s">
        <v>44</v>
      </c>
      <c r="I1327" s="1" t="s">
        <v>1225</v>
      </c>
      <c r="J1327" s="1">
        <v>17.459999999999997</v>
      </c>
      <c r="K1327" s="1">
        <v>6</v>
      </c>
      <c r="L1327" s="1">
        <v>0.8</v>
      </c>
      <c r="M1327" s="2">
        <v>-30.555000000000007</v>
      </c>
      <c r="N1327" s="1" t="str">
        <f>VLOOKUP(G1327,Code!$C$3:$D$5,2,0)</f>
        <v>O-102</v>
      </c>
    </row>
    <row r="1328" spans="1:14" x14ac:dyDescent="0.25">
      <c r="A1328" s="1">
        <v>1327</v>
      </c>
      <c r="B1328" s="1" t="s">
        <v>30</v>
      </c>
      <c r="C1328" s="1" t="s">
        <v>57</v>
      </c>
      <c r="D1328" s="1" t="s">
        <v>77</v>
      </c>
      <c r="E1328" s="1" t="s">
        <v>78</v>
      </c>
      <c r="F1328" s="1" t="s">
        <v>79</v>
      </c>
      <c r="G1328" s="1" t="s">
        <v>18</v>
      </c>
      <c r="H1328" s="1" t="s">
        <v>37</v>
      </c>
      <c r="I1328" s="1" t="s">
        <v>1158</v>
      </c>
      <c r="J1328" s="1">
        <v>51.072000000000003</v>
      </c>
      <c r="K1328" s="1">
        <v>6</v>
      </c>
      <c r="L1328" s="1">
        <v>0.2</v>
      </c>
      <c r="M1328" s="2">
        <v>5.1072000000000024</v>
      </c>
      <c r="N1328" s="1" t="str">
        <f>VLOOKUP(G1328,Code!$C$3:$D$5,2,0)</f>
        <v>F-101</v>
      </c>
    </row>
    <row r="1329" spans="1:14" x14ac:dyDescent="0.25">
      <c r="A1329" s="1">
        <v>1328</v>
      </c>
      <c r="B1329" s="1" t="s">
        <v>95</v>
      </c>
      <c r="C1329" s="1" t="s">
        <v>23</v>
      </c>
      <c r="D1329" s="1" t="s">
        <v>967</v>
      </c>
      <c r="E1329" s="1" t="s">
        <v>302</v>
      </c>
      <c r="F1329" s="1" t="s">
        <v>79</v>
      </c>
      <c r="G1329" s="1" t="s">
        <v>27</v>
      </c>
      <c r="H1329" s="1" t="s">
        <v>52</v>
      </c>
      <c r="I1329" s="1" t="s">
        <v>1007</v>
      </c>
      <c r="J1329" s="1">
        <v>11.34</v>
      </c>
      <c r="K1329" s="1">
        <v>1</v>
      </c>
      <c r="L1329" s="1">
        <v>0</v>
      </c>
      <c r="M1329" s="2">
        <v>5.5565999999999995</v>
      </c>
      <c r="N1329" s="1" t="str">
        <f>VLOOKUP(G1329,Code!$C$3:$D$5,2,0)</f>
        <v>O-102</v>
      </c>
    </row>
    <row r="1330" spans="1:14" x14ac:dyDescent="0.25">
      <c r="A1330" s="1">
        <v>1329</v>
      </c>
      <c r="B1330" s="1" t="s">
        <v>13</v>
      </c>
      <c r="C1330" s="1" t="s">
        <v>57</v>
      </c>
      <c r="D1330" s="1" t="s">
        <v>69</v>
      </c>
      <c r="E1330" s="1" t="s">
        <v>25</v>
      </c>
      <c r="F1330" s="1" t="s">
        <v>26</v>
      </c>
      <c r="G1330" s="1" t="s">
        <v>27</v>
      </c>
      <c r="H1330" s="1" t="s">
        <v>39</v>
      </c>
      <c r="I1330" s="1" t="s">
        <v>1226</v>
      </c>
      <c r="J1330" s="1">
        <v>87.92</v>
      </c>
      <c r="K1330" s="1">
        <v>4</v>
      </c>
      <c r="L1330" s="1">
        <v>0</v>
      </c>
      <c r="M1330" s="2">
        <v>26.375999999999998</v>
      </c>
      <c r="N1330" s="1" t="str">
        <f>VLOOKUP(G1330,Code!$C$3:$D$5,2,0)</f>
        <v>O-102</v>
      </c>
    </row>
    <row r="1331" spans="1:14" x14ac:dyDescent="0.25">
      <c r="A1331" s="1">
        <v>1330</v>
      </c>
      <c r="B1331" s="1" t="s">
        <v>30</v>
      </c>
      <c r="C1331" s="1" t="s">
        <v>14</v>
      </c>
      <c r="D1331" s="1" t="s">
        <v>69</v>
      </c>
      <c r="E1331" s="1" t="s">
        <v>25</v>
      </c>
      <c r="F1331" s="1" t="s">
        <v>26</v>
      </c>
      <c r="G1331" s="1" t="s">
        <v>18</v>
      </c>
      <c r="H1331" s="1" t="s">
        <v>37</v>
      </c>
      <c r="I1331" s="1" t="s">
        <v>1170</v>
      </c>
      <c r="J1331" s="1">
        <v>37.049999999999997</v>
      </c>
      <c r="K1331" s="1">
        <v>3</v>
      </c>
      <c r="L1331" s="1">
        <v>0</v>
      </c>
      <c r="M1331" s="2">
        <v>16.302</v>
      </c>
      <c r="N1331" s="1" t="str">
        <f>VLOOKUP(G1331,Code!$C$3:$D$5,2,0)</f>
        <v>F-101</v>
      </c>
    </row>
    <row r="1332" spans="1:14" x14ac:dyDescent="0.25">
      <c r="A1332" s="1">
        <v>1331</v>
      </c>
      <c r="B1332" s="1" t="s">
        <v>30</v>
      </c>
      <c r="C1332" s="1" t="s">
        <v>57</v>
      </c>
      <c r="D1332" s="1" t="s">
        <v>919</v>
      </c>
      <c r="E1332" s="1" t="s">
        <v>213</v>
      </c>
      <c r="F1332" s="1" t="s">
        <v>79</v>
      </c>
      <c r="G1332" s="1" t="s">
        <v>41</v>
      </c>
      <c r="H1332" s="1" t="s">
        <v>42</v>
      </c>
      <c r="I1332" s="1" t="s">
        <v>708</v>
      </c>
      <c r="J1332" s="1">
        <v>2.97</v>
      </c>
      <c r="K1332" s="1">
        <v>1</v>
      </c>
      <c r="L1332" s="1">
        <v>0.4</v>
      </c>
      <c r="M1332" s="2">
        <v>-0.64350000000000018</v>
      </c>
      <c r="N1332" s="1" t="str">
        <f>VLOOKUP(G1332,Code!$C$3:$D$5,2,0)</f>
        <v>T-103</v>
      </c>
    </row>
    <row r="1333" spans="1:14" x14ac:dyDescent="0.25">
      <c r="A1333" s="1">
        <v>1332</v>
      </c>
      <c r="B1333" s="1" t="s">
        <v>30</v>
      </c>
      <c r="C1333" s="1" t="s">
        <v>57</v>
      </c>
      <c r="D1333" s="1" t="s">
        <v>919</v>
      </c>
      <c r="E1333" s="1" t="s">
        <v>213</v>
      </c>
      <c r="F1333" s="1" t="s">
        <v>79</v>
      </c>
      <c r="G1333" s="1" t="s">
        <v>27</v>
      </c>
      <c r="H1333" s="1" t="s">
        <v>35</v>
      </c>
      <c r="I1333" s="1" t="s">
        <v>660</v>
      </c>
      <c r="J1333" s="1">
        <v>27.439999999999998</v>
      </c>
      <c r="K1333" s="1">
        <v>2</v>
      </c>
      <c r="L1333" s="1">
        <v>0.2</v>
      </c>
      <c r="M1333" s="2">
        <v>2.4009999999999998</v>
      </c>
      <c r="N1333" s="1" t="str">
        <f>VLOOKUP(G1333,Code!$C$3:$D$5,2,0)</f>
        <v>O-102</v>
      </c>
    </row>
    <row r="1334" spans="1:14" x14ac:dyDescent="0.25">
      <c r="A1334" s="1">
        <v>1333</v>
      </c>
      <c r="B1334" s="1" t="s">
        <v>30</v>
      </c>
      <c r="C1334" s="1" t="s">
        <v>14</v>
      </c>
      <c r="D1334" s="1" t="s">
        <v>325</v>
      </c>
      <c r="E1334" s="1" t="s">
        <v>59</v>
      </c>
      <c r="F1334" s="1" t="s">
        <v>60</v>
      </c>
      <c r="G1334" s="1" t="s">
        <v>27</v>
      </c>
      <c r="H1334" s="1" t="s">
        <v>44</v>
      </c>
      <c r="I1334" s="1" t="s">
        <v>1006</v>
      </c>
      <c r="J1334" s="1">
        <v>1.0799999999999998</v>
      </c>
      <c r="K1334" s="1">
        <v>3</v>
      </c>
      <c r="L1334" s="1">
        <v>0.8</v>
      </c>
      <c r="M1334" s="2">
        <v>-1.7280000000000002</v>
      </c>
      <c r="N1334" s="1" t="str">
        <f>VLOOKUP(G1334,Code!$C$3:$D$5,2,0)</f>
        <v>O-102</v>
      </c>
    </row>
    <row r="1335" spans="1:14" x14ac:dyDescent="0.25">
      <c r="A1335" s="1">
        <v>1334</v>
      </c>
      <c r="B1335" s="1" t="s">
        <v>30</v>
      </c>
      <c r="C1335" s="1" t="s">
        <v>14</v>
      </c>
      <c r="D1335" s="1" t="s">
        <v>325</v>
      </c>
      <c r="E1335" s="1" t="s">
        <v>59</v>
      </c>
      <c r="F1335" s="1" t="s">
        <v>60</v>
      </c>
      <c r="G1335" s="1" t="s">
        <v>27</v>
      </c>
      <c r="H1335" s="1" t="s">
        <v>46</v>
      </c>
      <c r="I1335" s="1" t="s">
        <v>1227</v>
      </c>
      <c r="J1335" s="1">
        <v>7.9599999999999973</v>
      </c>
      <c r="K1335" s="1">
        <v>2</v>
      </c>
      <c r="L1335" s="1">
        <v>0.8</v>
      </c>
      <c r="M1335" s="2">
        <v>-13.930000000000003</v>
      </c>
      <c r="N1335" s="1" t="str">
        <f>VLOOKUP(G1335,Code!$C$3:$D$5,2,0)</f>
        <v>O-102</v>
      </c>
    </row>
    <row r="1336" spans="1:14" x14ac:dyDescent="0.25">
      <c r="A1336" s="1">
        <v>1335</v>
      </c>
      <c r="B1336" s="1" t="s">
        <v>30</v>
      </c>
      <c r="C1336" s="1" t="s">
        <v>57</v>
      </c>
      <c r="D1336" s="1" t="s">
        <v>24</v>
      </c>
      <c r="E1336" s="1" t="s">
        <v>25</v>
      </c>
      <c r="F1336" s="1" t="s">
        <v>26</v>
      </c>
      <c r="G1336" s="1" t="s">
        <v>27</v>
      </c>
      <c r="H1336" s="1" t="s">
        <v>44</v>
      </c>
      <c r="I1336" s="1" t="s">
        <v>963</v>
      </c>
      <c r="J1336" s="1">
        <v>140.73599999999999</v>
      </c>
      <c r="K1336" s="1">
        <v>8</v>
      </c>
      <c r="L1336" s="1">
        <v>0.2</v>
      </c>
      <c r="M1336" s="2">
        <v>52.775999999999996</v>
      </c>
      <c r="N1336" s="1" t="str">
        <f>VLOOKUP(G1336,Code!$C$3:$D$5,2,0)</f>
        <v>O-102</v>
      </c>
    </row>
    <row r="1337" spans="1:14" x14ac:dyDescent="0.25">
      <c r="A1337" s="1">
        <v>1336</v>
      </c>
      <c r="B1337" s="1" t="s">
        <v>30</v>
      </c>
      <c r="C1337" s="1" t="s">
        <v>14</v>
      </c>
      <c r="D1337" s="1" t="s">
        <v>1228</v>
      </c>
      <c r="E1337" s="1" t="s">
        <v>302</v>
      </c>
      <c r="F1337" s="1" t="s">
        <v>79</v>
      </c>
      <c r="G1337" s="1" t="s">
        <v>27</v>
      </c>
      <c r="H1337" s="1" t="s">
        <v>35</v>
      </c>
      <c r="I1337" s="1" t="s">
        <v>1229</v>
      </c>
      <c r="J1337" s="1">
        <v>552.55999999999995</v>
      </c>
      <c r="K1337" s="1">
        <v>4</v>
      </c>
      <c r="L1337" s="1">
        <v>0</v>
      </c>
      <c r="M1337" s="2">
        <v>0</v>
      </c>
      <c r="N1337" s="1" t="str">
        <f>VLOOKUP(G1337,Code!$C$3:$D$5,2,0)</f>
        <v>O-102</v>
      </c>
    </row>
    <row r="1338" spans="1:14" x14ac:dyDescent="0.25">
      <c r="A1338" s="1">
        <v>1337</v>
      </c>
      <c r="B1338" s="1" t="s">
        <v>30</v>
      </c>
      <c r="C1338" s="1" t="s">
        <v>14</v>
      </c>
      <c r="D1338" s="1" t="s">
        <v>24</v>
      </c>
      <c r="E1338" s="1" t="s">
        <v>25</v>
      </c>
      <c r="F1338" s="1" t="s">
        <v>26</v>
      </c>
      <c r="G1338" s="1" t="s">
        <v>18</v>
      </c>
      <c r="H1338" s="1" t="s">
        <v>37</v>
      </c>
      <c r="I1338" s="1" t="s">
        <v>1182</v>
      </c>
      <c r="J1338" s="1">
        <v>25.11</v>
      </c>
      <c r="K1338" s="1">
        <v>3</v>
      </c>
      <c r="L1338" s="1">
        <v>0</v>
      </c>
      <c r="M1338" s="2">
        <v>6.5285999999999991</v>
      </c>
      <c r="N1338" s="1" t="str">
        <f>VLOOKUP(G1338,Code!$C$3:$D$5,2,0)</f>
        <v>F-101</v>
      </c>
    </row>
    <row r="1339" spans="1:14" x14ac:dyDescent="0.25">
      <c r="A1339" s="1">
        <v>1338</v>
      </c>
      <c r="B1339" s="1" t="s">
        <v>13</v>
      </c>
      <c r="C1339" s="1" t="s">
        <v>14</v>
      </c>
      <c r="D1339" s="1" t="s">
        <v>126</v>
      </c>
      <c r="E1339" s="1" t="s">
        <v>127</v>
      </c>
      <c r="F1339" s="1" t="s">
        <v>79</v>
      </c>
      <c r="G1339" s="1" t="s">
        <v>18</v>
      </c>
      <c r="H1339" s="1" t="s">
        <v>37</v>
      </c>
      <c r="I1339" s="1" t="s">
        <v>1230</v>
      </c>
      <c r="J1339" s="1">
        <v>29.78</v>
      </c>
      <c r="K1339" s="1">
        <v>2</v>
      </c>
      <c r="L1339" s="1">
        <v>0</v>
      </c>
      <c r="M1339" s="2">
        <v>8.0406000000000013</v>
      </c>
      <c r="N1339" s="1" t="str">
        <f>VLOOKUP(G1339,Code!$C$3:$D$5,2,0)</f>
        <v>F-101</v>
      </c>
    </row>
    <row r="1340" spans="1:14" x14ac:dyDescent="0.25">
      <c r="A1340" s="1">
        <v>1339</v>
      </c>
      <c r="B1340" s="1" t="s">
        <v>13</v>
      </c>
      <c r="C1340" s="1" t="s">
        <v>14</v>
      </c>
      <c r="D1340" s="1" t="s">
        <v>126</v>
      </c>
      <c r="E1340" s="1" t="s">
        <v>127</v>
      </c>
      <c r="F1340" s="1" t="s">
        <v>79</v>
      </c>
      <c r="G1340" s="1" t="s">
        <v>41</v>
      </c>
      <c r="H1340" s="1" t="s">
        <v>42</v>
      </c>
      <c r="I1340" s="1" t="s">
        <v>1231</v>
      </c>
      <c r="J1340" s="1">
        <v>677.58</v>
      </c>
      <c r="K1340" s="1">
        <v>3</v>
      </c>
      <c r="L1340" s="1">
        <v>0</v>
      </c>
      <c r="M1340" s="2">
        <v>176.17080000000001</v>
      </c>
      <c r="N1340" s="1" t="str">
        <f>VLOOKUP(G1340,Code!$C$3:$D$5,2,0)</f>
        <v>T-103</v>
      </c>
    </row>
    <row r="1341" spans="1:14" x14ac:dyDescent="0.25">
      <c r="A1341" s="1">
        <v>1340</v>
      </c>
      <c r="B1341" s="1" t="s">
        <v>13</v>
      </c>
      <c r="C1341" s="1" t="s">
        <v>14</v>
      </c>
      <c r="D1341" s="1" t="s">
        <v>126</v>
      </c>
      <c r="E1341" s="1" t="s">
        <v>127</v>
      </c>
      <c r="F1341" s="1" t="s">
        <v>79</v>
      </c>
      <c r="G1341" s="1" t="s">
        <v>27</v>
      </c>
      <c r="H1341" s="1" t="s">
        <v>52</v>
      </c>
      <c r="I1341" s="1" t="s">
        <v>1232</v>
      </c>
      <c r="J1341" s="1">
        <v>75.040000000000006</v>
      </c>
      <c r="K1341" s="1">
        <v>8</v>
      </c>
      <c r="L1341" s="1">
        <v>0</v>
      </c>
      <c r="M1341" s="2">
        <v>36.019200000000005</v>
      </c>
      <c r="N1341" s="1" t="str">
        <f>VLOOKUP(G1341,Code!$C$3:$D$5,2,0)</f>
        <v>O-102</v>
      </c>
    </row>
    <row r="1342" spans="1:14" x14ac:dyDescent="0.25">
      <c r="A1342" s="1">
        <v>1341</v>
      </c>
      <c r="B1342" s="1" t="s">
        <v>95</v>
      </c>
      <c r="C1342" s="1" t="s">
        <v>23</v>
      </c>
      <c r="D1342" s="1" t="s">
        <v>574</v>
      </c>
      <c r="E1342" s="1" t="s">
        <v>51</v>
      </c>
      <c r="F1342" s="1" t="s">
        <v>17</v>
      </c>
      <c r="G1342" s="1" t="s">
        <v>41</v>
      </c>
      <c r="H1342" s="1" t="s">
        <v>278</v>
      </c>
      <c r="I1342" s="1" t="s">
        <v>1233</v>
      </c>
      <c r="J1342" s="1">
        <v>695.7</v>
      </c>
      <c r="K1342" s="1">
        <v>2</v>
      </c>
      <c r="L1342" s="1">
        <v>0.5</v>
      </c>
      <c r="M1342" s="2">
        <v>-27.827999999999975</v>
      </c>
      <c r="N1342" s="1" t="str">
        <f>VLOOKUP(G1342,Code!$C$3:$D$5,2,0)</f>
        <v>T-103</v>
      </c>
    </row>
    <row r="1343" spans="1:14" x14ac:dyDescent="0.25">
      <c r="A1343" s="1">
        <v>1342</v>
      </c>
      <c r="B1343" s="1" t="s">
        <v>95</v>
      </c>
      <c r="C1343" s="1" t="s">
        <v>23</v>
      </c>
      <c r="D1343" s="1" t="s">
        <v>574</v>
      </c>
      <c r="E1343" s="1" t="s">
        <v>51</v>
      </c>
      <c r="F1343" s="1" t="s">
        <v>17</v>
      </c>
      <c r="G1343" s="1" t="s">
        <v>27</v>
      </c>
      <c r="H1343" s="1" t="s">
        <v>44</v>
      </c>
      <c r="I1343" s="1" t="s">
        <v>1138</v>
      </c>
      <c r="J1343" s="1">
        <v>15.66</v>
      </c>
      <c r="K1343" s="1">
        <v>5</v>
      </c>
      <c r="L1343" s="1">
        <v>0.7</v>
      </c>
      <c r="M1343" s="2">
        <v>-12.527999999999995</v>
      </c>
      <c r="N1343" s="1" t="str">
        <f>VLOOKUP(G1343,Code!$C$3:$D$5,2,0)</f>
        <v>O-102</v>
      </c>
    </row>
    <row r="1344" spans="1:14" x14ac:dyDescent="0.25">
      <c r="A1344" s="1">
        <v>1343</v>
      </c>
      <c r="B1344" s="1" t="s">
        <v>95</v>
      </c>
      <c r="C1344" s="1" t="s">
        <v>23</v>
      </c>
      <c r="D1344" s="1" t="s">
        <v>574</v>
      </c>
      <c r="E1344" s="1" t="s">
        <v>51</v>
      </c>
      <c r="F1344" s="1" t="s">
        <v>17</v>
      </c>
      <c r="G1344" s="1" t="s">
        <v>27</v>
      </c>
      <c r="H1344" s="1" t="s">
        <v>44</v>
      </c>
      <c r="I1344" s="1" t="s">
        <v>86</v>
      </c>
      <c r="J1344" s="1">
        <v>28.854000000000006</v>
      </c>
      <c r="K1344" s="1">
        <v>6</v>
      </c>
      <c r="L1344" s="1">
        <v>0.7</v>
      </c>
      <c r="M1344" s="2">
        <v>-21.159599999999998</v>
      </c>
      <c r="N1344" s="1" t="str">
        <f>VLOOKUP(G1344,Code!$C$3:$D$5,2,0)</f>
        <v>O-102</v>
      </c>
    </row>
    <row r="1345" spans="1:14" x14ac:dyDescent="0.25">
      <c r="A1345" s="1">
        <v>1344</v>
      </c>
      <c r="B1345" s="1" t="s">
        <v>30</v>
      </c>
      <c r="C1345" s="1" t="s">
        <v>14</v>
      </c>
      <c r="D1345" s="1" t="s">
        <v>1234</v>
      </c>
      <c r="E1345" s="1" t="s">
        <v>127</v>
      </c>
      <c r="F1345" s="1" t="s">
        <v>79</v>
      </c>
      <c r="G1345" s="1" t="s">
        <v>27</v>
      </c>
      <c r="H1345" s="1" t="s">
        <v>39</v>
      </c>
      <c r="I1345" s="1" t="s">
        <v>1235</v>
      </c>
      <c r="J1345" s="1">
        <v>47.82</v>
      </c>
      <c r="K1345" s="1">
        <v>3</v>
      </c>
      <c r="L1345" s="1">
        <v>0</v>
      </c>
      <c r="M1345" s="2">
        <v>14.345999999999995</v>
      </c>
      <c r="N1345" s="1" t="str">
        <f>VLOOKUP(G1345,Code!$C$3:$D$5,2,0)</f>
        <v>O-102</v>
      </c>
    </row>
    <row r="1346" spans="1:14" x14ac:dyDescent="0.25">
      <c r="A1346" s="1">
        <v>1345</v>
      </c>
      <c r="B1346" s="1" t="s">
        <v>30</v>
      </c>
      <c r="C1346" s="1" t="s">
        <v>14</v>
      </c>
      <c r="D1346" s="1" t="s">
        <v>1234</v>
      </c>
      <c r="E1346" s="1" t="s">
        <v>127</v>
      </c>
      <c r="F1346" s="1" t="s">
        <v>79</v>
      </c>
      <c r="G1346" s="1" t="s">
        <v>27</v>
      </c>
      <c r="H1346" s="1" t="s">
        <v>28</v>
      </c>
      <c r="I1346" s="1" t="s">
        <v>1236</v>
      </c>
      <c r="J1346" s="1">
        <v>13.049999999999999</v>
      </c>
      <c r="K1346" s="1">
        <v>5</v>
      </c>
      <c r="L1346" s="1">
        <v>0</v>
      </c>
      <c r="M1346" s="2">
        <v>6.0029999999999992</v>
      </c>
      <c r="N1346" s="1" t="str">
        <f>VLOOKUP(G1346,Code!$C$3:$D$5,2,0)</f>
        <v>O-102</v>
      </c>
    </row>
    <row r="1347" spans="1:14" x14ac:dyDescent="0.25">
      <c r="A1347" s="1">
        <v>1346</v>
      </c>
      <c r="B1347" s="1" t="s">
        <v>30</v>
      </c>
      <c r="C1347" s="1" t="s">
        <v>14</v>
      </c>
      <c r="D1347" s="1" t="s">
        <v>368</v>
      </c>
      <c r="E1347" s="1" t="s">
        <v>110</v>
      </c>
      <c r="F1347" s="1" t="s">
        <v>60</v>
      </c>
      <c r="G1347" s="1" t="s">
        <v>27</v>
      </c>
      <c r="H1347" s="1" t="s">
        <v>46</v>
      </c>
      <c r="I1347" s="1" t="s">
        <v>817</v>
      </c>
      <c r="J1347" s="1">
        <v>93.78</v>
      </c>
      <c r="K1347" s="1">
        <v>2</v>
      </c>
      <c r="L1347" s="1">
        <v>0</v>
      </c>
      <c r="M1347" s="2">
        <v>36.574200000000005</v>
      </c>
      <c r="N1347" s="1" t="str">
        <f>VLOOKUP(G1347,Code!$C$3:$D$5,2,0)</f>
        <v>O-102</v>
      </c>
    </row>
    <row r="1348" spans="1:14" x14ac:dyDescent="0.25">
      <c r="A1348" s="1">
        <v>1347</v>
      </c>
      <c r="B1348" s="1" t="s">
        <v>30</v>
      </c>
      <c r="C1348" s="1" t="s">
        <v>14</v>
      </c>
      <c r="D1348" s="1" t="s">
        <v>368</v>
      </c>
      <c r="E1348" s="1" t="s">
        <v>110</v>
      </c>
      <c r="F1348" s="1" t="s">
        <v>60</v>
      </c>
      <c r="G1348" s="1" t="s">
        <v>27</v>
      </c>
      <c r="H1348" s="1" t="s">
        <v>52</v>
      </c>
      <c r="I1348" s="1" t="s">
        <v>1237</v>
      </c>
      <c r="J1348" s="1">
        <v>47.18</v>
      </c>
      <c r="K1348" s="1">
        <v>7</v>
      </c>
      <c r="L1348" s="1">
        <v>0</v>
      </c>
      <c r="M1348" s="2">
        <v>23.59</v>
      </c>
      <c r="N1348" s="1" t="str">
        <f>VLOOKUP(G1348,Code!$C$3:$D$5,2,0)</f>
        <v>O-102</v>
      </c>
    </row>
    <row r="1349" spans="1:14" x14ac:dyDescent="0.25">
      <c r="A1349" s="1">
        <v>1348</v>
      </c>
      <c r="B1349" s="1" t="s">
        <v>30</v>
      </c>
      <c r="C1349" s="1" t="s">
        <v>14</v>
      </c>
      <c r="D1349" s="1" t="s">
        <v>368</v>
      </c>
      <c r="E1349" s="1" t="s">
        <v>110</v>
      </c>
      <c r="F1349" s="1" t="s">
        <v>60</v>
      </c>
      <c r="G1349" s="1" t="s">
        <v>27</v>
      </c>
      <c r="H1349" s="1" t="s">
        <v>39</v>
      </c>
      <c r="I1349" s="1" t="s">
        <v>1238</v>
      </c>
      <c r="J1349" s="1">
        <v>19.68</v>
      </c>
      <c r="K1349" s="1">
        <v>6</v>
      </c>
      <c r="L1349" s="1">
        <v>0</v>
      </c>
      <c r="M1349" s="2">
        <v>5.7071999999999976</v>
      </c>
      <c r="N1349" s="1" t="str">
        <f>VLOOKUP(G1349,Code!$C$3:$D$5,2,0)</f>
        <v>O-102</v>
      </c>
    </row>
    <row r="1350" spans="1:14" x14ac:dyDescent="0.25">
      <c r="A1350" s="1">
        <v>1349</v>
      </c>
      <c r="B1350" s="1" t="s">
        <v>30</v>
      </c>
      <c r="C1350" s="1" t="s">
        <v>14</v>
      </c>
      <c r="D1350" s="1" t="s">
        <v>368</v>
      </c>
      <c r="E1350" s="1" t="s">
        <v>110</v>
      </c>
      <c r="F1350" s="1" t="s">
        <v>60</v>
      </c>
      <c r="G1350" s="1" t="s">
        <v>27</v>
      </c>
      <c r="H1350" s="1" t="s">
        <v>44</v>
      </c>
      <c r="I1350" s="1" t="s">
        <v>1239</v>
      </c>
      <c r="J1350" s="1">
        <v>53.4</v>
      </c>
      <c r="K1350" s="1">
        <v>10</v>
      </c>
      <c r="L1350" s="1">
        <v>0</v>
      </c>
      <c r="M1350" s="2">
        <v>25.097999999999999</v>
      </c>
      <c r="N1350" s="1" t="str">
        <f>VLOOKUP(G1350,Code!$C$3:$D$5,2,0)</f>
        <v>O-102</v>
      </c>
    </row>
    <row r="1351" spans="1:14" x14ac:dyDescent="0.25">
      <c r="A1351" s="1">
        <v>1350</v>
      </c>
      <c r="B1351" s="1" t="s">
        <v>30</v>
      </c>
      <c r="C1351" s="1" t="s">
        <v>14</v>
      </c>
      <c r="D1351" s="1" t="s">
        <v>368</v>
      </c>
      <c r="E1351" s="1" t="s">
        <v>110</v>
      </c>
      <c r="F1351" s="1" t="s">
        <v>60</v>
      </c>
      <c r="G1351" s="1" t="s">
        <v>27</v>
      </c>
      <c r="H1351" s="1" t="s">
        <v>44</v>
      </c>
      <c r="I1351" s="1" t="s">
        <v>1240</v>
      </c>
      <c r="J1351" s="1">
        <v>35.880000000000003</v>
      </c>
      <c r="K1351" s="1">
        <v>6</v>
      </c>
      <c r="L1351" s="1">
        <v>0</v>
      </c>
      <c r="M1351" s="2">
        <v>17.2224</v>
      </c>
      <c r="N1351" s="1" t="str">
        <f>VLOOKUP(G1351,Code!$C$3:$D$5,2,0)</f>
        <v>O-102</v>
      </c>
    </row>
    <row r="1352" spans="1:14" x14ac:dyDescent="0.25">
      <c r="A1352" s="1">
        <v>1351</v>
      </c>
      <c r="B1352" s="1" t="s">
        <v>13</v>
      </c>
      <c r="C1352" s="1" t="s">
        <v>14</v>
      </c>
      <c r="D1352" s="1" t="s">
        <v>841</v>
      </c>
      <c r="E1352" s="1" t="s">
        <v>104</v>
      </c>
      <c r="F1352" s="1" t="s">
        <v>60</v>
      </c>
      <c r="G1352" s="1" t="s">
        <v>18</v>
      </c>
      <c r="H1352" s="1" t="s">
        <v>21</v>
      </c>
      <c r="I1352" s="1" t="s">
        <v>1074</v>
      </c>
      <c r="J1352" s="1">
        <v>258.279</v>
      </c>
      <c r="K1352" s="1">
        <v>3</v>
      </c>
      <c r="L1352" s="1">
        <v>0.3</v>
      </c>
      <c r="M1352" s="2">
        <v>-70.104300000000023</v>
      </c>
      <c r="N1352" s="1" t="str">
        <f>VLOOKUP(G1352,Code!$C$3:$D$5,2,0)</f>
        <v>F-101</v>
      </c>
    </row>
    <row r="1353" spans="1:14" x14ac:dyDescent="0.25">
      <c r="A1353" s="1">
        <v>1352</v>
      </c>
      <c r="B1353" s="1" t="s">
        <v>95</v>
      </c>
      <c r="C1353" s="1" t="s">
        <v>23</v>
      </c>
      <c r="D1353" s="1" t="s">
        <v>436</v>
      </c>
      <c r="E1353" s="1" t="s">
        <v>149</v>
      </c>
      <c r="F1353" s="1" t="s">
        <v>17</v>
      </c>
      <c r="G1353" s="1" t="s">
        <v>27</v>
      </c>
      <c r="H1353" s="1" t="s">
        <v>35</v>
      </c>
      <c r="I1353" s="1" t="s">
        <v>1241</v>
      </c>
      <c r="J1353" s="1">
        <v>31.4</v>
      </c>
      <c r="K1353" s="1">
        <v>2</v>
      </c>
      <c r="L1353" s="1">
        <v>0</v>
      </c>
      <c r="M1353" s="2">
        <v>7.8500000000000014</v>
      </c>
      <c r="N1353" s="1" t="str">
        <f>VLOOKUP(G1353,Code!$C$3:$D$5,2,0)</f>
        <v>O-102</v>
      </c>
    </row>
    <row r="1354" spans="1:14" x14ac:dyDescent="0.25">
      <c r="A1354" s="1">
        <v>1353</v>
      </c>
      <c r="B1354" s="1" t="s">
        <v>30</v>
      </c>
      <c r="C1354" s="1" t="s">
        <v>23</v>
      </c>
      <c r="D1354" s="1" t="s">
        <v>69</v>
      </c>
      <c r="E1354" s="1" t="s">
        <v>25</v>
      </c>
      <c r="F1354" s="1" t="s">
        <v>26</v>
      </c>
      <c r="G1354" s="1" t="s">
        <v>41</v>
      </c>
      <c r="H1354" s="1" t="s">
        <v>42</v>
      </c>
      <c r="I1354" s="1" t="s">
        <v>732</v>
      </c>
      <c r="J1354" s="1">
        <v>183.96</v>
      </c>
      <c r="K1354" s="1">
        <v>5</v>
      </c>
      <c r="L1354" s="1">
        <v>0.2</v>
      </c>
      <c r="M1354" s="2">
        <v>20.695499999999988</v>
      </c>
      <c r="N1354" s="1" t="str">
        <f>VLOOKUP(G1354,Code!$C$3:$D$5,2,0)</f>
        <v>T-103</v>
      </c>
    </row>
    <row r="1355" spans="1:14" x14ac:dyDescent="0.25">
      <c r="A1355" s="1">
        <v>1354</v>
      </c>
      <c r="B1355" s="1" t="s">
        <v>30</v>
      </c>
      <c r="C1355" s="1" t="s">
        <v>23</v>
      </c>
      <c r="D1355" s="1" t="s">
        <v>69</v>
      </c>
      <c r="E1355" s="1" t="s">
        <v>25</v>
      </c>
      <c r="F1355" s="1" t="s">
        <v>26</v>
      </c>
      <c r="G1355" s="1" t="s">
        <v>27</v>
      </c>
      <c r="H1355" s="1" t="s">
        <v>52</v>
      </c>
      <c r="I1355" s="1" t="s">
        <v>954</v>
      </c>
      <c r="J1355" s="1">
        <v>17.61</v>
      </c>
      <c r="K1355" s="1">
        <v>3</v>
      </c>
      <c r="L1355" s="1">
        <v>0</v>
      </c>
      <c r="M1355" s="2">
        <v>8.4527999999999999</v>
      </c>
      <c r="N1355" s="1" t="str">
        <f>VLOOKUP(G1355,Code!$C$3:$D$5,2,0)</f>
        <v>O-102</v>
      </c>
    </row>
    <row r="1356" spans="1:14" x14ac:dyDescent="0.25">
      <c r="A1356" s="1">
        <v>1355</v>
      </c>
      <c r="B1356" s="1" t="s">
        <v>30</v>
      </c>
      <c r="C1356" s="1" t="s">
        <v>23</v>
      </c>
      <c r="D1356" s="1" t="s">
        <v>69</v>
      </c>
      <c r="E1356" s="1" t="s">
        <v>25</v>
      </c>
      <c r="F1356" s="1" t="s">
        <v>26</v>
      </c>
      <c r="G1356" s="1" t="s">
        <v>18</v>
      </c>
      <c r="H1356" s="1" t="s">
        <v>33</v>
      </c>
      <c r="I1356" s="1" t="s">
        <v>357</v>
      </c>
      <c r="J1356" s="1">
        <v>300.904</v>
      </c>
      <c r="K1356" s="1">
        <v>1</v>
      </c>
      <c r="L1356" s="1">
        <v>0.2</v>
      </c>
      <c r="M1356" s="2">
        <v>11.283900000000017</v>
      </c>
      <c r="N1356" s="1" t="str">
        <f>VLOOKUP(G1356,Code!$C$3:$D$5,2,0)</f>
        <v>F-101</v>
      </c>
    </row>
    <row r="1357" spans="1:14" x14ac:dyDescent="0.25">
      <c r="A1357" s="1">
        <v>1356</v>
      </c>
      <c r="B1357" s="1" t="s">
        <v>493</v>
      </c>
      <c r="C1357" s="1" t="s">
        <v>14</v>
      </c>
      <c r="D1357" s="1" t="s">
        <v>93</v>
      </c>
      <c r="E1357" s="1" t="s">
        <v>59</v>
      </c>
      <c r="F1357" s="1" t="s">
        <v>60</v>
      </c>
      <c r="G1357" s="1" t="s">
        <v>27</v>
      </c>
      <c r="H1357" s="1" t="s">
        <v>35</v>
      </c>
      <c r="I1357" s="1" t="s">
        <v>334</v>
      </c>
      <c r="J1357" s="1">
        <v>220.77600000000001</v>
      </c>
      <c r="K1357" s="1">
        <v>3</v>
      </c>
      <c r="L1357" s="1">
        <v>0.2</v>
      </c>
      <c r="M1357" s="2">
        <v>-44.155200000000022</v>
      </c>
      <c r="N1357" s="1" t="str">
        <f>VLOOKUP(G1357,Code!$C$3:$D$5,2,0)</f>
        <v>O-102</v>
      </c>
    </row>
    <row r="1358" spans="1:14" x14ac:dyDescent="0.25">
      <c r="A1358" s="1">
        <v>1357</v>
      </c>
      <c r="B1358" s="1" t="s">
        <v>493</v>
      </c>
      <c r="C1358" s="1" t="s">
        <v>14</v>
      </c>
      <c r="D1358" s="1" t="s">
        <v>93</v>
      </c>
      <c r="E1358" s="1" t="s">
        <v>59</v>
      </c>
      <c r="F1358" s="1" t="s">
        <v>60</v>
      </c>
      <c r="G1358" s="1" t="s">
        <v>27</v>
      </c>
      <c r="H1358" s="1" t="s">
        <v>35</v>
      </c>
      <c r="I1358" s="1" t="s">
        <v>1190</v>
      </c>
      <c r="J1358" s="1">
        <v>281.42400000000004</v>
      </c>
      <c r="K1358" s="1">
        <v>11</v>
      </c>
      <c r="L1358" s="1">
        <v>0.2</v>
      </c>
      <c r="M1358" s="2">
        <v>-35.178000000000004</v>
      </c>
      <c r="N1358" s="1" t="str">
        <f>VLOOKUP(G1358,Code!$C$3:$D$5,2,0)</f>
        <v>O-102</v>
      </c>
    </row>
    <row r="1359" spans="1:14" x14ac:dyDescent="0.25">
      <c r="A1359" s="1">
        <v>1358</v>
      </c>
      <c r="B1359" s="1" t="s">
        <v>95</v>
      </c>
      <c r="C1359" s="1" t="s">
        <v>14</v>
      </c>
      <c r="D1359" s="1" t="s">
        <v>557</v>
      </c>
      <c r="E1359" s="1" t="s">
        <v>16</v>
      </c>
      <c r="F1359" s="1" t="s">
        <v>17</v>
      </c>
      <c r="G1359" s="1" t="s">
        <v>27</v>
      </c>
      <c r="H1359" s="1" t="s">
        <v>52</v>
      </c>
      <c r="I1359" s="1" t="s">
        <v>1242</v>
      </c>
      <c r="J1359" s="1">
        <v>79.14</v>
      </c>
      <c r="K1359" s="1">
        <v>3</v>
      </c>
      <c r="L1359" s="1">
        <v>0</v>
      </c>
      <c r="M1359" s="2">
        <v>36.404399999999995</v>
      </c>
      <c r="N1359" s="1" t="str">
        <f>VLOOKUP(G1359,Code!$C$3:$D$5,2,0)</f>
        <v>O-102</v>
      </c>
    </row>
    <row r="1360" spans="1:14" x14ac:dyDescent="0.25">
      <c r="A1360" s="1">
        <v>1359</v>
      </c>
      <c r="B1360" s="1" t="s">
        <v>95</v>
      </c>
      <c r="C1360" s="1" t="s">
        <v>14</v>
      </c>
      <c r="D1360" s="1" t="s">
        <v>58</v>
      </c>
      <c r="E1360" s="1" t="s">
        <v>59</v>
      </c>
      <c r="F1360" s="1" t="s">
        <v>60</v>
      </c>
      <c r="G1360" s="1" t="s">
        <v>18</v>
      </c>
      <c r="H1360" s="1" t="s">
        <v>37</v>
      </c>
      <c r="I1360" s="1" t="s">
        <v>739</v>
      </c>
      <c r="J1360" s="1">
        <v>1.988</v>
      </c>
      <c r="K1360" s="1">
        <v>1</v>
      </c>
      <c r="L1360" s="1">
        <v>0.6</v>
      </c>
      <c r="M1360" s="2">
        <v>-1.4413</v>
      </c>
      <c r="N1360" s="1" t="str">
        <f>VLOOKUP(G1360,Code!$C$3:$D$5,2,0)</f>
        <v>F-101</v>
      </c>
    </row>
    <row r="1361" spans="1:14" x14ac:dyDescent="0.25">
      <c r="A1361" s="1">
        <v>1360</v>
      </c>
      <c r="B1361" s="1" t="s">
        <v>13</v>
      </c>
      <c r="C1361" s="1" t="s">
        <v>14</v>
      </c>
      <c r="D1361" s="1" t="s">
        <v>24</v>
      </c>
      <c r="E1361" s="1" t="s">
        <v>25</v>
      </c>
      <c r="F1361" s="1" t="s">
        <v>26</v>
      </c>
      <c r="G1361" s="1" t="s">
        <v>18</v>
      </c>
      <c r="H1361" s="1" t="s">
        <v>21</v>
      </c>
      <c r="I1361" s="1" t="s">
        <v>1243</v>
      </c>
      <c r="J1361" s="1">
        <v>145.56800000000001</v>
      </c>
      <c r="K1361" s="1">
        <v>2</v>
      </c>
      <c r="L1361" s="1">
        <v>0.2</v>
      </c>
      <c r="M1361" s="2">
        <v>0</v>
      </c>
      <c r="N1361" s="1" t="str">
        <f>VLOOKUP(G1361,Code!$C$3:$D$5,2,0)</f>
        <v>F-101</v>
      </c>
    </row>
    <row r="1362" spans="1:14" x14ac:dyDescent="0.25">
      <c r="A1362" s="1">
        <v>1361</v>
      </c>
      <c r="B1362" s="1" t="s">
        <v>30</v>
      </c>
      <c r="C1362" s="1" t="s">
        <v>23</v>
      </c>
      <c r="D1362" s="1" t="s">
        <v>77</v>
      </c>
      <c r="E1362" s="1" t="s">
        <v>78</v>
      </c>
      <c r="F1362" s="1" t="s">
        <v>79</v>
      </c>
      <c r="G1362" s="1" t="s">
        <v>27</v>
      </c>
      <c r="H1362" s="1" t="s">
        <v>39</v>
      </c>
      <c r="I1362" s="1" t="s">
        <v>908</v>
      </c>
      <c r="J1362" s="1">
        <v>123.256</v>
      </c>
      <c r="K1362" s="1">
        <v>7</v>
      </c>
      <c r="L1362" s="1">
        <v>0.2</v>
      </c>
      <c r="M1362" s="2">
        <v>9.2441999999999993</v>
      </c>
      <c r="N1362" s="1" t="str">
        <f>VLOOKUP(G1362,Code!$C$3:$D$5,2,0)</f>
        <v>O-102</v>
      </c>
    </row>
    <row r="1363" spans="1:14" x14ac:dyDescent="0.25">
      <c r="A1363" s="1">
        <v>1362</v>
      </c>
      <c r="B1363" s="1" t="s">
        <v>30</v>
      </c>
      <c r="C1363" s="1" t="s">
        <v>23</v>
      </c>
      <c r="D1363" s="1" t="s">
        <v>77</v>
      </c>
      <c r="E1363" s="1" t="s">
        <v>78</v>
      </c>
      <c r="F1363" s="1" t="s">
        <v>79</v>
      </c>
      <c r="G1363" s="1" t="s">
        <v>27</v>
      </c>
      <c r="H1363" s="1" t="s">
        <v>52</v>
      </c>
      <c r="I1363" s="1" t="s">
        <v>1244</v>
      </c>
      <c r="J1363" s="1">
        <v>23.680000000000003</v>
      </c>
      <c r="K1363" s="1">
        <v>4</v>
      </c>
      <c r="L1363" s="1">
        <v>0.2</v>
      </c>
      <c r="M1363" s="2">
        <v>7.3999999999999995</v>
      </c>
      <c r="N1363" s="1" t="str">
        <f>VLOOKUP(G1363,Code!$C$3:$D$5,2,0)</f>
        <v>O-102</v>
      </c>
    </row>
    <row r="1364" spans="1:14" x14ac:dyDescent="0.25">
      <c r="A1364" s="1">
        <v>1363</v>
      </c>
      <c r="B1364" s="1" t="s">
        <v>30</v>
      </c>
      <c r="C1364" s="1" t="s">
        <v>23</v>
      </c>
      <c r="D1364" s="1" t="s">
        <v>77</v>
      </c>
      <c r="E1364" s="1" t="s">
        <v>78</v>
      </c>
      <c r="F1364" s="1" t="s">
        <v>79</v>
      </c>
      <c r="G1364" s="1" t="s">
        <v>41</v>
      </c>
      <c r="H1364" s="1" t="s">
        <v>42</v>
      </c>
      <c r="I1364" s="1" t="s">
        <v>1245</v>
      </c>
      <c r="J1364" s="1">
        <v>309.57600000000002</v>
      </c>
      <c r="K1364" s="1">
        <v>4</v>
      </c>
      <c r="L1364" s="1">
        <v>0.4</v>
      </c>
      <c r="M1364" s="2">
        <v>-56.755600000000015</v>
      </c>
      <c r="N1364" s="1" t="str">
        <f>VLOOKUP(G1364,Code!$C$3:$D$5,2,0)</f>
        <v>T-103</v>
      </c>
    </row>
    <row r="1365" spans="1:14" x14ac:dyDescent="0.25">
      <c r="A1365" s="1">
        <v>1364</v>
      </c>
      <c r="B1365" s="1" t="s">
        <v>95</v>
      </c>
      <c r="C1365" s="1" t="s">
        <v>23</v>
      </c>
      <c r="D1365" s="1" t="s">
        <v>501</v>
      </c>
      <c r="E1365" s="1" t="s">
        <v>145</v>
      </c>
      <c r="F1365" s="1" t="s">
        <v>26</v>
      </c>
      <c r="G1365" s="1" t="s">
        <v>27</v>
      </c>
      <c r="H1365" s="1" t="s">
        <v>44</v>
      </c>
      <c r="I1365" s="1" t="s">
        <v>858</v>
      </c>
      <c r="J1365" s="1">
        <v>38.388000000000005</v>
      </c>
      <c r="K1365" s="1">
        <v>14</v>
      </c>
      <c r="L1365" s="1">
        <v>0.7</v>
      </c>
      <c r="M1365" s="2">
        <v>-25.591999999999999</v>
      </c>
      <c r="N1365" s="1" t="str">
        <f>VLOOKUP(G1365,Code!$C$3:$D$5,2,0)</f>
        <v>O-102</v>
      </c>
    </row>
    <row r="1366" spans="1:14" x14ac:dyDescent="0.25">
      <c r="A1366" s="1">
        <v>1365</v>
      </c>
      <c r="B1366" s="1" t="s">
        <v>95</v>
      </c>
      <c r="C1366" s="1" t="s">
        <v>23</v>
      </c>
      <c r="D1366" s="1" t="s">
        <v>501</v>
      </c>
      <c r="E1366" s="1" t="s">
        <v>145</v>
      </c>
      <c r="F1366" s="1" t="s">
        <v>26</v>
      </c>
      <c r="G1366" s="1" t="s">
        <v>41</v>
      </c>
      <c r="H1366" s="1" t="s">
        <v>278</v>
      </c>
      <c r="I1366" s="1" t="s">
        <v>1246</v>
      </c>
      <c r="J1366" s="1">
        <v>95.994000000000014</v>
      </c>
      <c r="K1366" s="1">
        <v>2</v>
      </c>
      <c r="L1366" s="1">
        <v>0.7</v>
      </c>
      <c r="M1366" s="2">
        <v>-63.995999999999981</v>
      </c>
      <c r="N1366" s="1" t="str">
        <f>VLOOKUP(G1366,Code!$C$3:$D$5,2,0)</f>
        <v>T-103</v>
      </c>
    </row>
    <row r="1367" spans="1:14" x14ac:dyDescent="0.25">
      <c r="A1367" s="1">
        <v>1366</v>
      </c>
      <c r="B1367" s="1" t="s">
        <v>95</v>
      </c>
      <c r="C1367" s="1" t="s">
        <v>23</v>
      </c>
      <c r="D1367" s="1" t="s">
        <v>501</v>
      </c>
      <c r="E1367" s="1" t="s">
        <v>145</v>
      </c>
      <c r="F1367" s="1" t="s">
        <v>26</v>
      </c>
      <c r="G1367" s="1" t="s">
        <v>41</v>
      </c>
      <c r="H1367" s="1" t="s">
        <v>83</v>
      </c>
      <c r="I1367" s="1" t="s">
        <v>1247</v>
      </c>
      <c r="J1367" s="1">
        <v>239.95200000000003</v>
      </c>
      <c r="K1367" s="1">
        <v>6</v>
      </c>
      <c r="L1367" s="1">
        <v>0.2</v>
      </c>
      <c r="M1367" s="2">
        <v>-35.992800000000038</v>
      </c>
      <c r="N1367" s="1" t="str">
        <f>VLOOKUP(G1367,Code!$C$3:$D$5,2,0)</f>
        <v>T-103</v>
      </c>
    </row>
    <row r="1368" spans="1:14" x14ac:dyDescent="0.25">
      <c r="A1368" s="1">
        <v>1367</v>
      </c>
      <c r="B1368" s="1" t="s">
        <v>95</v>
      </c>
      <c r="C1368" s="1" t="s">
        <v>23</v>
      </c>
      <c r="D1368" s="1" t="s">
        <v>501</v>
      </c>
      <c r="E1368" s="1" t="s">
        <v>145</v>
      </c>
      <c r="F1368" s="1" t="s">
        <v>26</v>
      </c>
      <c r="G1368" s="1" t="s">
        <v>41</v>
      </c>
      <c r="H1368" s="1" t="s">
        <v>42</v>
      </c>
      <c r="I1368" s="1" t="s">
        <v>341</v>
      </c>
      <c r="J1368" s="1">
        <v>201.584</v>
      </c>
      <c r="K1368" s="1">
        <v>2</v>
      </c>
      <c r="L1368" s="1">
        <v>0.2</v>
      </c>
      <c r="M1368" s="2">
        <v>15.118800000000007</v>
      </c>
      <c r="N1368" s="1" t="str">
        <f>VLOOKUP(G1368,Code!$C$3:$D$5,2,0)</f>
        <v>T-103</v>
      </c>
    </row>
    <row r="1369" spans="1:14" x14ac:dyDescent="0.25">
      <c r="A1369" s="1">
        <v>1368</v>
      </c>
      <c r="B1369" s="1" t="s">
        <v>95</v>
      </c>
      <c r="C1369" s="1" t="s">
        <v>23</v>
      </c>
      <c r="D1369" s="1" t="s">
        <v>501</v>
      </c>
      <c r="E1369" s="1" t="s">
        <v>145</v>
      </c>
      <c r="F1369" s="1" t="s">
        <v>26</v>
      </c>
      <c r="G1369" s="1" t="s">
        <v>18</v>
      </c>
      <c r="H1369" s="1" t="s">
        <v>21</v>
      </c>
      <c r="I1369" s="1" t="s">
        <v>460</v>
      </c>
      <c r="J1369" s="1">
        <v>899.13600000000008</v>
      </c>
      <c r="K1369" s="1">
        <v>4</v>
      </c>
      <c r="L1369" s="1">
        <v>0.2</v>
      </c>
      <c r="M1369" s="2">
        <v>-146.10960000000014</v>
      </c>
      <c r="N1369" s="1" t="str">
        <f>VLOOKUP(G1369,Code!$C$3:$D$5,2,0)</f>
        <v>F-101</v>
      </c>
    </row>
    <row r="1370" spans="1:14" x14ac:dyDescent="0.25">
      <c r="A1370" s="1">
        <v>1369</v>
      </c>
      <c r="B1370" s="1" t="s">
        <v>95</v>
      </c>
      <c r="C1370" s="1" t="s">
        <v>57</v>
      </c>
      <c r="D1370" s="1" t="s">
        <v>1248</v>
      </c>
      <c r="E1370" s="1" t="s">
        <v>25</v>
      </c>
      <c r="F1370" s="1" t="s">
        <v>26</v>
      </c>
      <c r="G1370" s="1" t="s">
        <v>18</v>
      </c>
      <c r="H1370" s="1" t="s">
        <v>37</v>
      </c>
      <c r="I1370" s="1" t="s">
        <v>444</v>
      </c>
      <c r="J1370" s="1">
        <v>145.9</v>
      </c>
      <c r="K1370" s="1">
        <v>5</v>
      </c>
      <c r="L1370" s="1">
        <v>0</v>
      </c>
      <c r="M1370" s="2">
        <v>62.736999999999995</v>
      </c>
      <c r="N1370" s="1" t="str">
        <f>VLOOKUP(G1370,Code!$C$3:$D$5,2,0)</f>
        <v>F-101</v>
      </c>
    </row>
    <row r="1371" spans="1:14" x14ac:dyDescent="0.25">
      <c r="A1371" s="1">
        <v>1370</v>
      </c>
      <c r="B1371" s="1" t="s">
        <v>30</v>
      </c>
      <c r="C1371" s="1" t="s">
        <v>14</v>
      </c>
      <c r="D1371" s="1" t="s">
        <v>417</v>
      </c>
      <c r="E1371" s="1" t="s">
        <v>197</v>
      </c>
      <c r="F1371" s="1" t="s">
        <v>26</v>
      </c>
      <c r="G1371" s="1" t="s">
        <v>18</v>
      </c>
      <c r="H1371" s="1" t="s">
        <v>19</v>
      </c>
      <c r="I1371" s="1" t="s">
        <v>307</v>
      </c>
      <c r="J1371" s="1">
        <v>590.05800000000011</v>
      </c>
      <c r="K1371" s="1">
        <v>7</v>
      </c>
      <c r="L1371" s="1">
        <v>0.7</v>
      </c>
      <c r="M1371" s="2">
        <v>-786.74400000000026</v>
      </c>
      <c r="N1371" s="1" t="str">
        <f>VLOOKUP(G1371,Code!$C$3:$D$5,2,0)</f>
        <v>F-101</v>
      </c>
    </row>
    <row r="1372" spans="1:14" x14ac:dyDescent="0.25">
      <c r="A1372" s="1">
        <v>1371</v>
      </c>
      <c r="B1372" s="1" t="s">
        <v>30</v>
      </c>
      <c r="C1372" s="1" t="s">
        <v>14</v>
      </c>
      <c r="D1372" s="1" t="s">
        <v>417</v>
      </c>
      <c r="E1372" s="1" t="s">
        <v>197</v>
      </c>
      <c r="F1372" s="1" t="s">
        <v>26</v>
      </c>
      <c r="G1372" s="1" t="s">
        <v>27</v>
      </c>
      <c r="H1372" s="1" t="s">
        <v>39</v>
      </c>
      <c r="I1372" s="1" t="s">
        <v>862</v>
      </c>
      <c r="J1372" s="1">
        <v>14.04</v>
      </c>
      <c r="K1372" s="1">
        <v>3</v>
      </c>
      <c r="L1372" s="1">
        <v>0.2</v>
      </c>
      <c r="M1372" s="2">
        <v>1.5794999999999986</v>
      </c>
      <c r="N1372" s="1" t="str">
        <f>VLOOKUP(G1372,Code!$C$3:$D$5,2,0)</f>
        <v>O-102</v>
      </c>
    </row>
    <row r="1373" spans="1:14" x14ac:dyDescent="0.25">
      <c r="A1373" s="1">
        <v>1372</v>
      </c>
      <c r="B1373" s="1" t="s">
        <v>30</v>
      </c>
      <c r="C1373" s="1" t="s">
        <v>57</v>
      </c>
      <c r="D1373" s="1" t="s">
        <v>1083</v>
      </c>
      <c r="E1373" s="1" t="s">
        <v>948</v>
      </c>
      <c r="F1373" s="1" t="s">
        <v>79</v>
      </c>
      <c r="G1373" s="1" t="s">
        <v>41</v>
      </c>
      <c r="H1373" s="1" t="s">
        <v>83</v>
      </c>
      <c r="I1373" s="1" t="s">
        <v>1249</v>
      </c>
      <c r="J1373" s="1">
        <v>49.08</v>
      </c>
      <c r="K1373" s="1">
        <v>3</v>
      </c>
      <c r="L1373" s="1">
        <v>0</v>
      </c>
      <c r="M1373" s="2">
        <v>4.9079999999999977</v>
      </c>
      <c r="N1373" s="1" t="str">
        <f>VLOOKUP(G1373,Code!$C$3:$D$5,2,0)</f>
        <v>T-103</v>
      </c>
    </row>
    <row r="1374" spans="1:14" x14ac:dyDescent="0.25">
      <c r="A1374" s="1">
        <v>1373</v>
      </c>
      <c r="B1374" s="1" t="s">
        <v>13</v>
      </c>
      <c r="C1374" s="1" t="s">
        <v>14</v>
      </c>
      <c r="D1374" s="1" t="s">
        <v>758</v>
      </c>
      <c r="E1374" s="1" t="s">
        <v>25</v>
      </c>
      <c r="F1374" s="1" t="s">
        <v>26</v>
      </c>
      <c r="G1374" s="1" t="s">
        <v>27</v>
      </c>
      <c r="H1374" s="1" t="s">
        <v>28</v>
      </c>
      <c r="I1374" s="1" t="s">
        <v>804</v>
      </c>
      <c r="J1374" s="1">
        <v>29.6</v>
      </c>
      <c r="K1374" s="1">
        <v>2</v>
      </c>
      <c r="L1374" s="1">
        <v>0</v>
      </c>
      <c r="M1374" s="2">
        <v>14.8</v>
      </c>
      <c r="N1374" s="1" t="str">
        <f>VLOOKUP(G1374,Code!$C$3:$D$5,2,0)</f>
        <v>O-102</v>
      </c>
    </row>
    <row r="1375" spans="1:14" x14ac:dyDescent="0.25">
      <c r="A1375" s="1">
        <v>1374</v>
      </c>
      <c r="B1375" s="1" t="s">
        <v>13</v>
      </c>
      <c r="C1375" s="1" t="s">
        <v>14</v>
      </c>
      <c r="D1375" s="1" t="s">
        <v>758</v>
      </c>
      <c r="E1375" s="1" t="s">
        <v>25</v>
      </c>
      <c r="F1375" s="1" t="s">
        <v>26</v>
      </c>
      <c r="G1375" s="1" t="s">
        <v>27</v>
      </c>
      <c r="H1375" s="1" t="s">
        <v>44</v>
      </c>
      <c r="I1375" s="1" t="s">
        <v>1250</v>
      </c>
      <c r="J1375" s="1">
        <v>17.088000000000001</v>
      </c>
      <c r="K1375" s="1">
        <v>4</v>
      </c>
      <c r="L1375" s="1">
        <v>0.2</v>
      </c>
      <c r="M1375" s="2">
        <v>5.5535999999999994</v>
      </c>
      <c r="N1375" s="1" t="str">
        <f>VLOOKUP(G1375,Code!$C$3:$D$5,2,0)</f>
        <v>O-102</v>
      </c>
    </row>
    <row r="1376" spans="1:14" x14ac:dyDescent="0.25">
      <c r="A1376" s="1">
        <v>1375</v>
      </c>
      <c r="B1376" s="1" t="s">
        <v>30</v>
      </c>
      <c r="C1376" s="1" t="s">
        <v>14</v>
      </c>
      <c r="D1376" s="1" t="s">
        <v>1251</v>
      </c>
      <c r="E1376" s="1" t="s">
        <v>67</v>
      </c>
      <c r="F1376" s="1" t="s">
        <v>26</v>
      </c>
      <c r="G1376" s="1" t="s">
        <v>18</v>
      </c>
      <c r="H1376" s="1" t="s">
        <v>33</v>
      </c>
      <c r="I1376" s="1" t="s">
        <v>1252</v>
      </c>
      <c r="J1376" s="1">
        <v>912.75</v>
      </c>
      <c r="K1376" s="1">
        <v>5</v>
      </c>
      <c r="L1376" s="1">
        <v>0</v>
      </c>
      <c r="M1376" s="2">
        <v>118.65750000000006</v>
      </c>
      <c r="N1376" s="1" t="str">
        <f>VLOOKUP(G1376,Code!$C$3:$D$5,2,0)</f>
        <v>F-101</v>
      </c>
    </row>
    <row r="1377" spans="1:14" x14ac:dyDescent="0.25">
      <c r="A1377" s="1">
        <v>1376</v>
      </c>
      <c r="B1377" s="1" t="s">
        <v>13</v>
      </c>
      <c r="C1377" s="1" t="s">
        <v>14</v>
      </c>
      <c r="D1377" s="1" t="s">
        <v>1253</v>
      </c>
      <c r="E1377" s="1" t="s">
        <v>67</v>
      </c>
      <c r="F1377" s="1" t="s">
        <v>26</v>
      </c>
      <c r="G1377" s="1" t="s">
        <v>27</v>
      </c>
      <c r="H1377" s="1" t="s">
        <v>46</v>
      </c>
      <c r="I1377" s="1" t="s">
        <v>1254</v>
      </c>
      <c r="J1377" s="1">
        <v>1089.75</v>
      </c>
      <c r="K1377" s="1">
        <v>3</v>
      </c>
      <c r="L1377" s="1">
        <v>0</v>
      </c>
      <c r="M1377" s="2">
        <v>305.13000000000011</v>
      </c>
      <c r="N1377" s="1" t="str">
        <f>VLOOKUP(G1377,Code!$C$3:$D$5,2,0)</f>
        <v>O-102</v>
      </c>
    </row>
    <row r="1378" spans="1:14" x14ac:dyDescent="0.25">
      <c r="A1378" s="1">
        <v>1377</v>
      </c>
      <c r="B1378" s="1" t="s">
        <v>13</v>
      </c>
      <c r="C1378" s="1" t="s">
        <v>14</v>
      </c>
      <c r="D1378" s="1" t="s">
        <v>1253</v>
      </c>
      <c r="E1378" s="1" t="s">
        <v>67</v>
      </c>
      <c r="F1378" s="1" t="s">
        <v>26</v>
      </c>
      <c r="G1378" s="1" t="s">
        <v>27</v>
      </c>
      <c r="H1378" s="1" t="s">
        <v>52</v>
      </c>
      <c r="I1378" s="1" t="s">
        <v>1255</v>
      </c>
      <c r="J1378" s="1">
        <v>447.84</v>
      </c>
      <c r="K1378" s="1">
        <v>8</v>
      </c>
      <c r="L1378" s="1">
        <v>0</v>
      </c>
      <c r="M1378" s="2">
        <v>219.44159999999999</v>
      </c>
      <c r="N1378" s="1" t="str">
        <f>VLOOKUP(G1378,Code!$C$3:$D$5,2,0)</f>
        <v>O-102</v>
      </c>
    </row>
    <row r="1379" spans="1:14" x14ac:dyDescent="0.25">
      <c r="A1379" s="1">
        <v>1378</v>
      </c>
      <c r="B1379" s="1" t="s">
        <v>13</v>
      </c>
      <c r="C1379" s="1" t="s">
        <v>14</v>
      </c>
      <c r="D1379" s="1" t="s">
        <v>1253</v>
      </c>
      <c r="E1379" s="1" t="s">
        <v>67</v>
      </c>
      <c r="F1379" s="1" t="s">
        <v>26</v>
      </c>
      <c r="G1379" s="1" t="s">
        <v>27</v>
      </c>
      <c r="H1379" s="1" t="s">
        <v>39</v>
      </c>
      <c r="I1379" s="1" t="s">
        <v>1256</v>
      </c>
      <c r="J1379" s="1">
        <v>16.399999999999999</v>
      </c>
      <c r="K1379" s="1">
        <v>5</v>
      </c>
      <c r="L1379" s="1">
        <v>0</v>
      </c>
      <c r="M1379" s="2">
        <v>4.2639999999999993</v>
      </c>
      <c r="N1379" s="1" t="str">
        <f>VLOOKUP(G1379,Code!$C$3:$D$5,2,0)</f>
        <v>O-102</v>
      </c>
    </row>
    <row r="1380" spans="1:14" x14ac:dyDescent="0.25">
      <c r="A1380" s="1">
        <v>1379</v>
      </c>
      <c r="B1380" s="1" t="s">
        <v>13</v>
      </c>
      <c r="C1380" s="1" t="s">
        <v>14</v>
      </c>
      <c r="D1380" s="1" t="s">
        <v>1253</v>
      </c>
      <c r="E1380" s="1" t="s">
        <v>67</v>
      </c>
      <c r="F1380" s="1" t="s">
        <v>26</v>
      </c>
      <c r="G1380" s="1" t="s">
        <v>41</v>
      </c>
      <c r="H1380" s="1" t="s">
        <v>42</v>
      </c>
      <c r="I1380" s="1" t="s">
        <v>1257</v>
      </c>
      <c r="J1380" s="1">
        <v>399.96000000000004</v>
      </c>
      <c r="K1380" s="1">
        <v>5</v>
      </c>
      <c r="L1380" s="1">
        <v>0.2</v>
      </c>
      <c r="M1380" s="2">
        <v>34.996499999999969</v>
      </c>
      <c r="N1380" s="1" t="str">
        <f>VLOOKUP(G1380,Code!$C$3:$D$5,2,0)</f>
        <v>T-103</v>
      </c>
    </row>
    <row r="1381" spans="1:14" x14ac:dyDescent="0.25">
      <c r="A1381" s="1">
        <v>1380</v>
      </c>
      <c r="B1381" s="1" t="s">
        <v>13</v>
      </c>
      <c r="C1381" s="1" t="s">
        <v>14</v>
      </c>
      <c r="D1381" s="1" t="s">
        <v>1253</v>
      </c>
      <c r="E1381" s="1" t="s">
        <v>67</v>
      </c>
      <c r="F1381" s="1" t="s">
        <v>26</v>
      </c>
      <c r="G1381" s="1" t="s">
        <v>27</v>
      </c>
      <c r="H1381" s="1" t="s">
        <v>35</v>
      </c>
      <c r="I1381" s="1" t="s">
        <v>1258</v>
      </c>
      <c r="J1381" s="1">
        <v>158.9</v>
      </c>
      <c r="K1381" s="1">
        <v>5</v>
      </c>
      <c r="L1381" s="1">
        <v>0</v>
      </c>
      <c r="M1381" s="2">
        <v>7.9449999999999932</v>
      </c>
      <c r="N1381" s="1" t="str">
        <f>VLOOKUP(G1381,Code!$C$3:$D$5,2,0)</f>
        <v>O-102</v>
      </c>
    </row>
    <row r="1382" spans="1:14" x14ac:dyDescent="0.25">
      <c r="A1382" s="1">
        <v>1381</v>
      </c>
      <c r="B1382" s="1" t="s">
        <v>13</v>
      </c>
      <c r="C1382" s="1" t="s">
        <v>14</v>
      </c>
      <c r="D1382" s="1" t="s">
        <v>1253</v>
      </c>
      <c r="E1382" s="1" t="s">
        <v>67</v>
      </c>
      <c r="F1382" s="1" t="s">
        <v>26</v>
      </c>
      <c r="G1382" s="1" t="s">
        <v>27</v>
      </c>
      <c r="H1382" s="1" t="s">
        <v>44</v>
      </c>
      <c r="I1382" s="1" t="s">
        <v>184</v>
      </c>
      <c r="J1382" s="1">
        <v>13.184000000000001</v>
      </c>
      <c r="K1382" s="1">
        <v>1</v>
      </c>
      <c r="L1382" s="1">
        <v>0.2</v>
      </c>
      <c r="M1382" s="2">
        <v>4.7792000000000003</v>
      </c>
      <c r="N1382" s="1" t="str">
        <f>VLOOKUP(G1382,Code!$C$3:$D$5,2,0)</f>
        <v>O-102</v>
      </c>
    </row>
    <row r="1383" spans="1:14" x14ac:dyDescent="0.25">
      <c r="A1383" s="1">
        <v>1382</v>
      </c>
      <c r="B1383" s="1" t="s">
        <v>30</v>
      </c>
      <c r="C1383" s="1" t="s">
        <v>57</v>
      </c>
      <c r="D1383" s="1" t="s">
        <v>196</v>
      </c>
      <c r="E1383" s="1" t="s">
        <v>104</v>
      </c>
      <c r="F1383" s="1" t="s">
        <v>60</v>
      </c>
      <c r="G1383" s="1" t="s">
        <v>18</v>
      </c>
      <c r="H1383" s="1" t="s">
        <v>37</v>
      </c>
      <c r="I1383" s="1" t="s">
        <v>808</v>
      </c>
      <c r="J1383" s="1">
        <v>83.951999999999998</v>
      </c>
      <c r="K1383" s="1">
        <v>3</v>
      </c>
      <c r="L1383" s="1">
        <v>0.6</v>
      </c>
      <c r="M1383" s="2">
        <v>-90.24839999999999</v>
      </c>
      <c r="N1383" s="1" t="str">
        <f>VLOOKUP(G1383,Code!$C$3:$D$5,2,0)</f>
        <v>F-101</v>
      </c>
    </row>
    <row r="1384" spans="1:14" x14ac:dyDescent="0.25">
      <c r="A1384" s="1">
        <v>1383</v>
      </c>
      <c r="B1384" s="1" t="s">
        <v>493</v>
      </c>
      <c r="C1384" s="1" t="s">
        <v>57</v>
      </c>
      <c r="D1384" s="1" t="s">
        <v>1259</v>
      </c>
      <c r="E1384" s="1" t="s">
        <v>487</v>
      </c>
      <c r="F1384" s="1" t="s">
        <v>17</v>
      </c>
      <c r="G1384" s="1" t="s">
        <v>27</v>
      </c>
      <c r="H1384" s="1" t="s">
        <v>35</v>
      </c>
      <c r="I1384" s="1" t="s">
        <v>1146</v>
      </c>
      <c r="J1384" s="1">
        <v>80.98</v>
      </c>
      <c r="K1384" s="1">
        <v>1</v>
      </c>
      <c r="L1384" s="1">
        <v>0</v>
      </c>
      <c r="M1384" s="2">
        <v>1.6196000000000055</v>
      </c>
      <c r="N1384" s="1" t="str">
        <f>VLOOKUP(G1384,Code!$C$3:$D$5,2,0)</f>
        <v>O-102</v>
      </c>
    </row>
    <row r="1385" spans="1:14" x14ac:dyDescent="0.25">
      <c r="A1385" s="1">
        <v>1384</v>
      </c>
      <c r="B1385" s="1" t="s">
        <v>493</v>
      </c>
      <c r="C1385" s="1" t="s">
        <v>57</v>
      </c>
      <c r="D1385" s="1" t="s">
        <v>1259</v>
      </c>
      <c r="E1385" s="1" t="s">
        <v>487</v>
      </c>
      <c r="F1385" s="1" t="s">
        <v>17</v>
      </c>
      <c r="G1385" s="1" t="s">
        <v>27</v>
      </c>
      <c r="H1385" s="1" t="s">
        <v>52</v>
      </c>
      <c r="I1385" s="1" t="s">
        <v>1260</v>
      </c>
      <c r="J1385" s="1">
        <v>348.84</v>
      </c>
      <c r="K1385" s="1">
        <v>9</v>
      </c>
      <c r="L1385" s="1">
        <v>0</v>
      </c>
      <c r="M1385" s="2">
        <v>170.9316</v>
      </c>
      <c r="N1385" s="1" t="str">
        <f>VLOOKUP(G1385,Code!$C$3:$D$5,2,0)</f>
        <v>O-102</v>
      </c>
    </row>
    <row r="1386" spans="1:14" x14ac:dyDescent="0.25">
      <c r="A1386" s="1">
        <v>1385</v>
      </c>
      <c r="B1386" s="1" t="s">
        <v>493</v>
      </c>
      <c r="C1386" s="1" t="s">
        <v>57</v>
      </c>
      <c r="D1386" s="1" t="s">
        <v>1259</v>
      </c>
      <c r="E1386" s="1" t="s">
        <v>487</v>
      </c>
      <c r="F1386" s="1" t="s">
        <v>17</v>
      </c>
      <c r="G1386" s="1" t="s">
        <v>27</v>
      </c>
      <c r="H1386" s="1" t="s">
        <v>128</v>
      </c>
      <c r="I1386" s="1" t="s">
        <v>1261</v>
      </c>
      <c r="J1386" s="1">
        <v>9.4499999999999993</v>
      </c>
      <c r="K1386" s="1">
        <v>5</v>
      </c>
      <c r="L1386" s="1">
        <v>0</v>
      </c>
      <c r="M1386" s="2">
        <v>0.18900000000000028</v>
      </c>
      <c r="N1386" s="1" t="str">
        <f>VLOOKUP(G1386,Code!$C$3:$D$5,2,0)</f>
        <v>O-102</v>
      </c>
    </row>
    <row r="1387" spans="1:14" x14ac:dyDescent="0.25">
      <c r="A1387" s="1">
        <v>1386</v>
      </c>
      <c r="B1387" s="1" t="s">
        <v>493</v>
      </c>
      <c r="C1387" s="1" t="s">
        <v>57</v>
      </c>
      <c r="D1387" s="1" t="s">
        <v>1259</v>
      </c>
      <c r="E1387" s="1" t="s">
        <v>487</v>
      </c>
      <c r="F1387" s="1" t="s">
        <v>17</v>
      </c>
      <c r="G1387" s="1" t="s">
        <v>18</v>
      </c>
      <c r="H1387" s="1" t="s">
        <v>37</v>
      </c>
      <c r="I1387" s="1" t="s">
        <v>1262</v>
      </c>
      <c r="J1387" s="1">
        <v>18.84</v>
      </c>
      <c r="K1387" s="1">
        <v>3</v>
      </c>
      <c r="L1387" s="1">
        <v>0</v>
      </c>
      <c r="M1387" s="2">
        <v>7.1592000000000002</v>
      </c>
      <c r="N1387" s="1" t="str">
        <f>VLOOKUP(G1387,Code!$C$3:$D$5,2,0)</f>
        <v>F-101</v>
      </c>
    </row>
    <row r="1388" spans="1:14" x14ac:dyDescent="0.25">
      <c r="A1388" s="1">
        <v>1387</v>
      </c>
      <c r="B1388" s="1" t="s">
        <v>493</v>
      </c>
      <c r="C1388" s="1" t="s">
        <v>57</v>
      </c>
      <c r="D1388" s="1" t="s">
        <v>1259</v>
      </c>
      <c r="E1388" s="1" t="s">
        <v>487</v>
      </c>
      <c r="F1388" s="1" t="s">
        <v>17</v>
      </c>
      <c r="G1388" s="1" t="s">
        <v>18</v>
      </c>
      <c r="H1388" s="1" t="s">
        <v>19</v>
      </c>
      <c r="I1388" s="1" t="s">
        <v>797</v>
      </c>
      <c r="J1388" s="1">
        <v>239.98</v>
      </c>
      <c r="K1388" s="1">
        <v>2</v>
      </c>
      <c r="L1388" s="1">
        <v>0</v>
      </c>
      <c r="M1388" s="2">
        <v>52.795599999999979</v>
      </c>
      <c r="N1388" s="1" t="str">
        <f>VLOOKUP(G1388,Code!$C$3:$D$5,2,0)</f>
        <v>F-101</v>
      </c>
    </row>
    <row r="1389" spans="1:14" x14ac:dyDescent="0.25">
      <c r="A1389" s="1">
        <v>1388</v>
      </c>
      <c r="B1389" s="1" t="s">
        <v>493</v>
      </c>
      <c r="C1389" s="1" t="s">
        <v>57</v>
      </c>
      <c r="D1389" s="1" t="s">
        <v>1259</v>
      </c>
      <c r="E1389" s="1" t="s">
        <v>487</v>
      </c>
      <c r="F1389" s="1" t="s">
        <v>17</v>
      </c>
      <c r="G1389" s="1" t="s">
        <v>27</v>
      </c>
      <c r="H1389" s="1" t="s">
        <v>88</v>
      </c>
      <c r="I1389" s="1" t="s">
        <v>1263</v>
      </c>
      <c r="J1389" s="1">
        <v>167.96</v>
      </c>
      <c r="K1389" s="1">
        <v>2</v>
      </c>
      <c r="L1389" s="1">
        <v>0</v>
      </c>
      <c r="M1389" s="2">
        <v>78.941199999999995</v>
      </c>
      <c r="N1389" s="1" t="str">
        <f>VLOOKUP(G1389,Code!$C$3:$D$5,2,0)</f>
        <v>O-102</v>
      </c>
    </row>
    <row r="1390" spans="1:14" x14ac:dyDescent="0.25">
      <c r="A1390" s="1">
        <v>1389</v>
      </c>
      <c r="B1390" s="1" t="s">
        <v>493</v>
      </c>
      <c r="C1390" s="1" t="s">
        <v>57</v>
      </c>
      <c r="D1390" s="1" t="s">
        <v>1259</v>
      </c>
      <c r="E1390" s="1" t="s">
        <v>487</v>
      </c>
      <c r="F1390" s="1" t="s">
        <v>17</v>
      </c>
      <c r="G1390" s="1" t="s">
        <v>41</v>
      </c>
      <c r="H1390" s="1" t="s">
        <v>42</v>
      </c>
      <c r="I1390" s="1" t="s">
        <v>255</v>
      </c>
      <c r="J1390" s="1">
        <v>104.85000000000001</v>
      </c>
      <c r="K1390" s="1">
        <v>3</v>
      </c>
      <c r="L1390" s="1">
        <v>0</v>
      </c>
      <c r="M1390" s="2">
        <v>28.309500000000007</v>
      </c>
      <c r="N1390" s="1" t="str">
        <f>VLOOKUP(G1390,Code!$C$3:$D$5,2,0)</f>
        <v>T-103</v>
      </c>
    </row>
    <row r="1391" spans="1:14" x14ac:dyDescent="0.25">
      <c r="A1391" s="1">
        <v>1390</v>
      </c>
      <c r="B1391" s="1" t="s">
        <v>493</v>
      </c>
      <c r="C1391" s="1" t="s">
        <v>57</v>
      </c>
      <c r="D1391" s="1" t="s">
        <v>1259</v>
      </c>
      <c r="E1391" s="1" t="s">
        <v>487</v>
      </c>
      <c r="F1391" s="1" t="s">
        <v>17</v>
      </c>
      <c r="G1391" s="1" t="s">
        <v>41</v>
      </c>
      <c r="H1391" s="1" t="s">
        <v>42</v>
      </c>
      <c r="I1391" s="1" t="s">
        <v>458</v>
      </c>
      <c r="J1391" s="1">
        <v>484.83000000000004</v>
      </c>
      <c r="K1391" s="1">
        <v>3</v>
      </c>
      <c r="L1391" s="1">
        <v>0</v>
      </c>
      <c r="M1391" s="2">
        <v>126.05580000000002</v>
      </c>
      <c r="N1391" s="1" t="str">
        <f>VLOOKUP(G1391,Code!$C$3:$D$5,2,0)</f>
        <v>T-103</v>
      </c>
    </row>
    <row r="1392" spans="1:14" x14ac:dyDescent="0.25">
      <c r="A1392" s="1">
        <v>1391</v>
      </c>
      <c r="B1392" s="1" t="s">
        <v>493</v>
      </c>
      <c r="C1392" s="1" t="s">
        <v>57</v>
      </c>
      <c r="D1392" s="1" t="s">
        <v>1259</v>
      </c>
      <c r="E1392" s="1" t="s">
        <v>487</v>
      </c>
      <c r="F1392" s="1" t="s">
        <v>17</v>
      </c>
      <c r="G1392" s="1" t="s">
        <v>27</v>
      </c>
      <c r="H1392" s="1" t="s">
        <v>52</v>
      </c>
      <c r="I1392" s="1" t="s">
        <v>646</v>
      </c>
      <c r="J1392" s="1">
        <v>122.97</v>
      </c>
      <c r="K1392" s="1">
        <v>3</v>
      </c>
      <c r="L1392" s="1">
        <v>0</v>
      </c>
      <c r="M1392" s="2">
        <v>60.255300000000005</v>
      </c>
      <c r="N1392" s="1" t="str">
        <f>VLOOKUP(G1392,Code!$C$3:$D$5,2,0)</f>
        <v>O-102</v>
      </c>
    </row>
    <row r="1393" spans="1:14" x14ac:dyDescent="0.25">
      <c r="A1393" s="1">
        <v>1392</v>
      </c>
      <c r="B1393" s="1" t="s">
        <v>493</v>
      </c>
      <c r="C1393" s="1" t="s">
        <v>57</v>
      </c>
      <c r="D1393" s="1" t="s">
        <v>1259</v>
      </c>
      <c r="E1393" s="1" t="s">
        <v>487</v>
      </c>
      <c r="F1393" s="1" t="s">
        <v>17</v>
      </c>
      <c r="G1393" s="1" t="s">
        <v>27</v>
      </c>
      <c r="H1393" s="1" t="s">
        <v>35</v>
      </c>
      <c r="I1393" s="1" t="s">
        <v>377</v>
      </c>
      <c r="J1393" s="1">
        <v>154.44</v>
      </c>
      <c r="K1393" s="1">
        <v>3</v>
      </c>
      <c r="L1393" s="1">
        <v>0</v>
      </c>
      <c r="M1393" s="2">
        <v>1.5444000000000031</v>
      </c>
      <c r="N1393" s="1" t="str">
        <f>VLOOKUP(G1393,Code!$C$3:$D$5,2,0)</f>
        <v>O-102</v>
      </c>
    </row>
    <row r="1394" spans="1:14" x14ac:dyDescent="0.25">
      <c r="A1394" s="1">
        <v>1393</v>
      </c>
      <c r="B1394" s="1" t="s">
        <v>493</v>
      </c>
      <c r="C1394" s="1" t="s">
        <v>57</v>
      </c>
      <c r="D1394" s="1" t="s">
        <v>1259</v>
      </c>
      <c r="E1394" s="1" t="s">
        <v>487</v>
      </c>
      <c r="F1394" s="1" t="s">
        <v>17</v>
      </c>
      <c r="G1394" s="1" t="s">
        <v>27</v>
      </c>
      <c r="H1394" s="1" t="s">
        <v>52</v>
      </c>
      <c r="I1394" s="1" t="s">
        <v>140</v>
      </c>
      <c r="J1394" s="1">
        <v>342.37</v>
      </c>
      <c r="K1394" s="1">
        <v>7</v>
      </c>
      <c r="L1394" s="1">
        <v>0</v>
      </c>
      <c r="M1394" s="2">
        <v>160.91389999999998</v>
      </c>
      <c r="N1394" s="1" t="str">
        <f>VLOOKUP(G1394,Code!$C$3:$D$5,2,0)</f>
        <v>O-102</v>
      </c>
    </row>
    <row r="1395" spans="1:14" x14ac:dyDescent="0.25">
      <c r="A1395" s="1">
        <v>1394</v>
      </c>
      <c r="B1395" s="1" t="s">
        <v>95</v>
      </c>
      <c r="C1395" s="1" t="s">
        <v>23</v>
      </c>
      <c r="D1395" s="1" t="s">
        <v>794</v>
      </c>
      <c r="E1395" s="1" t="s">
        <v>51</v>
      </c>
      <c r="F1395" s="1" t="s">
        <v>17</v>
      </c>
      <c r="G1395" s="1" t="s">
        <v>27</v>
      </c>
      <c r="H1395" s="1" t="s">
        <v>39</v>
      </c>
      <c r="I1395" s="1" t="s">
        <v>310</v>
      </c>
      <c r="J1395" s="1">
        <v>9.5519999999999996</v>
      </c>
      <c r="K1395" s="1">
        <v>3</v>
      </c>
      <c r="L1395" s="1">
        <v>0.2</v>
      </c>
      <c r="M1395" s="2">
        <v>1.5521999999999991</v>
      </c>
      <c r="N1395" s="1" t="str">
        <f>VLOOKUP(G1395,Code!$C$3:$D$5,2,0)</f>
        <v>O-102</v>
      </c>
    </row>
    <row r="1396" spans="1:14" x14ac:dyDescent="0.25">
      <c r="A1396" s="1">
        <v>1395</v>
      </c>
      <c r="B1396" s="1" t="s">
        <v>30</v>
      </c>
      <c r="C1396" s="1" t="s">
        <v>23</v>
      </c>
      <c r="D1396" s="1" t="s">
        <v>196</v>
      </c>
      <c r="E1396" s="1" t="s">
        <v>104</v>
      </c>
      <c r="F1396" s="1" t="s">
        <v>60</v>
      </c>
      <c r="G1396" s="1" t="s">
        <v>18</v>
      </c>
      <c r="H1396" s="1" t="s">
        <v>33</v>
      </c>
      <c r="I1396" s="1" t="s">
        <v>1264</v>
      </c>
      <c r="J1396" s="1">
        <v>652.45000000000005</v>
      </c>
      <c r="K1396" s="1">
        <v>5</v>
      </c>
      <c r="L1396" s="1">
        <v>0.5</v>
      </c>
      <c r="M1396" s="2">
        <v>-430.61700000000019</v>
      </c>
      <c r="N1396" s="1" t="str">
        <f>VLOOKUP(G1396,Code!$C$3:$D$5,2,0)</f>
        <v>F-101</v>
      </c>
    </row>
    <row r="1397" spans="1:14" x14ac:dyDescent="0.25">
      <c r="A1397" s="1">
        <v>1396</v>
      </c>
      <c r="B1397" s="1" t="s">
        <v>30</v>
      </c>
      <c r="C1397" s="1" t="s">
        <v>23</v>
      </c>
      <c r="D1397" s="1" t="s">
        <v>196</v>
      </c>
      <c r="E1397" s="1" t="s">
        <v>104</v>
      </c>
      <c r="F1397" s="1" t="s">
        <v>60</v>
      </c>
      <c r="G1397" s="1" t="s">
        <v>18</v>
      </c>
      <c r="H1397" s="1" t="s">
        <v>33</v>
      </c>
      <c r="I1397" s="1" t="s">
        <v>1265</v>
      </c>
      <c r="J1397" s="1">
        <v>66.644999999999996</v>
      </c>
      <c r="K1397" s="1">
        <v>3</v>
      </c>
      <c r="L1397" s="1">
        <v>0.5</v>
      </c>
      <c r="M1397" s="2">
        <v>-42.652799999999999</v>
      </c>
      <c r="N1397" s="1" t="str">
        <f>VLOOKUP(G1397,Code!$C$3:$D$5,2,0)</f>
        <v>F-101</v>
      </c>
    </row>
    <row r="1398" spans="1:14" x14ac:dyDescent="0.25">
      <c r="A1398" s="1">
        <v>1397</v>
      </c>
      <c r="B1398" s="1" t="s">
        <v>95</v>
      </c>
      <c r="C1398" s="1" t="s">
        <v>14</v>
      </c>
      <c r="D1398" s="1" t="s">
        <v>126</v>
      </c>
      <c r="E1398" s="1" t="s">
        <v>127</v>
      </c>
      <c r="F1398" s="1" t="s">
        <v>79</v>
      </c>
      <c r="G1398" s="1" t="s">
        <v>27</v>
      </c>
      <c r="H1398" s="1" t="s">
        <v>44</v>
      </c>
      <c r="I1398" s="1" t="s">
        <v>1266</v>
      </c>
      <c r="J1398" s="1">
        <v>17.216000000000001</v>
      </c>
      <c r="K1398" s="1">
        <v>4</v>
      </c>
      <c r="L1398" s="1">
        <v>0.2</v>
      </c>
      <c r="M1398" s="2">
        <v>6.025599999999999</v>
      </c>
      <c r="N1398" s="1" t="str">
        <f>VLOOKUP(G1398,Code!$C$3:$D$5,2,0)</f>
        <v>O-102</v>
      </c>
    </row>
    <row r="1399" spans="1:14" x14ac:dyDescent="0.25">
      <c r="A1399" s="1">
        <v>1398</v>
      </c>
      <c r="B1399" s="1" t="s">
        <v>95</v>
      </c>
      <c r="C1399" s="1" t="s">
        <v>14</v>
      </c>
      <c r="D1399" s="1" t="s">
        <v>126</v>
      </c>
      <c r="E1399" s="1" t="s">
        <v>127</v>
      </c>
      <c r="F1399" s="1" t="s">
        <v>79</v>
      </c>
      <c r="G1399" s="1" t="s">
        <v>27</v>
      </c>
      <c r="H1399" s="1" t="s">
        <v>52</v>
      </c>
      <c r="I1399" s="1" t="s">
        <v>839</v>
      </c>
      <c r="J1399" s="1">
        <v>11.56</v>
      </c>
      <c r="K1399" s="1">
        <v>2</v>
      </c>
      <c r="L1399" s="1">
        <v>0</v>
      </c>
      <c r="M1399" s="2">
        <v>5.6644000000000005</v>
      </c>
      <c r="N1399" s="1" t="str">
        <f>VLOOKUP(G1399,Code!$C$3:$D$5,2,0)</f>
        <v>O-102</v>
      </c>
    </row>
    <row r="1400" spans="1:14" x14ac:dyDescent="0.25">
      <c r="A1400" s="1">
        <v>1399</v>
      </c>
      <c r="B1400" s="1" t="s">
        <v>95</v>
      </c>
      <c r="C1400" s="1" t="s">
        <v>14</v>
      </c>
      <c r="D1400" s="1" t="s">
        <v>126</v>
      </c>
      <c r="E1400" s="1" t="s">
        <v>127</v>
      </c>
      <c r="F1400" s="1" t="s">
        <v>79</v>
      </c>
      <c r="G1400" s="1" t="s">
        <v>41</v>
      </c>
      <c r="H1400" s="1" t="s">
        <v>83</v>
      </c>
      <c r="I1400" s="1" t="s">
        <v>304</v>
      </c>
      <c r="J1400" s="1">
        <v>88.4</v>
      </c>
      <c r="K1400" s="1">
        <v>4</v>
      </c>
      <c r="L1400" s="1">
        <v>0</v>
      </c>
      <c r="M1400" s="2">
        <v>11.492000000000004</v>
      </c>
      <c r="N1400" s="1" t="str">
        <f>VLOOKUP(G1400,Code!$C$3:$D$5,2,0)</f>
        <v>T-103</v>
      </c>
    </row>
    <row r="1401" spans="1:14" x14ac:dyDescent="0.25">
      <c r="A1401" s="1">
        <v>1400</v>
      </c>
      <c r="B1401" s="1" t="s">
        <v>95</v>
      </c>
      <c r="C1401" s="1" t="s">
        <v>14</v>
      </c>
      <c r="D1401" s="1" t="s">
        <v>126</v>
      </c>
      <c r="E1401" s="1" t="s">
        <v>127</v>
      </c>
      <c r="F1401" s="1" t="s">
        <v>79</v>
      </c>
      <c r="G1401" s="1" t="s">
        <v>27</v>
      </c>
      <c r="H1401" s="1" t="s">
        <v>52</v>
      </c>
      <c r="I1401" s="1" t="s">
        <v>1267</v>
      </c>
      <c r="J1401" s="1">
        <v>6.48</v>
      </c>
      <c r="K1401" s="1">
        <v>1</v>
      </c>
      <c r="L1401" s="1">
        <v>0</v>
      </c>
      <c r="M1401" s="2">
        <v>3.1104000000000003</v>
      </c>
      <c r="N1401" s="1" t="str">
        <f>VLOOKUP(G1401,Code!$C$3:$D$5,2,0)</f>
        <v>O-102</v>
      </c>
    </row>
    <row r="1402" spans="1:14" x14ac:dyDescent="0.25">
      <c r="A1402" s="1">
        <v>1401</v>
      </c>
      <c r="B1402" s="1" t="s">
        <v>30</v>
      </c>
      <c r="C1402" s="1" t="s">
        <v>57</v>
      </c>
      <c r="D1402" s="1" t="s">
        <v>718</v>
      </c>
      <c r="E1402" s="1" t="s">
        <v>149</v>
      </c>
      <c r="F1402" s="1" t="s">
        <v>17</v>
      </c>
      <c r="G1402" s="1" t="s">
        <v>41</v>
      </c>
      <c r="H1402" s="1" t="s">
        <v>42</v>
      </c>
      <c r="I1402" s="1" t="s">
        <v>119</v>
      </c>
      <c r="J1402" s="1">
        <v>21.8</v>
      </c>
      <c r="K1402" s="1">
        <v>2</v>
      </c>
      <c r="L1402" s="1">
        <v>0</v>
      </c>
      <c r="M1402" s="2">
        <v>6.104000000000001</v>
      </c>
      <c r="N1402" s="1" t="str">
        <f>VLOOKUP(G1402,Code!$C$3:$D$5,2,0)</f>
        <v>T-103</v>
      </c>
    </row>
    <row r="1403" spans="1:14" x14ac:dyDescent="0.25">
      <c r="A1403" s="1">
        <v>1402</v>
      </c>
      <c r="B1403" s="1" t="s">
        <v>30</v>
      </c>
      <c r="C1403" s="1" t="s">
        <v>57</v>
      </c>
      <c r="D1403" s="1" t="s">
        <v>718</v>
      </c>
      <c r="E1403" s="1" t="s">
        <v>149</v>
      </c>
      <c r="F1403" s="1" t="s">
        <v>17</v>
      </c>
      <c r="G1403" s="1" t="s">
        <v>27</v>
      </c>
      <c r="H1403" s="1" t="s">
        <v>88</v>
      </c>
      <c r="I1403" s="1" t="s">
        <v>775</v>
      </c>
      <c r="J1403" s="1">
        <v>251.79000000000002</v>
      </c>
      <c r="K1403" s="1">
        <v>3</v>
      </c>
      <c r="L1403" s="1">
        <v>0</v>
      </c>
      <c r="M1403" s="2">
        <v>118.34129999999999</v>
      </c>
      <c r="N1403" s="1" t="str">
        <f>VLOOKUP(G1403,Code!$C$3:$D$5,2,0)</f>
        <v>O-102</v>
      </c>
    </row>
    <row r="1404" spans="1:14" x14ac:dyDescent="0.25">
      <c r="A1404" s="1">
        <v>1403</v>
      </c>
      <c r="B1404" s="1" t="s">
        <v>30</v>
      </c>
      <c r="C1404" s="1" t="s">
        <v>57</v>
      </c>
      <c r="D1404" s="1" t="s">
        <v>212</v>
      </c>
      <c r="E1404" s="1" t="s">
        <v>213</v>
      </c>
      <c r="F1404" s="1" t="s">
        <v>79</v>
      </c>
      <c r="G1404" s="1" t="s">
        <v>18</v>
      </c>
      <c r="H1404" s="1" t="s">
        <v>33</v>
      </c>
      <c r="I1404" s="1" t="s">
        <v>1268</v>
      </c>
      <c r="J1404" s="1">
        <v>205.17599999999999</v>
      </c>
      <c r="K1404" s="1">
        <v>2</v>
      </c>
      <c r="L1404" s="1">
        <v>0.4</v>
      </c>
      <c r="M1404" s="2">
        <v>-58.133199999999988</v>
      </c>
      <c r="N1404" s="1" t="str">
        <f>VLOOKUP(G1404,Code!$C$3:$D$5,2,0)</f>
        <v>F-101</v>
      </c>
    </row>
    <row r="1405" spans="1:14" x14ac:dyDescent="0.25">
      <c r="A1405" s="1">
        <v>1404</v>
      </c>
      <c r="B1405" s="1" t="s">
        <v>30</v>
      </c>
      <c r="C1405" s="1" t="s">
        <v>57</v>
      </c>
      <c r="D1405" s="1" t="s">
        <v>212</v>
      </c>
      <c r="E1405" s="1" t="s">
        <v>213</v>
      </c>
      <c r="F1405" s="1" t="s">
        <v>79</v>
      </c>
      <c r="G1405" s="1" t="s">
        <v>27</v>
      </c>
      <c r="H1405" s="1" t="s">
        <v>52</v>
      </c>
      <c r="I1405" s="1" t="s">
        <v>1269</v>
      </c>
      <c r="J1405" s="1">
        <v>419.4</v>
      </c>
      <c r="K1405" s="1">
        <v>5</v>
      </c>
      <c r="L1405" s="1">
        <v>0.2</v>
      </c>
      <c r="M1405" s="2">
        <v>146.79</v>
      </c>
      <c r="N1405" s="1" t="str">
        <f>VLOOKUP(G1405,Code!$C$3:$D$5,2,0)</f>
        <v>O-102</v>
      </c>
    </row>
    <row r="1406" spans="1:14" x14ac:dyDescent="0.25">
      <c r="A1406" s="1">
        <v>1405</v>
      </c>
      <c r="B1406" s="1" t="s">
        <v>95</v>
      </c>
      <c r="C1406" s="1" t="s">
        <v>57</v>
      </c>
      <c r="D1406" s="1" t="s">
        <v>77</v>
      </c>
      <c r="E1406" s="1" t="s">
        <v>78</v>
      </c>
      <c r="F1406" s="1" t="s">
        <v>79</v>
      </c>
      <c r="G1406" s="1" t="s">
        <v>27</v>
      </c>
      <c r="H1406" s="1" t="s">
        <v>243</v>
      </c>
      <c r="I1406" s="1" t="s">
        <v>714</v>
      </c>
      <c r="J1406" s="1">
        <v>10.304000000000002</v>
      </c>
      <c r="K1406" s="1">
        <v>1</v>
      </c>
      <c r="L1406" s="1">
        <v>0.2</v>
      </c>
      <c r="M1406" s="2">
        <v>-2.1896000000000004</v>
      </c>
      <c r="N1406" s="1" t="str">
        <f>VLOOKUP(G1406,Code!$C$3:$D$5,2,0)</f>
        <v>O-102</v>
      </c>
    </row>
    <row r="1407" spans="1:14" x14ac:dyDescent="0.25">
      <c r="A1407" s="1">
        <v>1406</v>
      </c>
      <c r="B1407" s="1" t="s">
        <v>95</v>
      </c>
      <c r="C1407" s="1" t="s">
        <v>57</v>
      </c>
      <c r="D1407" s="1" t="s">
        <v>77</v>
      </c>
      <c r="E1407" s="1" t="s">
        <v>78</v>
      </c>
      <c r="F1407" s="1" t="s">
        <v>79</v>
      </c>
      <c r="G1407" s="1" t="s">
        <v>18</v>
      </c>
      <c r="H1407" s="1" t="s">
        <v>33</v>
      </c>
      <c r="I1407" s="1" t="s">
        <v>1103</v>
      </c>
      <c r="J1407" s="1">
        <v>154.76400000000001</v>
      </c>
      <c r="K1407" s="1">
        <v>3</v>
      </c>
      <c r="L1407" s="1">
        <v>0.4</v>
      </c>
      <c r="M1407" s="2">
        <v>-36.11160000000001</v>
      </c>
      <c r="N1407" s="1" t="str">
        <f>VLOOKUP(G1407,Code!$C$3:$D$5,2,0)</f>
        <v>F-101</v>
      </c>
    </row>
    <row r="1408" spans="1:14" x14ac:dyDescent="0.25">
      <c r="A1408" s="1">
        <v>1407</v>
      </c>
      <c r="B1408" s="1" t="s">
        <v>95</v>
      </c>
      <c r="C1408" s="1" t="s">
        <v>57</v>
      </c>
      <c r="D1408" s="1" t="s">
        <v>77</v>
      </c>
      <c r="E1408" s="1" t="s">
        <v>78</v>
      </c>
      <c r="F1408" s="1" t="s">
        <v>79</v>
      </c>
      <c r="G1408" s="1" t="s">
        <v>41</v>
      </c>
      <c r="H1408" s="1" t="s">
        <v>83</v>
      </c>
      <c r="I1408" s="1" t="s">
        <v>295</v>
      </c>
      <c r="J1408" s="1">
        <v>116.78399999999999</v>
      </c>
      <c r="K1408" s="1">
        <v>2</v>
      </c>
      <c r="L1408" s="1">
        <v>0.2</v>
      </c>
      <c r="M1408" s="2">
        <v>21.896999999999991</v>
      </c>
      <c r="N1408" s="1" t="str">
        <f>VLOOKUP(G1408,Code!$C$3:$D$5,2,0)</f>
        <v>T-103</v>
      </c>
    </row>
    <row r="1409" spans="1:14" x14ac:dyDescent="0.25">
      <c r="A1409" s="1">
        <v>1408</v>
      </c>
      <c r="B1409" s="1" t="s">
        <v>30</v>
      </c>
      <c r="C1409" s="1" t="s">
        <v>14</v>
      </c>
      <c r="D1409" s="1" t="s">
        <v>126</v>
      </c>
      <c r="E1409" s="1" t="s">
        <v>127</v>
      </c>
      <c r="F1409" s="1" t="s">
        <v>79</v>
      </c>
      <c r="G1409" s="1" t="s">
        <v>27</v>
      </c>
      <c r="H1409" s="1" t="s">
        <v>39</v>
      </c>
      <c r="I1409" s="1" t="s">
        <v>1270</v>
      </c>
      <c r="J1409" s="1">
        <v>75.48</v>
      </c>
      <c r="K1409" s="1">
        <v>2</v>
      </c>
      <c r="L1409" s="1">
        <v>0</v>
      </c>
      <c r="M1409" s="2">
        <v>19.6248</v>
      </c>
      <c r="N1409" s="1" t="str">
        <f>VLOOKUP(G1409,Code!$C$3:$D$5,2,0)</f>
        <v>O-102</v>
      </c>
    </row>
    <row r="1410" spans="1:14" x14ac:dyDescent="0.25">
      <c r="A1410" s="1">
        <v>1409</v>
      </c>
      <c r="B1410" s="1" t="s">
        <v>30</v>
      </c>
      <c r="C1410" s="1" t="s">
        <v>14</v>
      </c>
      <c r="D1410" s="1" t="s">
        <v>126</v>
      </c>
      <c r="E1410" s="1" t="s">
        <v>127</v>
      </c>
      <c r="F1410" s="1" t="s">
        <v>79</v>
      </c>
      <c r="G1410" s="1" t="s">
        <v>18</v>
      </c>
      <c r="H1410" s="1" t="s">
        <v>37</v>
      </c>
      <c r="I1410" s="1" t="s">
        <v>457</v>
      </c>
      <c r="J1410" s="1">
        <v>39.979999999999997</v>
      </c>
      <c r="K1410" s="1">
        <v>2</v>
      </c>
      <c r="L1410" s="1">
        <v>0</v>
      </c>
      <c r="M1410" s="2">
        <v>9.9949999999999974</v>
      </c>
      <c r="N1410" s="1" t="str">
        <f>VLOOKUP(G1410,Code!$C$3:$D$5,2,0)</f>
        <v>F-101</v>
      </c>
    </row>
    <row r="1411" spans="1:14" x14ac:dyDescent="0.25">
      <c r="A1411" s="1">
        <v>1410</v>
      </c>
      <c r="B1411" s="1" t="s">
        <v>30</v>
      </c>
      <c r="C1411" s="1" t="s">
        <v>14</v>
      </c>
      <c r="D1411" s="1" t="s">
        <v>229</v>
      </c>
      <c r="E1411" s="1" t="s">
        <v>145</v>
      </c>
      <c r="F1411" s="1" t="s">
        <v>26</v>
      </c>
      <c r="G1411" s="1" t="s">
        <v>18</v>
      </c>
      <c r="H1411" s="1" t="s">
        <v>33</v>
      </c>
      <c r="I1411" s="1" t="s">
        <v>990</v>
      </c>
      <c r="J1411" s="1">
        <v>393.16500000000002</v>
      </c>
      <c r="K1411" s="1">
        <v>3</v>
      </c>
      <c r="L1411" s="1">
        <v>0.5</v>
      </c>
      <c r="M1411" s="2">
        <v>-204.44580000000005</v>
      </c>
      <c r="N1411" s="1" t="str">
        <f>VLOOKUP(G1411,Code!$C$3:$D$5,2,0)</f>
        <v>F-101</v>
      </c>
    </row>
    <row r="1412" spans="1:14" x14ac:dyDescent="0.25">
      <c r="A1412" s="1">
        <v>1411</v>
      </c>
      <c r="B1412" s="1" t="s">
        <v>30</v>
      </c>
      <c r="C1412" s="1" t="s">
        <v>57</v>
      </c>
      <c r="D1412" s="1" t="s">
        <v>305</v>
      </c>
      <c r="E1412" s="1" t="s">
        <v>59</v>
      </c>
      <c r="F1412" s="1" t="s">
        <v>60</v>
      </c>
      <c r="G1412" s="1" t="s">
        <v>27</v>
      </c>
      <c r="H1412" s="1" t="s">
        <v>28</v>
      </c>
      <c r="I1412" s="1" t="s">
        <v>623</v>
      </c>
      <c r="J1412" s="1">
        <v>23.680000000000003</v>
      </c>
      <c r="K1412" s="1">
        <v>2</v>
      </c>
      <c r="L1412" s="1">
        <v>0.2</v>
      </c>
      <c r="M1412" s="2">
        <v>8.879999999999999</v>
      </c>
      <c r="N1412" s="1" t="str">
        <f>VLOOKUP(G1412,Code!$C$3:$D$5,2,0)</f>
        <v>O-102</v>
      </c>
    </row>
    <row r="1413" spans="1:14" x14ac:dyDescent="0.25">
      <c r="A1413" s="1">
        <v>1412</v>
      </c>
      <c r="B1413" s="1" t="s">
        <v>30</v>
      </c>
      <c r="C1413" s="1" t="s">
        <v>23</v>
      </c>
      <c r="D1413" s="1" t="s">
        <v>126</v>
      </c>
      <c r="E1413" s="1" t="s">
        <v>127</v>
      </c>
      <c r="F1413" s="1" t="s">
        <v>79</v>
      </c>
      <c r="G1413" s="1" t="s">
        <v>18</v>
      </c>
      <c r="H1413" s="1" t="s">
        <v>21</v>
      </c>
      <c r="I1413" s="1" t="s">
        <v>863</v>
      </c>
      <c r="J1413" s="1">
        <v>408.00599999999997</v>
      </c>
      <c r="K1413" s="1">
        <v>2</v>
      </c>
      <c r="L1413" s="1">
        <v>0.1</v>
      </c>
      <c r="M1413" s="2">
        <v>72.534400000000005</v>
      </c>
      <c r="N1413" s="1" t="str">
        <f>VLOOKUP(G1413,Code!$C$3:$D$5,2,0)</f>
        <v>F-101</v>
      </c>
    </row>
    <row r="1414" spans="1:14" x14ac:dyDescent="0.25">
      <c r="A1414" s="1">
        <v>1413</v>
      </c>
      <c r="B1414" s="1" t="s">
        <v>30</v>
      </c>
      <c r="C1414" s="1" t="s">
        <v>23</v>
      </c>
      <c r="D1414" s="1" t="s">
        <v>126</v>
      </c>
      <c r="E1414" s="1" t="s">
        <v>127</v>
      </c>
      <c r="F1414" s="1" t="s">
        <v>79</v>
      </c>
      <c r="G1414" s="1" t="s">
        <v>18</v>
      </c>
      <c r="H1414" s="1" t="s">
        <v>37</v>
      </c>
      <c r="I1414" s="1" t="s">
        <v>687</v>
      </c>
      <c r="J1414" s="1">
        <v>165.28</v>
      </c>
      <c r="K1414" s="1">
        <v>4</v>
      </c>
      <c r="L1414" s="1">
        <v>0</v>
      </c>
      <c r="M1414" s="2">
        <v>14.875200000000007</v>
      </c>
      <c r="N1414" s="1" t="str">
        <f>VLOOKUP(G1414,Code!$C$3:$D$5,2,0)</f>
        <v>F-101</v>
      </c>
    </row>
    <row r="1415" spans="1:14" x14ac:dyDescent="0.25">
      <c r="A1415" s="1">
        <v>1414</v>
      </c>
      <c r="B1415" s="1" t="s">
        <v>30</v>
      </c>
      <c r="C1415" s="1" t="s">
        <v>14</v>
      </c>
      <c r="D1415" s="1" t="s">
        <v>126</v>
      </c>
      <c r="E1415" s="1" t="s">
        <v>127</v>
      </c>
      <c r="F1415" s="1" t="s">
        <v>79</v>
      </c>
      <c r="G1415" s="1" t="s">
        <v>27</v>
      </c>
      <c r="H1415" s="1" t="s">
        <v>44</v>
      </c>
      <c r="I1415" s="1" t="s">
        <v>1271</v>
      </c>
      <c r="J1415" s="1">
        <v>334.76800000000003</v>
      </c>
      <c r="K1415" s="1">
        <v>7</v>
      </c>
      <c r="L1415" s="1">
        <v>0.2</v>
      </c>
      <c r="M1415" s="2">
        <v>108.79959999999997</v>
      </c>
      <c r="N1415" s="1" t="str">
        <f>VLOOKUP(G1415,Code!$C$3:$D$5,2,0)</f>
        <v>O-102</v>
      </c>
    </row>
    <row r="1416" spans="1:14" x14ac:dyDescent="0.25">
      <c r="A1416" s="1">
        <v>1415</v>
      </c>
      <c r="B1416" s="1" t="s">
        <v>13</v>
      </c>
      <c r="C1416" s="1" t="s">
        <v>57</v>
      </c>
      <c r="D1416" s="1" t="s">
        <v>637</v>
      </c>
      <c r="E1416" s="1" t="s">
        <v>25</v>
      </c>
      <c r="F1416" s="1" t="s">
        <v>26</v>
      </c>
      <c r="G1416" s="1" t="s">
        <v>41</v>
      </c>
      <c r="H1416" s="1" t="s">
        <v>83</v>
      </c>
      <c r="I1416" s="1" t="s">
        <v>1193</v>
      </c>
      <c r="J1416" s="1">
        <v>239.96999999999997</v>
      </c>
      <c r="K1416" s="1">
        <v>3</v>
      </c>
      <c r="L1416" s="1">
        <v>0</v>
      </c>
      <c r="M1416" s="2">
        <v>26.39670000000001</v>
      </c>
      <c r="N1416" s="1" t="str">
        <f>VLOOKUP(G1416,Code!$C$3:$D$5,2,0)</f>
        <v>T-103</v>
      </c>
    </row>
    <row r="1417" spans="1:14" x14ac:dyDescent="0.25">
      <c r="A1417" s="1">
        <v>1416</v>
      </c>
      <c r="B1417" s="1" t="s">
        <v>13</v>
      </c>
      <c r="C1417" s="1" t="s">
        <v>57</v>
      </c>
      <c r="D1417" s="1" t="s">
        <v>637</v>
      </c>
      <c r="E1417" s="1" t="s">
        <v>25</v>
      </c>
      <c r="F1417" s="1" t="s">
        <v>26</v>
      </c>
      <c r="G1417" s="1" t="s">
        <v>18</v>
      </c>
      <c r="H1417" s="1" t="s">
        <v>37</v>
      </c>
      <c r="I1417" s="1" t="s">
        <v>1272</v>
      </c>
      <c r="J1417" s="1">
        <v>37.74</v>
      </c>
      <c r="K1417" s="1">
        <v>3</v>
      </c>
      <c r="L1417" s="1">
        <v>0</v>
      </c>
      <c r="M1417" s="2">
        <v>12.831599999999996</v>
      </c>
      <c r="N1417" s="1" t="str">
        <f>VLOOKUP(G1417,Code!$C$3:$D$5,2,0)</f>
        <v>F-101</v>
      </c>
    </row>
    <row r="1418" spans="1:14" x14ac:dyDescent="0.25">
      <c r="A1418" s="1">
        <v>1417</v>
      </c>
      <c r="B1418" s="1" t="s">
        <v>95</v>
      </c>
      <c r="C1418" s="1" t="s">
        <v>23</v>
      </c>
      <c r="D1418" s="1" t="s">
        <v>93</v>
      </c>
      <c r="E1418" s="1" t="s">
        <v>59</v>
      </c>
      <c r="F1418" s="1" t="s">
        <v>60</v>
      </c>
      <c r="G1418" s="1" t="s">
        <v>41</v>
      </c>
      <c r="H1418" s="1" t="s">
        <v>42</v>
      </c>
      <c r="I1418" s="1" t="s">
        <v>1273</v>
      </c>
      <c r="J1418" s="1">
        <v>946.34400000000005</v>
      </c>
      <c r="K1418" s="1">
        <v>7</v>
      </c>
      <c r="L1418" s="1">
        <v>0.2</v>
      </c>
      <c r="M1418" s="2">
        <v>118.29299999999989</v>
      </c>
      <c r="N1418" s="1" t="str">
        <f>VLOOKUP(G1418,Code!$C$3:$D$5,2,0)</f>
        <v>T-103</v>
      </c>
    </row>
    <row r="1419" spans="1:14" x14ac:dyDescent="0.25">
      <c r="A1419" s="1">
        <v>1418</v>
      </c>
      <c r="B1419" s="1" t="s">
        <v>95</v>
      </c>
      <c r="C1419" s="1" t="s">
        <v>23</v>
      </c>
      <c r="D1419" s="1" t="s">
        <v>93</v>
      </c>
      <c r="E1419" s="1" t="s">
        <v>59</v>
      </c>
      <c r="F1419" s="1" t="s">
        <v>60</v>
      </c>
      <c r="G1419" s="1" t="s">
        <v>41</v>
      </c>
      <c r="H1419" s="1" t="s">
        <v>83</v>
      </c>
      <c r="I1419" s="1" t="s">
        <v>975</v>
      </c>
      <c r="J1419" s="1">
        <v>151.20000000000002</v>
      </c>
      <c r="K1419" s="1">
        <v>3</v>
      </c>
      <c r="L1419" s="1">
        <v>0.2</v>
      </c>
      <c r="M1419" s="2">
        <v>32.130000000000003</v>
      </c>
      <c r="N1419" s="1" t="str">
        <f>VLOOKUP(G1419,Code!$C$3:$D$5,2,0)</f>
        <v>T-103</v>
      </c>
    </row>
    <row r="1420" spans="1:14" x14ac:dyDescent="0.25">
      <c r="A1420" s="1">
        <v>1419</v>
      </c>
      <c r="B1420" s="1" t="s">
        <v>95</v>
      </c>
      <c r="C1420" s="1" t="s">
        <v>23</v>
      </c>
      <c r="D1420" s="1" t="s">
        <v>93</v>
      </c>
      <c r="E1420" s="1" t="s">
        <v>59</v>
      </c>
      <c r="F1420" s="1" t="s">
        <v>60</v>
      </c>
      <c r="G1420" s="1" t="s">
        <v>18</v>
      </c>
      <c r="H1420" s="1" t="s">
        <v>37</v>
      </c>
      <c r="I1420" s="1" t="s">
        <v>124</v>
      </c>
      <c r="J1420" s="1">
        <v>4.9280000000000008</v>
      </c>
      <c r="K1420" s="1">
        <v>4</v>
      </c>
      <c r="L1420" s="1">
        <v>0.6</v>
      </c>
      <c r="M1420" s="2">
        <v>-1.4783999999999997</v>
      </c>
      <c r="N1420" s="1" t="str">
        <f>VLOOKUP(G1420,Code!$C$3:$D$5,2,0)</f>
        <v>F-101</v>
      </c>
    </row>
    <row r="1421" spans="1:14" x14ac:dyDescent="0.25">
      <c r="A1421" s="1">
        <v>1420</v>
      </c>
      <c r="B1421" s="1" t="s">
        <v>30</v>
      </c>
      <c r="C1421" s="1" t="s">
        <v>23</v>
      </c>
      <c r="D1421" s="1" t="s">
        <v>676</v>
      </c>
      <c r="E1421" s="1" t="s">
        <v>145</v>
      </c>
      <c r="F1421" s="1" t="s">
        <v>26</v>
      </c>
      <c r="G1421" s="1" t="s">
        <v>27</v>
      </c>
      <c r="H1421" s="1" t="s">
        <v>52</v>
      </c>
      <c r="I1421" s="1" t="s">
        <v>1274</v>
      </c>
      <c r="J1421" s="1">
        <v>86.272000000000006</v>
      </c>
      <c r="K1421" s="1">
        <v>4</v>
      </c>
      <c r="L1421" s="1">
        <v>0.2</v>
      </c>
      <c r="M1421" s="2">
        <v>31.273599999999998</v>
      </c>
      <c r="N1421" s="1" t="str">
        <f>VLOOKUP(G1421,Code!$C$3:$D$5,2,0)</f>
        <v>O-102</v>
      </c>
    </row>
    <row r="1422" spans="1:14" x14ac:dyDescent="0.25">
      <c r="A1422" s="1">
        <v>1421</v>
      </c>
      <c r="B1422" s="1" t="s">
        <v>30</v>
      </c>
      <c r="C1422" s="1" t="s">
        <v>23</v>
      </c>
      <c r="D1422" s="1" t="s">
        <v>676</v>
      </c>
      <c r="E1422" s="1" t="s">
        <v>145</v>
      </c>
      <c r="F1422" s="1" t="s">
        <v>26</v>
      </c>
      <c r="G1422" s="1" t="s">
        <v>27</v>
      </c>
      <c r="H1422" s="1" t="s">
        <v>44</v>
      </c>
      <c r="I1422" s="1" t="s">
        <v>411</v>
      </c>
      <c r="J1422" s="1">
        <v>72.588000000000008</v>
      </c>
      <c r="K1422" s="1">
        <v>2</v>
      </c>
      <c r="L1422" s="1">
        <v>0.7</v>
      </c>
      <c r="M1422" s="2">
        <v>-48.391999999999982</v>
      </c>
      <c r="N1422" s="1" t="str">
        <f>VLOOKUP(G1422,Code!$C$3:$D$5,2,0)</f>
        <v>O-102</v>
      </c>
    </row>
    <row r="1423" spans="1:14" x14ac:dyDescent="0.25">
      <c r="A1423" s="1">
        <v>1422</v>
      </c>
      <c r="B1423" s="1" t="s">
        <v>30</v>
      </c>
      <c r="C1423" s="1" t="s">
        <v>23</v>
      </c>
      <c r="D1423" s="1" t="s">
        <v>676</v>
      </c>
      <c r="E1423" s="1" t="s">
        <v>145</v>
      </c>
      <c r="F1423" s="1" t="s">
        <v>26</v>
      </c>
      <c r="G1423" s="1" t="s">
        <v>27</v>
      </c>
      <c r="H1423" s="1" t="s">
        <v>46</v>
      </c>
      <c r="I1423" s="1" t="s">
        <v>1275</v>
      </c>
      <c r="J1423" s="1">
        <v>60.672000000000004</v>
      </c>
      <c r="K1423" s="1">
        <v>2</v>
      </c>
      <c r="L1423" s="1">
        <v>0.2</v>
      </c>
      <c r="M1423" s="2">
        <v>14.409600000000003</v>
      </c>
      <c r="N1423" s="1" t="str">
        <f>VLOOKUP(G1423,Code!$C$3:$D$5,2,0)</f>
        <v>O-102</v>
      </c>
    </row>
    <row r="1424" spans="1:14" x14ac:dyDescent="0.25">
      <c r="A1424" s="1">
        <v>1423</v>
      </c>
      <c r="B1424" s="1" t="s">
        <v>30</v>
      </c>
      <c r="C1424" s="1" t="s">
        <v>23</v>
      </c>
      <c r="D1424" s="1" t="s">
        <v>676</v>
      </c>
      <c r="E1424" s="1" t="s">
        <v>145</v>
      </c>
      <c r="F1424" s="1" t="s">
        <v>26</v>
      </c>
      <c r="G1424" s="1" t="s">
        <v>27</v>
      </c>
      <c r="H1424" s="1" t="s">
        <v>44</v>
      </c>
      <c r="I1424" s="1" t="s">
        <v>944</v>
      </c>
      <c r="J1424" s="1">
        <v>77.031000000000006</v>
      </c>
      <c r="K1424" s="1">
        <v>9</v>
      </c>
      <c r="L1424" s="1">
        <v>0.7</v>
      </c>
      <c r="M1424" s="2">
        <v>-59.057100000000005</v>
      </c>
      <c r="N1424" s="1" t="str">
        <f>VLOOKUP(G1424,Code!$C$3:$D$5,2,0)</f>
        <v>O-102</v>
      </c>
    </row>
    <row r="1425" spans="1:14" x14ac:dyDescent="0.25">
      <c r="A1425" s="1">
        <v>1424</v>
      </c>
      <c r="B1425" s="1" t="s">
        <v>30</v>
      </c>
      <c r="C1425" s="1" t="s">
        <v>23</v>
      </c>
      <c r="D1425" s="1" t="s">
        <v>676</v>
      </c>
      <c r="E1425" s="1" t="s">
        <v>145</v>
      </c>
      <c r="F1425" s="1" t="s">
        <v>26</v>
      </c>
      <c r="G1425" s="1" t="s">
        <v>27</v>
      </c>
      <c r="H1425" s="1" t="s">
        <v>35</v>
      </c>
      <c r="I1425" s="1" t="s">
        <v>531</v>
      </c>
      <c r="J1425" s="1">
        <v>119.90400000000001</v>
      </c>
      <c r="K1425" s="1">
        <v>6</v>
      </c>
      <c r="L1425" s="1">
        <v>0.2</v>
      </c>
      <c r="M1425" s="2">
        <v>-1.4988000000000135</v>
      </c>
      <c r="N1425" s="1" t="str">
        <f>VLOOKUP(G1425,Code!$C$3:$D$5,2,0)</f>
        <v>O-102</v>
      </c>
    </row>
    <row r="1426" spans="1:14" x14ac:dyDescent="0.25">
      <c r="A1426" s="1">
        <v>1425</v>
      </c>
      <c r="B1426" s="1" t="s">
        <v>30</v>
      </c>
      <c r="C1426" s="1" t="s">
        <v>23</v>
      </c>
      <c r="D1426" s="1" t="s">
        <v>676</v>
      </c>
      <c r="E1426" s="1" t="s">
        <v>145</v>
      </c>
      <c r="F1426" s="1" t="s">
        <v>26</v>
      </c>
      <c r="G1426" s="1" t="s">
        <v>41</v>
      </c>
      <c r="H1426" s="1" t="s">
        <v>42</v>
      </c>
      <c r="I1426" s="1" t="s">
        <v>1276</v>
      </c>
      <c r="J1426" s="1">
        <v>263.96000000000004</v>
      </c>
      <c r="K1426" s="1">
        <v>5</v>
      </c>
      <c r="L1426" s="1">
        <v>0.2</v>
      </c>
      <c r="M1426" s="2">
        <v>23.096500000000006</v>
      </c>
      <c r="N1426" s="1" t="str">
        <f>VLOOKUP(G1426,Code!$C$3:$D$5,2,0)</f>
        <v>T-103</v>
      </c>
    </row>
    <row r="1427" spans="1:14" x14ac:dyDescent="0.25">
      <c r="A1427" s="1">
        <v>1426</v>
      </c>
      <c r="B1427" s="1" t="s">
        <v>30</v>
      </c>
      <c r="C1427" s="1" t="s">
        <v>23</v>
      </c>
      <c r="D1427" s="1" t="s">
        <v>676</v>
      </c>
      <c r="E1427" s="1" t="s">
        <v>145</v>
      </c>
      <c r="F1427" s="1" t="s">
        <v>26</v>
      </c>
      <c r="G1427" s="1" t="s">
        <v>27</v>
      </c>
      <c r="H1427" s="1" t="s">
        <v>35</v>
      </c>
      <c r="I1427" s="1" t="s">
        <v>612</v>
      </c>
      <c r="J1427" s="1">
        <v>363.64800000000002</v>
      </c>
      <c r="K1427" s="1">
        <v>4</v>
      </c>
      <c r="L1427" s="1">
        <v>0.2</v>
      </c>
      <c r="M1427" s="2">
        <v>-86.366400000000027</v>
      </c>
      <c r="N1427" s="1" t="str">
        <f>VLOOKUP(G1427,Code!$C$3:$D$5,2,0)</f>
        <v>O-102</v>
      </c>
    </row>
    <row r="1428" spans="1:14" x14ac:dyDescent="0.25">
      <c r="A1428" s="1">
        <v>1427</v>
      </c>
      <c r="B1428" s="1" t="s">
        <v>13</v>
      </c>
      <c r="C1428" s="1" t="s">
        <v>23</v>
      </c>
      <c r="D1428" s="1" t="s">
        <v>923</v>
      </c>
      <c r="E1428" s="1" t="s">
        <v>25</v>
      </c>
      <c r="F1428" s="1" t="s">
        <v>26</v>
      </c>
      <c r="G1428" s="1" t="s">
        <v>27</v>
      </c>
      <c r="H1428" s="1" t="s">
        <v>44</v>
      </c>
      <c r="I1428" s="1" t="s">
        <v>737</v>
      </c>
      <c r="J1428" s="1">
        <v>9.7280000000000015</v>
      </c>
      <c r="K1428" s="1">
        <v>2</v>
      </c>
      <c r="L1428" s="1">
        <v>0.2</v>
      </c>
      <c r="M1428" s="2">
        <v>3.283199999999999</v>
      </c>
      <c r="N1428" s="1" t="str">
        <f>VLOOKUP(G1428,Code!$C$3:$D$5,2,0)</f>
        <v>O-102</v>
      </c>
    </row>
    <row r="1429" spans="1:14" x14ac:dyDescent="0.25">
      <c r="A1429" s="1">
        <v>1428</v>
      </c>
      <c r="B1429" s="1" t="s">
        <v>13</v>
      </c>
      <c r="C1429" s="1" t="s">
        <v>23</v>
      </c>
      <c r="D1429" s="1" t="s">
        <v>923</v>
      </c>
      <c r="E1429" s="1" t="s">
        <v>25</v>
      </c>
      <c r="F1429" s="1" t="s">
        <v>26</v>
      </c>
      <c r="G1429" s="1" t="s">
        <v>27</v>
      </c>
      <c r="H1429" s="1" t="s">
        <v>88</v>
      </c>
      <c r="I1429" s="1" t="s">
        <v>215</v>
      </c>
      <c r="J1429" s="1">
        <v>14.75</v>
      </c>
      <c r="K1429" s="1">
        <v>5</v>
      </c>
      <c r="L1429" s="1">
        <v>0</v>
      </c>
      <c r="M1429" s="2">
        <v>7.08</v>
      </c>
      <c r="N1429" s="1" t="str">
        <f>VLOOKUP(G1429,Code!$C$3:$D$5,2,0)</f>
        <v>O-102</v>
      </c>
    </row>
    <row r="1430" spans="1:14" x14ac:dyDescent="0.25">
      <c r="A1430" s="1">
        <v>1429</v>
      </c>
      <c r="B1430" s="1" t="s">
        <v>13</v>
      </c>
      <c r="C1430" s="1" t="s">
        <v>23</v>
      </c>
      <c r="D1430" s="1" t="s">
        <v>923</v>
      </c>
      <c r="E1430" s="1" t="s">
        <v>25</v>
      </c>
      <c r="F1430" s="1" t="s">
        <v>26</v>
      </c>
      <c r="G1430" s="1" t="s">
        <v>27</v>
      </c>
      <c r="H1430" s="1" t="s">
        <v>44</v>
      </c>
      <c r="I1430" s="1" t="s">
        <v>1277</v>
      </c>
      <c r="J1430" s="1">
        <v>29.800000000000004</v>
      </c>
      <c r="K1430" s="1">
        <v>5</v>
      </c>
      <c r="L1430" s="1">
        <v>0.2</v>
      </c>
      <c r="M1430" s="2">
        <v>9.3124999999999982</v>
      </c>
      <c r="N1430" s="1" t="str">
        <f>VLOOKUP(G1430,Code!$C$3:$D$5,2,0)</f>
        <v>O-102</v>
      </c>
    </row>
    <row r="1431" spans="1:14" x14ac:dyDescent="0.25">
      <c r="A1431" s="1">
        <v>1430</v>
      </c>
      <c r="B1431" s="1" t="s">
        <v>13</v>
      </c>
      <c r="C1431" s="1" t="s">
        <v>23</v>
      </c>
      <c r="D1431" s="1" t="s">
        <v>923</v>
      </c>
      <c r="E1431" s="1" t="s">
        <v>25</v>
      </c>
      <c r="F1431" s="1" t="s">
        <v>26</v>
      </c>
      <c r="G1431" s="1" t="s">
        <v>27</v>
      </c>
      <c r="H1431" s="1" t="s">
        <v>28</v>
      </c>
      <c r="I1431" s="1" t="s">
        <v>805</v>
      </c>
      <c r="J1431" s="1">
        <v>427.42</v>
      </c>
      <c r="K1431" s="1">
        <v>14</v>
      </c>
      <c r="L1431" s="1">
        <v>0</v>
      </c>
      <c r="M1431" s="2">
        <v>196.61320000000001</v>
      </c>
      <c r="N1431" s="1" t="str">
        <f>VLOOKUP(G1431,Code!$C$3:$D$5,2,0)</f>
        <v>O-102</v>
      </c>
    </row>
    <row r="1432" spans="1:14" x14ac:dyDescent="0.25">
      <c r="A1432" s="1">
        <v>1431</v>
      </c>
      <c r="B1432" s="1" t="s">
        <v>30</v>
      </c>
      <c r="C1432" s="1" t="s">
        <v>14</v>
      </c>
      <c r="D1432" s="1" t="s">
        <v>212</v>
      </c>
      <c r="E1432" s="1" t="s">
        <v>213</v>
      </c>
      <c r="F1432" s="1" t="s">
        <v>79</v>
      </c>
      <c r="G1432" s="1" t="s">
        <v>41</v>
      </c>
      <c r="H1432" s="1" t="s">
        <v>42</v>
      </c>
      <c r="I1432" s="1" t="s">
        <v>732</v>
      </c>
      <c r="J1432" s="1">
        <v>220.75200000000001</v>
      </c>
      <c r="K1432" s="1">
        <v>8</v>
      </c>
      <c r="L1432" s="1">
        <v>0.4</v>
      </c>
      <c r="M1432" s="2">
        <v>-40.47120000000001</v>
      </c>
      <c r="N1432" s="1" t="str">
        <f>VLOOKUP(G1432,Code!$C$3:$D$5,2,0)</f>
        <v>T-103</v>
      </c>
    </row>
    <row r="1433" spans="1:14" x14ac:dyDescent="0.25">
      <c r="A1433" s="1">
        <v>1432</v>
      </c>
      <c r="B1433" s="1" t="s">
        <v>13</v>
      </c>
      <c r="C1433" s="1" t="s">
        <v>14</v>
      </c>
      <c r="D1433" s="1" t="s">
        <v>903</v>
      </c>
      <c r="E1433" s="1" t="s">
        <v>164</v>
      </c>
      <c r="F1433" s="1" t="s">
        <v>17</v>
      </c>
      <c r="G1433" s="1" t="s">
        <v>27</v>
      </c>
      <c r="H1433" s="1" t="s">
        <v>44</v>
      </c>
      <c r="I1433" s="1" t="s">
        <v>1278</v>
      </c>
      <c r="J1433" s="1">
        <v>152.76</v>
      </c>
      <c r="K1433" s="1">
        <v>6</v>
      </c>
      <c r="L1433" s="1">
        <v>0</v>
      </c>
      <c r="M1433" s="2">
        <v>74.852400000000003</v>
      </c>
      <c r="N1433" s="1" t="str">
        <f>VLOOKUP(G1433,Code!$C$3:$D$5,2,0)</f>
        <v>O-102</v>
      </c>
    </row>
    <row r="1434" spans="1:14" x14ac:dyDescent="0.25">
      <c r="A1434" s="1">
        <v>1433</v>
      </c>
      <c r="B1434" s="1" t="s">
        <v>13</v>
      </c>
      <c r="C1434" s="1" t="s">
        <v>14</v>
      </c>
      <c r="D1434" s="1" t="s">
        <v>903</v>
      </c>
      <c r="E1434" s="1" t="s">
        <v>164</v>
      </c>
      <c r="F1434" s="1" t="s">
        <v>17</v>
      </c>
      <c r="G1434" s="1" t="s">
        <v>27</v>
      </c>
      <c r="H1434" s="1" t="s">
        <v>243</v>
      </c>
      <c r="I1434" s="1" t="s">
        <v>726</v>
      </c>
      <c r="J1434" s="1">
        <v>7.27</v>
      </c>
      <c r="K1434" s="1">
        <v>1</v>
      </c>
      <c r="L1434" s="1">
        <v>0</v>
      </c>
      <c r="M1434" s="2">
        <v>1.9629000000000003</v>
      </c>
      <c r="N1434" s="1" t="str">
        <f>VLOOKUP(G1434,Code!$C$3:$D$5,2,0)</f>
        <v>O-102</v>
      </c>
    </row>
    <row r="1435" spans="1:14" x14ac:dyDescent="0.25">
      <c r="A1435" s="1">
        <v>1434</v>
      </c>
      <c r="B1435" s="1" t="s">
        <v>13</v>
      </c>
      <c r="C1435" s="1" t="s">
        <v>14</v>
      </c>
      <c r="D1435" s="1" t="s">
        <v>903</v>
      </c>
      <c r="E1435" s="1" t="s">
        <v>164</v>
      </c>
      <c r="F1435" s="1" t="s">
        <v>17</v>
      </c>
      <c r="G1435" s="1" t="s">
        <v>18</v>
      </c>
      <c r="H1435" s="1" t="s">
        <v>21</v>
      </c>
      <c r="I1435" s="1" t="s">
        <v>156</v>
      </c>
      <c r="J1435" s="1">
        <v>1819.8600000000001</v>
      </c>
      <c r="K1435" s="1">
        <v>14</v>
      </c>
      <c r="L1435" s="1">
        <v>0</v>
      </c>
      <c r="M1435" s="2">
        <v>163.78740000000002</v>
      </c>
      <c r="N1435" s="1" t="str">
        <f>VLOOKUP(G1435,Code!$C$3:$D$5,2,0)</f>
        <v>F-101</v>
      </c>
    </row>
    <row r="1436" spans="1:14" x14ac:dyDescent="0.25">
      <c r="A1436" s="1">
        <v>1435</v>
      </c>
      <c r="B1436" s="1" t="s">
        <v>30</v>
      </c>
      <c r="C1436" s="1" t="s">
        <v>14</v>
      </c>
      <c r="D1436" s="1" t="s">
        <v>54</v>
      </c>
      <c r="E1436" s="1" t="s">
        <v>55</v>
      </c>
      <c r="F1436" s="1" t="s">
        <v>26</v>
      </c>
      <c r="G1436" s="1" t="s">
        <v>27</v>
      </c>
      <c r="H1436" s="1" t="s">
        <v>52</v>
      </c>
      <c r="I1436" s="1" t="s">
        <v>1279</v>
      </c>
      <c r="J1436" s="1">
        <v>33.9</v>
      </c>
      <c r="K1436" s="1">
        <v>5</v>
      </c>
      <c r="L1436" s="1">
        <v>0</v>
      </c>
      <c r="M1436" s="2">
        <v>15.593999999999999</v>
      </c>
      <c r="N1436" s="1" t="str">
        <f>VLOOKUP(G1436,Code!$C$3:$D$5,2,0)</f>
        <v>O-102</v>
      </c>
    </row>
    <row r="1437" spans="1:14" x14ac:dyDescent="0.25">
      <c r="A1437" s="1">
        <v>1436</v>
      </c>
      <c r="B1437" s="1" t="s">
        <v>30</v>
      </c>
      <c r="C1437" s="1" t="s">
        <v>14</v>
      </c>
      <c r="D1437" s="1" t="s">
        <v>1280</v>
      </c>
      <c r="E1437" s="1" t="s">
        <v>213</v>
      </c>
      <c r="F1437" s="1" t="s">
        <v>79</v>
      </c>
      <c r="G1437" s="1" t="s">
        <v>27</v>
      </c>
      <c r="H1437" s="1" t="s">
        <v>52</v>
      </c>
      <c r="I1437" s="1" t="s">
        <v>1281</v>
      </c>
      <c r="J1437" s="1">
        <v>31.104000000000006</v>
      </c>
      <c r="K1437" s="1">
        <v>6</v>
      </c>
      <c r="L1437" s="1">
        <v>0.2</v>
      </c>
      <c r="M1437" s="2">
        <v>10.8864</v>
      </c>
      <c r="N1437" s="1" t="str">
        <f>VLOOKUP(G1437,Code!$C$3:$D$5,2,0)</f>
        <v>O-102</v>
      </c>
    </row>
    <row r="1438" spans="1:14" x14ac:dyDescent="0.25">
      <c r="A1438" s="1">
        <v>1437</v>
      </c>
      <c r="B1438" s="1" t="s">
        <v>30</v>
      </c>
      <c r="C1438" s="1" t="s">
        <v>14</v>
      </c>
      <c r="D1438" s="1" t="s">
        <v>1280</v>
      </c>
      <c r="E1438" s="1" t="s">
        <v>213</v>
      </c>
      <c r="F1438" s="1" t="s">
        <v>79</v>
      </c>
      <c r="G1438" s="1" t="s">
        <v>27</v>
      </c>
      <c r="H1438" s="1" t="s">
        <v>39</v>
      </c>
      <c r="I1438" s="1" t="s">
        <v>1238</v>
      </c>
      <c r="J1438" s="1">
        <v>5.2480000000000002</v>
      </c>
      <c r="K1438" s="1">
        <v>2</v>
      </c>
      <c r="L1438" s="1">
        <v>0.2</v>
      </c>
      <c r="M1438" s="2">
        <v>0.59039999999999915</v>
      </c>
      <c r="N1438" s="1" t="str">
        <f>VLOOKUP(G1438,Code!$C$3:$D$5,2,0)</f>
        <v>O-102</v>
      </c>
    </row>
    <row r="1439" spans="1:14" x14ac:dyDescent="0.25">
      <c r="A1439" s="1">
        <v>1438</v>
      </c>
      <c r="B1439" s="1" t="s">
        <v>493</v>
      </c>
      <c r="C1439" s="1" t="s">
        <v>14</v>
      </c>
      <c r="D1439" s="1" t="s">
        <v>607</v>
      </c>
      <c r="E1439" s="1" t="s">
        <v>59</v>
      </c>
      <c r="F1439" s="1" t="s">
        <v>60</v>
      </c>
      <c r="G1439" s="1" t="s">
        <v>41</v>
      </c>
      <c r="H1439" s="1" t="s">
        <v>83</v>
      </c>
      <c r="I1439" s="1" t="s">
        <v>1282</v>
      </c>
      <c r="J1439" s="1">
        <v>263.88</v>
      </c>
      <c r="K1439" s="1">
        <v>3</v>
      </c>
      <c r="L1439" s="1">
        <v>0.2</v>
      </c>
      <c r="M1439" s="2">
        <v>42.880500000000012</v>
      </c>
      <c r="N1439" s="1" t="str">
        <f>VLOOKUP(G1439,Code!$C$3:$D$5,2,0)</f>
        <v>T-103</v>
      </c>
    </row>
    <row r="1440" spans="1:14" x14ac:dyDescent="0.25">
      <c r="A1440" s="1">
        <v>1439</v>
      </c>
      <c r="B1440" s="1" t="s">
        <v>493</v>
      </c>
      <c r="C1440" s="1" t="s">
        <v>14</v>
      </c>
      <c r="D1440" s="1" t="s">
        <v>607</v>
      </c>
      <c r="E1440" s="1" t="s">
        <v>59</v>
      </c>
      <c r="F1440" s="1" t="s">
        <v>60</v>
      </c>
      <c r="G1440" s="1" t="s">
        <v>18</v>
      </c>
      <c r="H1440" s="1" t="s">
        <v>21</v>
      </c>
      <c r="I1440" s="1" t="s">
        <v>690</v>
      </c>
      <c r="J1440" s="1">
        <v>2453.4299999999998</v>
      </c>
      <c r="K1440" s="1">
        <v>5</v>
      </c>
      <c r="L1440" s="1">
        <v>0.3</v>
      </c>
      <c r="M1440" s="2">
        <v>-350.4899999999999</v>
      </c>
      <c r="N1440" s="1" t="str">
        <f>VLOOKUP(G1440,Code!$C$3:$D$5,2,0)</f>
        <v>F-101</v>
      </c>
    </row>
    <row r="1441" spans="1:14" x14ac:dyDescent="0.25">
      <c r="A1441" s="1">
        <v>1440</v>
      </c>
      <c r="B1441" s="1" t="s">
        <v>13</v>
      </c>
      <c r="C1441" s="1" t="s">
        <v>14</v>
      </c>
      <c r="D1441" s="1" t="s">
        <v>1204</v>
      </c>
      <c r="E1441" s="1" t="s">
        <v>530</v>
      </c>
      <c r="F1441" s="1" t="s">
        <v>79</v>
      </c>
      <c r="G1441" s="1" t="s">
        <v>27</v>
      </c>
      <c r="H1441" s="1" t="s">
        <v>44</v>
      </c>
      <c r="I1441" s="1" t="s">
        <v>466</v>
      </c>
      <c r="J1441" s="1">
        <v>29.700000000000003</v>
      </c>
      <c r="K1441" s="1">
        <v>5</v>
      </c>
      <c r="L1441" s="1">
        <v>0</v>
      </c>
      <c r="M1441" s="2">
        <v>13.365</v>
      </c>
      <c r="N1441" s="1" t="str">
        <f>VLOOKUP(G1441,Code!$C$3:$D$5,2,0)</f>
        <v>O-102</v>
      </c>
    </row>
    <row r="1442" spans="1:14" x14ac:dyDescent="0.25">
      <c r="A1442" s="1">
        <v>1441</v>
      </c>
      <c r="B1442" s="1" t="s">
        <v>13</v>
      </c>
      <c r="C1442" s="1" t="s">
        <v>14</v>
      </c>
      <c r="D1442" s="1" t="s">
        <v>1204</v>
      </c>
      <c r="E1442" s="1" t="s">
        <v>530</v>
      </c>
      <c r="F1442" s="1" t="s">
        <v>79</v>
      </c>
      <c r="G1442" s="1" t="s">
        <v>27</v>
      </c>
      <c r="H1442" s="1" t="s">
        <v>52</v>
      </c>
      <c r="I1442" s="1" t="s">
        <v>1283</v>
      </c>
      <c r="J1442" s="1">
        <v>39.96</v>
      </c>
      <c r="K1442" s="1">
        <v>4</v>
      </c>
      <c r="L1442" s="1">
        <v>0</v>
      </c>
      <c r="M1442" s="2">
        <v>17.981999999999999</v>
      </c>
      <c r="N1442" s="1" t="str">
        <f>VLOOKUP(G1442,Code!$C$3:$D$5,2,0)</f>
        <v>O-102</v>
      </c>
    </row>
    <row r="1443" spans="1:14" x14ac:dyDescent="0.25">
      <c r="A1443" s="1">
        <v>1442</v>
      </c>
      <c r="B1443" s="1" t="s">
        <v>13</v>
      </c>
      <c r="C1443" s="1" t="s">
        <v>14</v>
      </c>
      <c r="D1443" s="1" t="s">
        <v>69</v>
      </c>
      <c r="E1443" s="1" t="s">
        <v>25</v>
      </c>
      <c r="F1443" s="1" t="s">
        <v>26</v>
      </c>
      <c r="G1443" s="1" t="s">
        <v>27</v>
      </c>
      <c r="H1443" s="1" t="s">
        <v>44</v>
      </c>
      <c r="I1443" s="1" t="s">
        <v>958</v>
      </c>
      <c r="J1443" s="1">
        <v>36.672000000000004</v>
      </c>
      <c r="K1443" s="1">
        <v>2</v>
      </c>
      <c r="L1443" s="1">
        <v>0.2</v>
      </c>
      <c r="M1443" s="2">
        <v>11.459999999999999</v>
      </c>
      <c r="N1443" s="1" t="str">
        <f>VLOOKUP(G1443,Code!$C$3:$D$5,2,0)</f>
        <v>O-102</v>
      </c>
    </row>
    <row r="1444" spans="1:14" x14ac:dyDescent="0.25">
      <c r="A1444" s="1">
        <v>1443</v>
      </c>
      <c r="B1444" s="1" t="s">
        <v>95</v>
      </c>
      <c r="C1444" s="1" t="s">
        <v>23</v>
      </c>
      <c r="D1444" s="1" t="s">
        <v>553</v>
      </c>
      <c r="E1444" s="1" t="s">
        <v>16</v>
      </c>
      <c r="F1444" s="1" t="s">
        <v>17</v>
      </c>
      <c r="G1444" s="1" t="s">
        <v>27</v>
      </c>
      <c r="H1444" s="1" t="s">
        <v>52</v>
      </c>
      <c r="I1444" s="1" t="s">
        <v>486</v>
      </c>
      <c r="J1444" s="1">
        <v>13.76</v>
      </c>
      <c r="K1444" s="1">
        <v>2</v>
      </c>
      <c r="L1444" s="1">
        <v>0</v>
      </c>
      <c r="M1444" s="2">
        <v>6.3295999999999992</v>
      </c>
      <c r="N1444" s="1" t="str">
        <f>VLOOKUP(G1444,Code!$C$3:$D$5,2,0)</f>
        <v>O-102</v>
      </c>
    </row>
    <row r="1445" spans="1:14" x14ac:dyDescent="0.25">
      <c r="A1445" s="1">
        <v>1444</v>
      </c>
      <c r="B1445" s="1" t="s">
        <v>30</v>
      </c>
      <c r="C1445" s="1" t="s">
        <v>23</v>
      </c>
      <c r="D1445" s="1" t="s">
        <v>196</v>
      </c>
      <c r="E1445" s="1" t="s">
        <v>197</v>
      </c>
      <c r="F1445" s="1" t="s">
        <v>26</v>
      </c>
      <c r="G1445" s="1" t="s">
        <v>27</v>
      </c>
      <c r="H1445" s="1" t="s">
        <v>35</v>
      </c>
      <c r="I1445" s="1" t="s">
        <v>231</v>
      </c>
      <c r="J1445" s="1">
        <v>139.42400000000001</v>
      </c>
      <c r="K1445" s="1">
        <v>4</v>
      </c>
      <c r="L1445" s="1">
        <v>0.2</v>
      </c>
      <c r="M1445" s="2">
        <v>17.42799999999999</v>
      </c>
      <c r="N1445" s="1" t="str">
        <f>VLOOKUP(G1445,Code!$C$3:$D$5,2,0)</f>
        <v>O-102</v>
      </c>
    </row>
    <row r="1446" spans="1:14" x14ac:dyDescent="0.25">
      <c r="A1446" s="1">
        <v>1445</v>
      </c>
      <c r="B1446" s="1" t="s">
        <v>30</v>
      </c>
      <c r="C1446" s="1" t="s">
        <v>14</v>
      </c>
      <c r="D1446" s="1" t="s">
        <v>142</v>
      </c>
      <c r="E1446" s="1" t="s">
        <v>104</v>
      </c>
      <c r="F1446" s="1" t="s">
        <v>60</v>
      </c>
      <c r="G1446" s="1" t="s">
        <v>41</v>
      </c>
      <c r="H1446" s="1" t="s">
        <v>42</v>
      </c>
      <c r="I1446" s="1" t="s">
        <v>1181</v>
      </c>
      <c r="J1446" s="1">
        <v>1979.9280000000001</v>
      </c>
      <c r="K1446" s="1">
        <v>9</v>
      </c>
      <c r="L1446" s="1">
        <v>0.2</v>
      </c>
      <c r="M1446" s="2">
        <v>148.49459999999993</v>
      </c>
      <c r="N1446" s="1" t="str">
        <f>VLOOKUP(G1446,Code!$C$3:$D$5,2,0)</f>
        <v>T-103</v>
      </c>
    </row>
    <row r="1447" spans="1:14" x14ac:dyDescent="0.25">
      <c r="A1447" s="1">
        <v>1446</v>
      </c>
      <c r="B1447" s="1" t="s">
        <v>95</v>
      </c>
      <c r="C1447" s="1" t="s">
        <v>57</v>
      </c>
      <c r="D1447" s="1" t="s">
        <v>142</v>
      </c>
      <c r="E1447" s="1" t="s">
        <v>104</v>
      </c>
      <c r="F1447" s="1" t="s">
        <v>60</v>
      </c>
      <c r="G1447" s="1" t="s">
        <v>27</v>
      </c>
      <c r="H1447" s="1" t="s">
        <v>35</v>
      </c>
      <c r="I1447" s="1" t="s">
        <v>377</v>
      </c>
      <c r="J1447" s="1">
        <v>164.73599999999999</v>
      </c>
      <c r="K1447" s="1">
        <v>4</v>
      </c>
      <c r="L1447" s="1">
        <v>0.2</v>
      </c>
      <c r="M1447" s="2">
        <v>-39.124799999999993</v>
      </c>
      <c r="N1447" s="1" t="str">
        <f>VLOOKUP(G1447,Code!$C$3:$D$5,2,0)</f>
        <v>O-102</v>
      </c>
    </row>
    <row r="1448" spans="1:14" x14ac:dyDescent="0.25">
      <c r="A1448" s="1">
        <v>1447</v>
      </c>
      <c r="B1448" s="1" t="s">
        <v>95</v>
      </c>
      <c r="C1448" s="1" t="s">
        <v>57</v>
      </c>
      <c r="D1448" s="1" t="s">
        <v>142</v>
      </c>
      <c r="E1448" s="1" t="s">
        <v>104</v>
      </c>
      <c r="F1448" s="1" t="s">
        <v>60</v>
      </c>
      <c r="G1448" s="1" t="s">
        <v>18</v>
      </c>
      <c r="H1448" s="1" t="s">
        <v>21</v>
      </c>
      <c r="I1448" s="1" t="s">
        <v>1284</v>
      </c>
      <c r="J1448" s="1">
        <v>470.30199999999996</v>
      </c>
      <c r="K1448" s="1">
        <v>7</v>
      </c>
      <c r="L1448" s="1">
        <v>0.3</v>
      </c>
      <c r="M1448" s="2">
        <v>-87.341800000000035</v>
      </c>
      <c r="N1448" s="1" t="str">
        <f>VLOOKUP(G1448,Code!$C$3:$D$5,2,0)</f>
        <v>F-101</v>
      </c>
    </row>
    <row r="1449" spans="1:14" x14ac:dyDescent="0.25">
      <c r="A1449" s="1">
        <v>1448</v>
      </c>
      <c r="B1449" s="1" t="s">
        <v>95</v>
      </c>
      <c r="C1449" s="1" t="s">
        <v>57</v>
      </c>
      <c r="D1449" s="1" t="s">
        <v>142</v>
      </c>
      <c r="E1449" s="1" t="s">
        <v>104</v>
      </c>
      <c r="F1449" s="1" t="s">
        <v>60</v>
      </c>
      <c r="G1449" s="1" t="s">
        <v>41</v>
      </c>
      <c r="H1449" s="1" t="s">
        <v>42</v>
      </c>
      <c r="I1449" s="1" t="s">
        <v>1285</v>
      </c>
      <c r="J1449" s="1">
        <v>47.984000000000002</v>
      </c>
      <c r="K1449" s="1">
        <v>2</v>
      </c>
      <c r="L1449" s="1">
        <v>0.2</v>
      </c>
      <c r="M1449" s="2">
        <v>5.9979999999999922</v>
      </c>
      <c r="N1449" s="1" t="str">
        <f>VLOOKUP(G1449,Code!$C$3:$D$5,2,0)</f>
        <v>T-103</v>
      </c>
    </row>
    <row r="1450" spans="1:14" x14ac:dyDescent="0.25">
      <c r="A1450" s="1">
        <v>1449</v>
      </c>
      <c r="B1450" s="1" t="s">
        <v>95</v>
      </c>
      <c r="C1450" s="1" t="s">
        <v>23</v>
      </c>
      <c r="D1450" s="1" t="s">
        <v>77</v>
      </c>
      <c r="E1450" s="1" t="s">
        <v>78</v>
      </c>
      <c r="F1450" s="1" t="s">
        <v>79</v>
      </c>
      <c r="G1450" s="1" t="s">
        <v>27</v>
      </c>
      <c r="H1450" s="1" t="s">
        <v>44</v>
      </c>
      <c r="I1450" s="1" t="s">
        <v>1286</v>
      </c>
      <c r="J1450" s="1">
        <v>2.5020000000000002</v>
      </c>
      <c r="K1450" s="1">
        <v>3</v>
      </c>
      <c r="L1450" s="1">
        <v>0.7</v>
      </c>
      <c r="M1450" s="2">
        <v>-1.7513999999999994</v>
      </c>
      <c r="N1450" s="1" t="str">
        <f>VLOOKUP(G1450,Code!$C$3:$D$5,2,0)</f>
        <v>O-102</v>
      </c>
    </row>
    <row r="1451" spans="1:14" x14ac:dyDescent="0.25">
      <c r="A1451" s="1">
        <v>1450</v>
      </c>
      <c r="B1451" s="1" t="s">
        <v>30</v>
      </c>
      <c r="C1451" s="1" t="s">
        <v>23</v>
      </c>
      <c r="D1451" s="1" t="s">
        <v>24</v>
      </c>
      <c r="E1451" s="1" t="s">
        <v>25</v>
      </c>
      <c r="F1451" s="1" t="s">
        <v>26</v>
      </c>
      <c r="G1451" s="1" t="s">
        <v>41</v>
      </c>
      <c r="H1451" s="1" t="s">
        <v>42</v>
      </c>
      <c r="I1451" s="1" t="s">
        <v>1287</v>
      </c>
      <c r="J1451" s="1">
        <v>88.751999999999995</v>
      </c>
      <c r="K1451" s="1">
        <v>3</v>
      </c>
      <c r="L1451" s="1">
        <v>0.2</v>
      </c>
      <c r="M1451" s="2">
        <v>11.093999999999998</v>
      </c>
      <c r="N1451" s="1" t="str">
        <f>VLOOKUP(G1451,Code!$C$3:$D$5,2,0)</f>
        <v>T-103</v>
      </c>
    </row>
    <row r="1452" spans="1:14" x14ac:dyDescent="0.25">
      <c r="A1452" s="1">
        <v>1451</v>
      </c>
      <c r="B1452" s="1" t="s">
        <v>95</v>
      </c>
      <c r="C1452" s="1" t="s">
        <v>14</v>
      </c>
      <c r="D1452" s="1" t="s">
        <v>229</v>
      </c>
      <c r="E1452" s="1" t="s">
        <v>145</v>
      </c>
      <c r="F1452" s="1" t="s">
        <v>26</v>
      </c>
      <c r="G1452" s="1" t="s">
        <v>27</v>
      </c>
      <c r="H1452" s="1" t="s">
        <v>44</v>
      </c>
      <c r="I1452" s="1" t="s">
        <v>1288</v>
      </c>
      <c r="J1452" s="1">
        <v>2.0250000000000004</v>
      </c>
      <c r="K1452" s="1">
        <v>1</v>
      </c>
      <c r="L1452" s="1">
        <v>0.7</v>
      </c>
      <c r="M1452" s="2">
        <v>-1.3499999999999996</v>
      </c>
      <c r="N1452" s="1" t="str">
        <f>VLOOKUP(G1452,Code!$C$3:$D$5,2,0)</f>
        <v>O-102</v>
      </c>
    </row>
    <row r="1453" spans="1:14" x14ac:dyDescent="0.25">
      <c r="A1453" s="1">
        <v>1452</v>
      </c>
      <c r="B1453" s="1" t="s">
        <v>95</v>
      </c>
      <c r="C1453" s="1" t="s">
        <v>23</v>
      </c>
      <c r="D1453" s="1" t="s">
        <v>1289</v>
      </c>
      <c r="E1453" s="1" t="s">
        <v>164</v>
      </c>
      <c r="F1453" s="1" t="s">
        <v>17</v>
      </c>
      <c r="G1453" s="1" t="s">
        <v>27</v>
      </c>
      <c r="H1453" s="1" t="s">
        <v>52</v>
      </c>
      <c r="I1453" s="1" t="s">
        <v>94</v>
      </c>
      <c r="J1453" s="1">
        <v>70.98</v>
      </c>
      <c r="K1453" s="1">
        <v>7</v>
      </c>
      <c r="L1453" s="1">
        <v>0</v>
      </c>
      <c r="M1453" s="2">
        <v>34.780200000000001</v>
      </c>
      <c r="N1453" s="1" t="str">
        <f>VLOOKUP(G1453,Code!$C$3:$D$5,2,0)</f>
        <v>O-102</v>
      </c>
    </row>
    <row r="1454" spans="1:14" x14ac:dyDescent="0.25">
      <c r="A1454" s="1">
        <v>1453</v>
      </c>
      <c r="B1454" s="1" t="s">
        <v>95</v>
      </c>
      <c r="C1454" s="1" t="s">
        <v>23</v>
      </c>
      <c r="D1454" s="1" t="s">
        <v>1289</v>
      </c>
      <c r="E1454" s="1" t="s">
        <v>164</v>
      </c>
      <c r="F1454" s="1" t="s">
        <v>17</v>
      </c>
      <c r="G1454" s="1" t="s">
        <v>27</v>
      </c>
      <c r="H1454" s="1" t="s">
        <v>44</v>
      </c>
      <c r="I1454" s="1" t="s">
        <v>1290</v>
      </c>
      <c r="J1454" s="1">
        <v>91.679999999999993</v>
      </c>
      <c r="K1454" s="1">
        <v>3</v>
      </c>
      <c r="L1454" s="1">
        <v>0</v>
      </c>
      <c r="M1454" s="2">
        <v>45.839999999999996</v>
      </c>
      <c r="N1454" s="1" t="str">
        <f>VLOOKUP(G1454,Code!$C$3:$D$5,2,0)</f>
        <v>O-102</v>
      </c>
    </row>
    <row r="1455" spans="1:14" x14ac:dyDescent="0.25">
      <c r="A1455" s="1">
        <v>1454</v>
      </c>
      <c r="B1455" s="1" t="s">
        <v>95</v>
      </c>
      <c r="C1455" s="1" t="s">
        <v>23</v>
      </c>
      <c r="D1455" s="1" t="s">
        <v>1289</v>
      </c>
      <c r="E1455" s="1" t="s">
        <v>164</v>
      </c>
      <c r="F1455" s="1" t="s">
        <v>17</v>
      </c>
      <c r="G1455" s="1" t="s">
        <v>27</v>
      </c>
      <c r="H1455" s="1" t="s">
        <v>44</v>
      </c>
      <c r="I1455" s="1" t="s">
        <v>1288</v>
      </c>
      <c r="J1455" s="1">
        <v>33.75</v>
      </c>
      <c r="K1455" s="1">
        <v>5</v>
      </c>
      <c r="L1455" s="1">
        <v>0</v>
      </c>
      <c r="M1455" s="2">
        <v>16.875</v>
      </c>
      <c r="N1455" s="1" t="str">
        <f>VLOOKUP(G1455,Code!$C$3:$D$5,2,0)</f>
        <v>O-102</v>
      </c>
    </row>
    <row r="1456" spans="1:14" x14ac:dyDescent="0.25">
      <c r="A1456" s="1">
        <v>1455</v>
      </c>
      <c r="B1456" s="1" t="s">
        <v>95</v>
      </c>
      <c r="C1456" s="1" t="s">
        <v>23</v>
      </c>
      <c r="D1456" s="1" t="s">
        <v>1289</v>
      </c>
      <c r="E1456" s="1" t="s">
        <v>164</v>
      </c>
      <c r="F1456" s="1" t="s">
        <v>17</v>
      </c>
      <c r="G1456" s="1" t="s">
        <v>41</v>
      </c>
      <c r="H1456" s="1" t="s">
        <v>278</v>
      </c>
      <c r="I1456" s="1" t="s">
        <v>1291</v>
      </c>
      <c r="J1456" s="1">
        <v>3040</v>
      </c>
      <c r="K1456" s="1">
        <v>8</v>
      </c>
      <c r="L1456" s="1">
        <v>0</v>
      </c>
      <c r="M1456" s="2">
        <v>1459.2</v>
      </c>
      <c r="N1456" s="1" t="str">
        <f>VLOOKUP(G1456,Code!$C$3:$D$5,2,0)</f>
        <v>T-103</v>
      </c>
    </row>
    <row r="1457" spans="1:14" x14ac:dyDescent="0.25">
      <c r="A1457" s="1">
        <v>1456</v>
      </c>
      <c r="B1457" s="1" t="s">
        <v>30</v>
      </c>
      <c r="C1457" s="1" t="s">
        <v>57</v>
      </c>
      <c r="D1457" s="1" t="s">
        <v>212</v>
      </c>
      <c r="E1457" s="1" t="s">
        <v>487</v>
      </c>
      <c r="F1457" s="1" t="s">
        <v>17</v>
      </c>
      <c r="G1457" s="1" t="s">
        <v>27</v>
      </c>
      <c r="H1457" s="1" t="s">
        <v>44</v>
      </c>
      <c r="I1457" s="1" t="s">
        <v>1292</v>
      </c>
      <c r="J1457" s="1">
        <v>91.199999999999989</v>
      </c>
      <c r="K1457" s="1">
        <v>3</v>
      </c>
      <c r="L1457" s="1">
        <v>0</v>
      </c>
      <c r="M1457" s="2">
        <v>41.951999999999998</v>
      </c>
      <c r="N1457" s="1" t="str">
        <f>VLOOKUP(G1457,Code!$C$3:$D$5,2,0)</f>
        <v>O-102</v>
      </c>
    </row>
    <row r="1458" spans="1:14" x14ac:dyDescent="0.25">
      <c r="A1458" s="1">
        <v>1457</v>
      </c>
      <c r="B1458" s="1" t="s">
        <v>30</v>
      </c>
      <c r="C1458" s="1" t="s">
        <v>57</v>
      </c>
      <c r="D1458" s="1" t="s">
        <v>212</v>
      </c>
      <c r="E1458" s="1" t="s">
        <v>487</v>
      </c>
      <c r="F1458" s="1" t="s">
        <v>17</v>
      </c>
      <c r="G1458" s="1" t="s">
        <v>18</v>
      </c>
      <c r="H1458" s="1" t="s">
        <v>33</v>
      </c>
      <c r="I1458" s="1" t="s">
        <v>1293</v>
      </c>
      <c r="J1458" s="1">
        <v>452.93999999999994</v>
      </c>
      <c r="K1458" s="1">
        <v>3</v>
      </c>
      <c r="L1458" s="1">
        <v>0</v>
      </c>
      <c r="M1458" s="2">
        <v>67.940999999999974</v>
      </c>
      <c r="N1458" s="1" t="str">
        <f>VLOOKUP(G1458,Code!$C$3:$D$5,2,0)</f>
        <v>F-101</v>
      </c>
    </row>
    <row r="1459" spans="1:14" x14ac:dyDescent="0.25">
      <c r="A1459" s="1">
        <v>1458</v>
      </c>
      <c r="B1459" s="1" t="s">
        <v>30</v>
      </c>
      <c r="C1459" s="1" t="s">
        <v>23</v>
      </c>
      <c r="D1459" s="1" t="s">
        <v>1294</v>
      </c>
      <c r="E1459" s="1" t="s">
        <v>478</v>
      </c>
      <c r="F1459" s="1" t="s">
        <v>79</v>
      </c>
      <c r="G1459" s="1" t="s">
        <v>27</v>
      </c>
      <c r="H1459" s="1" t="s">
        <v>44</v>
      </c>
      <c r="I1459" s="1" t="s">
        <v>495</v>
      </c>
      <c r="J1459" s="1">
        <v>52.199999999999996</v>
      </c>
      <c r="K1459" s="1">
        <v>9</v>
      </c>
      <c r="L1459" s="1">
        <v>0</v>
      </c>
      <c r="M1459" s="2">
        <v>23.49</v>
      </c>
      <c r="N1459" s="1" t="str">
        <f>VLOOKUP(G1459,Code!$C$3:$D$5,2,0)</f>
        <v>O-102</v>
      </c>
    </row>
    <row r="1460" spans="1:14" x14ac:dyDescent="0.25">
      <c r="A1460" s="1">
        <v>1459</v>
      </c>
      <c r="B1460" s="1" t="s">
        <v>30</v>
      </c>
      <c r="C1460" s="1" t="s">
        <v>23</v>
      </c>
      <c r="D1460" s="1" t="s">
        <v>1295</v>
      </c>
      <c r="E1460" s="1" t="s">
        <v>59</v>
      </c>
      <c r="F1460" s="1" t="s">
        <v>60</v>
      </c>
      <c r="G1460" s="1" t="s">
        <v>27</v>
      </c>
      <c r="H1460" s="1" t="s">
        <v>28</v>
      </c>
      <c r="I1460" s="1" t="s">
        <v>875</v>
      </c>
      <c r="J1460" s="1">
        <v>15.936000000000002</v>
      </c>
      <c r="K1460" s="1">
        <v>4</v>
      </c>
      <c r="L1460" s="1">
        <v>0.2</v>
      </c>
      <c r="M1460" s="2">
        <v>5.1791999999999998</v>
      </c>
      <c r="N1460" s="1" t="str">
        <f>VLOOKUP(G1460,Code!$C$3:$D$5,2,0)</f>
        <v>O-102</v>
      </c>
    </row>
    <row r="1461" spans="1:14" x14ac:dyDescent="0.25">
      <c r="A1461" s="1">
        <v>1460</v>
      </c>
      <c r="B1461" s="1" t="s">
        <v>493</v>
      </c>
      <c r="C1461" s="1" t="s">
        <v>14</v>
      </c>
      <c r="D1461" s="1" t="s">
        <v>1228</v>
      </c>
      <c r="E1461" s="1" t="s">
        <v>302</v>
      </c>
      <c r="F1461" s="1" t="s">
        <v>79</v>
      </c>
      <c r="G1461" s="1" t="s">
        <v>18</v>
      </c>
      <c r="H1461" s="1" t="s">
        <v>37</v>
      </c>
      <c r="I1461" s="1" t="s">
        <v>1296</v>
      </c>
      <c r="J1461" s="1">
        <v>27.46</v>
      </c>
      <c r="K1461" s="1">
        <v>2</v>
      </c>
      <c r="L1461" s="1">
        <v>0</v>
      </c>
      <c r="M1461" s="2">
        <v>9.8856000000000002</v>
      </c>
      <c r="N1461" s="1" t="str">
        <f>VLOOKUP(G1461,Code!$C$3:$D$5,2,0)</f>
        <v>F-101</v>
      </c>
    </row>
    <row r="1462" spans="1:14" x14ac:dyDescent="0.25">
      <c r="A1462" s="1">
        <v>1461</v>
      </c>
      <c r="B1462" s="1" t="s">
        <v>30</v>
      </c>
      <c r="C1462" s="1" t="s">
        <v>14</v>
      </c>
      <c r="D1462" s="1" t="s">
        <v>54</v>
      </c>
      <c r="E1462" s="1" t="s">
        <v>55</v>
      </c>
      <c r="F1462" s="1" t="s">
        <v>26</v>
      </c>
      <c r="G1462" s="1" t="s">
        <v>27</v>
      </c>
      <c r="H1462" s="1" t="s">
        <v>44</v>
      </c>
      <c r="I1462" s="1" t="s">
        <v>1297</v>
      </c>
      <c r="J1462" s="1">
        <v>55.424000000000007</v>
      </c>
      <c r="K1462" s="1">
        <v>2</v>
      </c>
      <c r="L1462" s="1">
        <v>0.2</v>
      </c>
      <c r="M1462" s="2">
        <v>19.398399999999995</v>
      </c>
      <c r="N1462" s="1" t="str">
        <f>VLOOKUP(G1462,Code!$C$3:$D$5,2,0)</f>
        <v>O-102</v>
      </c>
    </row>
    <row r="1463" spans="1:14" x14ac:dyDescent="0.25">
      <c r="A1463" s="1">
        <v>1462</v>
      </c>
      <c r="B1463" s="1" t="s">
        <v>30</v>
      </c>
      <c r="C1463" s="1" t="s">
        <v>14</v>
      </c>
      <c r="D1463" s="1" t="s">
        <v>1298</v>
      </c>
      <c r="E1463" s="1" t="s">
        <v>316</v>
      </c>
      <c r="F1463" s="1" t="s">
        <v>79</v>
      </c>
      <c r="G1463" s="1" t="s">
        <v>18</v>
      </c>
      <c r="H1463" s="1" t="s">
        <v>33</v>
      </c>
      <c r="I1463" s="1" t="s">
        <v>848</v>
      </c>
      <c r="J1463" s="1">
        <v>244.00599999999997</v>
      </c>
      <c r="K1463" s="1">
        <v>2</v>
      </c>
      <c r="L1463" s="1">
        <v>0.3</v>
      </c>
      <c r="M1463" s="2">
        <v>-31.372200000000007</v>
      </c>
      <c r="N1463" s="1" t="str">
        <f>VLOOKUP(G1463,Code!$C$3:$D$5,2,0)</f>
        <v>F-101</v>
      </c>
    </row>
    <row r="1464" spans="1:14" x14ac:dyDescent="0.25">
      <c r="A1464" s="1">
        <v>1463</v>
      </c>
      <c r="B1464" s="1" t="s">
        <v>95</v>
      </c>
      <c r="C1464" s="1" t="s">
        <v>23</v>
      </c>
      <c r="D1464" s="1" t="s">
        <v>251</v>
      </c>
      <c r="E1464" s="1" t="s">
        <v>59</v>
      </c>
      <c r="F1464" s="1" t="s">
        <v>60</v>
      </c>
      <c r="G1464" s="1" t="s">
        <v>41</v>
      </c>
      <c r="H1464" s="1" t="s">
        <v>83</v>
      </c>
      <c r="I1464" s="1" t="s">
        <v>600</v>
      </c>
      <c r="J1464" s="1">
        <v>159.98400000000001</v>
      </c>
      <c r="K1464" s="1">
        <v>2</v>
      </c>
      <c r="L1464" s="1">
        <v>0.2</v>
      </c>
      <c r="M1464" s="2">
        <v>43.995600000000003</v>
      </c>
      <c r="N1464" s="1" t="str">
        <f>VLOOKUP(G1464,Code!$C$3:$D$5,2,0)</f>
        <v>T-103</v>
      </c>
    </row>
    <row r="1465" spans="1:14" x14ac:dyDescent="0.25">
      <c r="A1465" s="1">
        <v>1464</v>
      </c>
      <c r="B1465" s="1" t="s">
        <v>95</v>
      </c>
      <c r="C1465" s="1" t="s">
        <v>23</v>
      </c>
      <c r="D1465" s="1" t="s">
        <v>251</v>
      </c>
      <c r="E1465" s="1" t="s">
        <v>59</v>
      </c>
      <c r="F1465" s="1" t="s">
        <v>60</v>
      </c>
      <c r="G1465" s="1" t="s">
        <v>18</v>
      </c>
      <c r="H1465" s="1" t="s">
        <v>21</v>
      </c>
      <c r="I1465" s="1" t="s">
        <v>1127</v>
      </c>
      <c r="J1465" s="1">
        <v>1024.7159999999999</v>
      </c>
      <c r="K1465" s="1">
        <v>6</v>
      </c>
      <c r="L1465" s="1">
        <v>0.3</v>
      </c>
      <c r="M1465" s="2">
        <v>-29.277599999999893</v>
      </c>
      <c r="N1465" s="1" t="str">
        <f>VLOOKUP(G1465,Code!$C$3:$D$5,2,0)</f>
        <v>F-101</v>
      </c>
    </row>
    <row r="1466" spans="1:14" x14ac:dyDescent="0.25">
      <c r="A1466" s="1">
        <v>1465</v>
      </c>
      <c r="B1466" s="1" t="s">
        <v>95</v>
      </c>
      <c r="C1466" s="1" t="s">
        <v>23</v>
      </c>
      <c r="D1466" s="1" t="s">
        <v>126</v>
      </c>
      <c r="E1466" s="1" t="s">
        <v>127</v>
      </c>
      <c r="F1466" s="1" t="s">
        <v>79</v>
      </c>
      <c r="G1466" s="1" t="s">
        <v>27</v>
      </c>
      <c r="H1466" s="1" t="s">
        <v>128</v>
      </c>
      <c r="I1466" s="1" t="s">
        <v>1063</v>
      </c>
      <c r="J1466" s="1">
        <v>3.68</v>
      </c>
      <c r="K1466" s="1">
        <v>2</v>
      </c>
      <c r="L1466" s="1">
        <v>0</v>
      </c>
      <c r="M1466" s="2">
        <v>1.8032000000000001</v>
      </c>
      <c r="N1466" s="1" t="str">
        <f>VLOOKUP(G1466,Code!$C$3:$D$5,2,0)</f>
        <v>O-102</v>
      </c>
    </row>
    <row r="1467" spans="1:14" x14ac:dyDescent="0.25">
      <c r="A1467" s="1">
        <v>1466</v>
      </c>
      <c r="B1467" s="1" t="s">
        <v>30</v>
      </c>
      <c r="C1467" s="1" t="s">
        <v>14</v>
      </c>
      <c r="D1467" s="1" t="s">
        <v>1299</v>
      </c>
      <c r="E1467" s="1" t="s">
        <v>145</v>
      </c>
      <c r="F1467" s="1" t="s">
        <v>26</v>
      </c>
      <c r="G1467" s="1" t="s">
        <v>18</v>
      </c>
      <c r="H1467" s="1" t="s">
        <v>37</v>
      </c>
      <c r="I1467" s="1" t="s">
        <v>1025</v>
      </c>
      <c r="J1467" s="1">
        <v>121.376</v>
      </c>
      <c r="K1467" s="1">
        <v>4</v>
      </c>
      <c r="L1467" s="1">
        <v>0.2</v>
      </c>
      <c r="M1467" s="2">
        <v>-3.0344000000000122</v>
      </c>
      <c r="N1467" s="1" t="str">
        <f>VLOOKUP(G1467,Code!$C$3:$D$5,2,0)</f>
        <v>F-101</v>
      </c>
    </row>
    <row r="1468" spans="1:14" x14ac:dyDescent="0.25">
      <c r="A1468" s="1">
        <v>1467</v>
      </c>
      <c r="B1468" s="1" t="s">
        <v>30</v>
      </c>
      <c r="C1468" s="1" t="s">
        <v>14</v>
      </c>
      <c r="D1468" s="1" t="s">
        <v>1299</v>
      </c>
      <c r="E1468" s="1" t="s">
        <v>145</v>
      </c>
      <c r="F1468" s="1" t="s">
        <v>26</v>
      </c>
      <c r="G1468" s="1" t="s">
        <v>41</v>
      </c>
      <c r="H1468" s="1" t="s">
        <v>83</v>
      </c>
      <c r="I1468" s="1" t="s">
        <v>193</v>
      </c>
      <c r="J1468" s="1">
        <v>95.976000000000013</v>
      </c>
      <c r="K1468" s="1">
        <v>3</v>
      </c>
      <c r="L1468" s="1">
        <v>0.2</v>
      </c>
      <c r="M1468" s="2">
        <v>-10.797300000000011</v>
      </c>
      <c r="N1468" s="1" t="str">
        <f>VLOOKUP(G1468,Code!$C$3:$D$5,2,0)</f>
        <v>T-103</v>
      </c>
    </row>
    <row r="1469" spans="1:14" x14ac:dyDescent="0.25">
      <c r="A1469" s="1">
        <v>1468</v>
      </c>
      <c r="B1469" s="1" t="s">
        <v>493</v>
      </c>
      <c r="C1469" s="1" t="s">
        <v>57</v>
      </c>
      <c r="D1469" s="1" t="s">
        <v>574</v>
      </c>
      <c r="E1469" s="1" t="s">
        <v>32</v>
      </c>
      <c r="F1469" s="1" t="s">
        <v>17</v>
      </c>
      <c r="G1469" s="1" t="s">
        <v>41</v>
      </c>
      <c r="H1469" s="1" t="s">
        <v>83</v>
      </c>
      <c r="I1469" s="1" t="s">
        <v>898</v>
      </c>
      <c r="J1469" s="1">
        <v>255.96799999999999</v>
      </c>
      <c r="K1469" s="1">
        <v>4</v>
      </c>
      <c r="L1469" s="1">
        <v>0.2</v>
      </c>
      <c r="M1469" s="2">
        <v>31.995999999999974</v>
      </c>
      <c r="N1469" s="1" t="str">
        <f>VLOOKUP(G1469,Code!$C$3:$D$5,2,0)</f>
        <v>T-103</v>
      </c>
    </row>
    <row r="1470" spans="1:14" x14ac:dyDescent="0.25">
      <c r="A1470" s="1">
        <v>1469</v>
      </c>
      <c r="B1470" s="1" t="s">
        <v>30</v>
      </c>
      <c r="C1470" s="1" t="s">
        <v>23</v>
      </c>
      <c r="D1470" s="1" t="s">
        <v>348</v>
      </c>
      <c r="E1470" s="1" t="s">
        <v>114</v>
      </c>
      <c r="F1470" s="1" t="s">
        <v>60</v>
      </c>
      <c r="G1470" s="1" t="s">
        <v>18</v>
      </c>
      <c r="H1470" s="1" t="s">
        <v>21</v>
      </c>
      <c r="I1470" s="1" t="s">
        <v>1300</v>
      </c>
      <c r="J1470" s="1">
        <v>872.94</v>
      </c>
      <c r="K1470" s="1">
        <v>3</v>
      </c>
      <c r="L1470" s="1">
        <v>0</v>
      </c>
      <c r="M1470" s="2">
        <v>226.96439999999998</v>
      </c>
      <c r="N1470" s="1" t="str">
        <f>VLOOKUP(G1470,Code!$C$3:$D$5,2,0)</f>
        <v>F-101</v>
      </c>
    </row>
    <row r="1471" spans="1:14" x14ac:dyDescent="0.25">
      <c r="A1471" s="1">
        <v>1470</v>
      </c>
      <c r="B1471" s="1" t="s">
        <v>30</v>
      </c>
      <c r="C1471" s="1" t="s">
        <v>23</v>
      </c>
      <c r="D1471" s="1" t="s">
        <v>348</v>
      </c>
      <c r="E1471" s="1" t="s">
        <v>114</v>
      </c>
      <c r="F1471" s="1" t="s">
        <v>60</v>
      </c>
      <c r="G1471" s="1" t="s">
        <v>27</v>
      </c>
      <c r="H1471" s="1" t="s">
        <v>44</v>
      </c>
      <c r="I1471" s="1" t="s">
        <v>525</v>
      </c>
      <c r="J1471" s="1">
        <v>41.54</v>
      </c>
      <c r="K1471" s="1">
        <v>2</v>
      </c>
      <c r="L1471" s="1">
        <v>0</v>
      </c>
      <c r="M1471" s="2">
        <v>19.523799999999998</v>
      </c>
      <c r="N1471" s="1" t="str">
        <f>VLOOKUP(G1471,Code!$C$3:$D$5,2,0)</f>
        <v>O-102</v>
      </c>
    </row>
    <row r="1472" spans="1:14" x14ac:dyDescent="0.25">
      <c r="A1472" s="1">
        <v>1471</v>
      </c>
      <c r="B1472" s="1" t="s">
        <v>30</v>
      </c>
      <c r="C1472" s="1" t="s">
        <v>23</v>
      </c>
      <c r="D1472" s="1" t="s">
        <v>348</v>
      </c>
      <c r="E1472" s="1" t="s">
        <v>114</v>
      </c>
      <c r="F1472" s="1" t="s">
        <v>60</v>
      </c>
      <c r="G1472" s="1" t="s">
        <v>27</v>
      </c>
      <c r="H1472" s="1" t="s">
        <v>52</v>
      </c>
      <c r="I1472" s="1" t="s">
        <v>1301</v>
      </c>
      <c r="J1472" s="1">
        <v>12.96</v>
      </c>
      <c r="K1472" s="1">
        <v>2</v>
      </c>
      <c r="L1472" s="1">
        <v>0</v>
      </c>
      <c r="M1472" s="2">
        <v>6.2208000000000006</v>
      </c>
      <c r="N1472" s="1" t="str">
        <f>VLOOKUP(G1472,Code!$C$3:$D$5,2,0)</f>
        <v>O-102</v>
      </c>
    </row>
    <row r="1473" spans="1:14" x14ac:dyDescent="0.25">
      <c r="A1473" s="1">
        <v>1472</v>
      </c>
      <c r="B1473" s="1" t="s">
        <v>13</v>
      </c>
      <c r="C1473" s="1" t="s">
        <v>23</v>
      </c>
      <c r="D1473" s="1" t="s">
        <v>77</v>
      </c>
      <c r="E1473" s="1" t="s">
        <v>78</v>
      </c>
      <c r="F1473" s="1" t="s">
        <v>79</v>
      </c>
      <c r="G1473" s="1" t="s">
        <v>27</v>
      </c>
      <c r="H1473" s="1" t="s">
        <v>39</v>
      </c>
      <c r="I1473" s="1" t="s">
        <v>1302</v>
      </c>
      <c r="J1473" s="1">
        <v>6.8480000000000008</v>
      </c>
      <c r="K1473" s="1">
        <v>2</v>
      </c>
      <c r="L1473" s="1">
        <v>0.2</v>
      </c>
      <c r="M1473" s="2">
        <v>0.59920000000000018</v>
      </c>
      <c r="N1473" s="1" t="str">
        <f>VLOOKUP(G1473,Code!$C$3:$D$5,2,0)</f>
        <v>O-102</v>
      </c>
    </row>
    <row r="1474" spans="1:14" x14ac:dyDescent="0.25">
      <c r="A1474" s="1">
        <v>1473</v>
      </c>
      <c r="B1474" s="1" t="s">
        <v>30</v>
      </c>
      <c r="C1474" s="1" t="s">
        <v>23</v>
      </c>
      <c r="D1474" s="1" t="s">
        <v>24</v>
      </c>
      <c r="E1474" s="1" t="s">
        <v>25</v>
      </c>
      <c r="F1474" s="1" t="s">
        <v>26</v>
      </c>
      <c r="G1474" s="1" t="s">
        <v>27</v>
      </c>
      <c r="H1474" s="1" t="s">
        <v>28</v>
      </c>
      <c r="I1474" s="1" t="s">
        <v>934</v>
      </c>
      <c r="J1474" s="1">
        <v>8.67</v>
      </c>
      <c r="K1474" s="1">
        <v>3</v>
      </c>
      <c r="L1474" s="1">
        <v>0</v>
      </c>
      <c r="M1474" s="2">
        <v>4.0749000000000004</v>
      </c>
      <c r="N1474" s="1" t="str">
        <f>VLOOKUP(G1474,Code!$C$3:$D$5,2,0)</f>
        <v>O-102</v>
      </c>
    </row>
    <row r="1475" spans="1:14" x14ac:dyDescent="0.25">
      <c r="A1475" s="1">
        <v>1474</v>
      </c>
      <c r="B1475" s="1" t="s">
        <v>493</v>
      </c>
      <c r="C1475" s="1" t="s">
        <v>14</v>
      </c>
      <c r="D1475" s="1" t="s">
        <v>93</v>
      </c>
      <c r="E1475" s="1" t="s">
        <v>59</v>
      </c>
      <c r="F1475" s="1" t="s">
        <v>60</v>
      </c>
      <c r="G1475" s="1" t="s">
        <v>18</v>
      </c>
      <c r="H1475" s="1" t="s">
        <v>37</v>
      </c>
      <c r="I1475" s="1" t="s">
        <v>1303</v>
      </c>
      <c r="J1475" s="1">
        <v>6.6879999999999997</v>
      </c>
      <c r="K1475" s="1">
        <v>4</v>
      </c>
      <c r="L1475" s="1">
        <v>0.6</v>
      </c>
      <c r="M1475" s="2">
        <v>-4.0127999999999986</v>
      </c>
      <c r="N1475" s="1" t="str">
        <f>VLOOKUP(G1475,Code!$C$3:$D$5,2,0)</f>
        <v>F-101</v>
      </c>
    </row>
    <row r="1476" spans="1:14" x14ac:dyDescent="0.25">
      <c r="A1476" s="1">
        <v>1475</v>
      </c>
      <c r="B1476" s="1" t="s">
        <v>30</v>
      </c>
      <c r="C1476" s="1" t="s">
        <v>57</v>
      </c>
      <c r="D1476" s="1" t="s">
        <v>1304</v>
      </c>
      <c r="E1476" s="1" t="s">
        <v>127</v>
      </c>
      <c r="F1476" s="1" t="s">
        <v>79</v>
      </c>
      <c r="G1476" s="1" t="s">
        <v>27</v>
      </c>
      <c r="H1476" s="1" t="s">
        <v>39</v>
      </c>
      <c r="I1476" s="1" t="s">
        <v>1305</v>
      </c>
      <c r="J1476" s="1">
        <v>17.28</v>
      </c>
      <c r="K1476" s="1">
        <v>6</v>
      </c>
      <c r="L1476" s="1">
        <v>0</v>
      </c>
      <c r="M1476" s="2">
        <v>5.0111999999999997</v>
      </c>
      <c r="N1476" s="1" t="str">
        <f>VLOOKUP(G1476,Code!$C$3:$D$5,2,0)</f>
        <v>O-102</v>
      </c>
    </row>
    <row r="1477" spans="1:14" x14ac:dyDescent="0.25">
      <c r="A1477" s="1">
        <v>1476</v>
      </c>
      <c r="B1477" s="1" t="s">
        <v>30</v>
      </c>
      <c r="C1477" s="1" t="s">
        <v>57</v>
      </c>
      <c r="D1477" s="1" t="s">
        <v>1304</v>
      </c>
      <c r="E1477" s="1" t="s">
        <v>127</v>
      </c>
      <c r="F1477" s="1" t="s">
        <v>79</v>
      </c>
      <c r="G1477" s="1" t="s">
        <v>27</v>
      </c>
      <c r="H1477" s="1" t="s">
        <v>44</v>
      </c>
      <c r="I1477" s="1" t="s">
        <v>1037</v>
      </c>
      <c r="J1477" s="1">
        <v>17.712</v>
      </c>
      <c r="K1477" s="1">
        <v>3</v>
      </c>
      <c r="L1477" s="1">
        <v>0.2</v>
      </c>
      <c r="M1477" s="2">
        <v>6.4206000000000012</v>
      </c>
      <c r="N1477" s="1" t="str">
        <f>VLOOKUP(G1477,Code!$C$3:$D$5,2,0)</f>
        <v>O-102</v>
      </c>
    </row>
    <row r="1478" spans="1:14" x14ac:dyDescent="0.25">
      <c r="A1478" s="1">
        <v>1477</v>
      </c>
      <c r="B1478" s="1" t="s">
        <v>30</v>
      </c>
      <c r="C1478" s="1" t="s">
        <v>57</v>
      </c>
      <c r="D1478" s="1" t="s">
        <v>126</v>
      </c>
      <c r="E1478" s="1" t="s">
        <v>127</v>
      </c>
      <c r="F1478" s="1" t="s">
        <v>79</v>
      </c>
      <c r="G1478" s="1" t="s">
        <v>27</v>
      </c>
      <c r="H1478" s="1" t="s">
        <v>28</v>
      </c>
      <c r="I1478" s="1" t="s">
        <v>1306</v>
      </c>
      <c r="J1478" s="1">
        <v>28.91</v>
      </c>
      <c r="K1478" s="1">
        <v>7</v>
      </c>
      <c r="L1478" s="1">
        <v>0</v>
      </c>
      <c r="M1478" s="2">
        <v>13.2986</v>
      </c>
      <c r="N1478" s="1" t="str">
        <f>VLOOKUP(G1478,Code!$C$3:$D$5,2,0)</f>
        <v>O-102</v>
      </c>
    </row>
    <row r="1479" spans="1:14" x14ac:dyDescent="0.25">
      <c r="A1479" s="1">
        <v>1478</v>
      </c>
      <c r="B1479" s="1" t="s">
        <v>30</v>
      </c>
      <c r="C1479" s="1" t="s">
        <v>14</v>
      </c>
      <c r="D1479" s="1" t="s">
        <v>1307</v>
      </c>
      <c r="E1479" s="1" t="s">
        <v>51</v>
      </c>
      <c r="F1479" s="1" t="s">
        <v>17</v>
      </c>
      <c r="G1479" s="1" t="s">
        <v>27</v>
      </c>
      <c r="H1479" s="1" t="s">
        <v>243</v>
      </c>
      <c r="I1479" s="1" t="s">
        <v>901</v>
      </c>
      <c r="J1479" s="1">
        <v>52.136000000000003</v>
      </c>
      <c r="K1479" s="1">
        <v>7</v>
      </c>
      <c r="L1479" s="1">
        <v>0.2</v>
      </c>
      <c r="M1479" s="2">
        <v>5.865299999999996</v>
      </c>
      <c r="N1479" s="1" t="str">
        <f>VLOOKUP(G1479,Code!$C$3:$D$5,2,0)</f>
        <v>O-102</v>
      </c>
    </row>
    <row r="1480" spans="1:14" x14ac:dyDescent="0.25">
      <c r="A1480" s="1">
        <v>1479</v>
      </c>
      <c r="B1480" s="1" t="s">
        <v>95</v>
      </c>
      <c r="C1480" s="1" t="s">
        <v>14</v>
      </c>
      <c r="D1480" s="1" t="s">
        <v>1308</v>
      </c>
      <c r="E1480" s="1" t="s">
        <v>25</v>
      </c>
      <c r="F1480" s="1" t="s">
        <v>26</v>
      </c>
      <c r="G1480" s="1" t="s">
        <v>41</v>
      </c>
      <c r="H1480" s="1" t="s">
        <v>42</v>
      </c>
      <c r="I1480" s="1" t="s">
        <v>628</v>
      </c>
      <c r="J1480" s="1">
        <v>31.968000000000004</v>
      </c>
      <c r="K1480" s="1">
        <v>4</v>
      </c>
      <c r="L1480" s="1">
        <v>0.2</v>
      </c>
      <c r="M1480" s="2">
        <v>2.3976000000000006</v>
      </c>
      <c r="N1480" s="1" t="str">
        <f>VLOOKUP(G1480,Code!$C$3:$D$5,2,0)</f>
        <v>T-103</v>
      </c>
    </row>
    <row r="1481" spans="1:14" x14ac:dyDescent="0.25">
      <c r="A1481" s="1">
        <v>1480</v>
      </c>
      <c r="B1481" s="1" t="s">
        <v>30</v>
      </c>
      <c r="C1481" s="1" t="s">
        <v>14</v>
      </c>
      <c r="D1481" s="1" t="s">
        <v>69</v>
      </c>
      <c r="E1481" s="1" t="s">
        <v>25</v>
      </c>
      <c r="F1481" s="1" t="s">
        <v>26</v>
      </c>
      <c r="G1481" s="1" t="s">
        <v>27</v>
      </c>
      <c r="H1481" s="1" t="s">
        <v>52</v>
      </c>
      <c r="I1481" s="1" t="s">
        <v>1309</v>
      </c>
      <c r="J1481" s="1">
        <v>25.92</v>
      </c>
      <c r="K1481" s="1">
        <v>4</v>
      </c>
      <c r="L1481" s="1">
        <v>0</v>
      </c>
      <c r="M1481" s="2">
        <v>12.441600000000001</v>
      </c>
      <c r="N1481" s="1" t="str">
        <f>VLOOKUP(G1481,Code!$C$3:$D$5,2,0)</f>
        <v>O-102</v>
      </c>
    </row>
    <row r="1482" spans="1:14" x14ac:dyDescent="0.25">
      <c r="A1482" s="1">
        <v>1481</v>
      </c>
      <c r="B1482" s="1" t="s">
        <v>30</v>
      </c>
      <c r="C1482" s="1" t="s">
        <v>14</v>
      </c>
      <c r="D1482" s="1" t="s">
        <v>69</v>
      </c>
      <c r="E1482" s="1" t="s">
        <v>25</v>
      </c>
      <c r="F1482" s="1" t="s">
        <v>26</v>
      </c>
      <c r="G1482" s="1" t="s">
        <v>27</v>
      </c>
      <c r="H1482" s="1" t="s">
        <v>52</v>
      </c>
      <c r="I1482" s="1" t="s">
        <v>1310</v>
      </c>
      <c r="J1482" s="1">
        <v>40.46</v>
      </c>
      <c r="K1482" s="1">
        <v>7</v>
      </c>
      <c r="L1482" s="1">
        <v>0</v>
      </c>
      <c r="M1482" s="2">
        <v>19.825400000000002</v>
      </c>
      <c r="N1482" s="1" t="str">
        <f>VLOOKUP(G1482,Code!$C$3:$D$5,2,0)</f>
        <v>O-102</v>
      </c>
    </row>
    <row r="1483" spans="1:14" x14ac:dyDescent="0.25">
      <c r="A1483" s="1">
        <v>1482</v>
      </c>
      <c r="B1483" s="1" t="s">
        <v>30</v>
      </c>
      <c r="C1483" s="1" t="s">
        <v>14</v>
      </c>
      <c r="D1483" s="1" t="s">
        <v>69</v>
      </c>
      <c r="E1483" s="1" t="s">
        <v>25</v>
      </c>
      <c r="F1483" s="1" t="s">
        <v>26</v>
      </c>
      <c r="G1483" s="1" t="s">
        <v>27</v>
      </c>
      <c r="H1483" s="1" t="s">
        <v>35</v>
      </c>
      <c r="I1483" s="1" t="s">
        <v>1311</v>
      </c>
      <c r="J1483" s="1">
        <v>33.869999999999997</v>
      </c>
      <c r="K1483" s="1">
        <v>3</v>
      </c>
      <c r="L1483" s="1">
        <v>0</v>
      </c>
      <c r="M1483" s="2">
        <v>8.8061999999999987</v>
      </c>
      <c r="N1483" s="1" t="str">
        <f>VLOOKUP(G1483,Code!$C$3:$D$5,2,0)</f>
        <v>O-102</v>
      </c>
    </row>
    <row r="1484" spans="1:14" x14ac:dyDescent="0.25">
      <c r="A1484" s="1">
        <v>1483</v>
      </c>
      <c r="B1484" s="1" t="s">
        <v>13</v>
      </c>
      <c r="C1484" s="1" t="s">
        <v>14</v>
      </c>
      <c r="D1484" s="1" t="s">
        <v>152</v>
      </c>
      <c r="E1484" s="1" t="s">
        <v>155</v>
      </c>
      <c r="F1484" s="1" t="s">
        <v>17</v>
      </c>
      <c r="G1484" s="1" t="s">
        <v>27</v>
      </c>
      <c r="H1484" s="1" t="s">
        <v>39</v>
      </c>
      <c r="I1484" s="1" t="s">
        <v>695</v>
      </c>
      <c r="J1484" s="1">
        <v>9.7280000000000015</v>
      </c>
      <c r="K1484" s="1">
        <v>2</v>
      </c>
      <c r="L1484" s="1">
        <v>0.2</v>
      </c>
      <c r="M1484" s="2">
        <v>1.702399999999999</v>
      </c>
      <c r="N1484" s="1" t="str">
        <f>VLOOKUP(G1484,Code!$C$3:$D$5,2,0)</f>
        <v>O-102</v>
      </c>
    </row>
    <row r="1485" spans="1:14" x14ac:dyDescent="0.25">
      <c r="A1485" s="1">
        <v>1484</v>
      </c>
      <c r="B1485" s="1" t="s">
        <v>13</v>
      </c>
      <c r="C1485" s="1" t="s">
        <v>14</v>
      </c>
      <c r="D1485" s="1" t="s">
        <v>152</v>
      </c>
      <c r="E1485" s="1" t="s">
        <v>155</v>
      </c>
      <c r="F1485" s="1" t="s">
        <v>17</v>
      </c>
      <c r="G1485" s="1" t="s">
        <v>27</v>
      </c>
      <c r="H1485" s="1" t="s">
        <v>52</v>
      </c>
      <c r="I1485" s="1" t="s">
        <v>1312</v>
      </c>
      <c r="J1485" s="1">
        <v>3.4240000000000004</v>
      </c>
      <c r="K1485" s="1">
        <v>1</v>
      </c>
      <c r="L1485" s="1">
        <v>0.2</v>
      </c>
      <c r="M1485" s="2">
        <v>1.0699999999999996</v>
      </c>
      <c r="N1485" s="1" t="str">
        <f>VLOOKUP(G1485,Code!$C$3:$D$5,2,0)</f>
        <v>O-102</v>
      </c>
    </row>
    <row r="1486" spans="1:14" x14ac:dyDescent="0.25">
      <c r="A1486" s="1">
        <v>1485</v>
      </c>
      <c r="B1486" s="1" t="s">
        <v>30</v>
      </c>
      <c r="C1486" s="1" t="s">
        <v>23</v>
      </c>
      <c r="D1486" s="1" t="s">
        <v>54</v>
      </c>
      <c r="E1486" s="1" t="s">
        <v>55</v>
      </c>
      <c r="F1486" s="1" t="s">
        <v>26</v>
      </c>
      <c r="G1486" s="1" t="s">
        <v>41</v>
      </c>
      <c r="H1486" s="1" t="s">
        <v>83</v>
      </c>
      <c r="I1486" s="1" t="s">
        <v>1313</v>
      </c>
      <c r="J1486" s="1">
        <v>177</v>
      </c>
      <c r="K1486" s="1">
        <v>3</v>
      </c>
      <c r="L1486" s="1">
        <v>0</v>
      </c>
      <c r="M1486" s="2">
        <v>30.089999999999982</v>
      </c>
      <c r="N1486" s="1" t="str">
        <f>VLOOKUP(G1486,Code!$C$3:$D$5,2,0)</f>
        <v>T-103</v>
      </c>
    </row>
    <row r="1487" spans="1:14" x14ac:dyDescent="0.25">
      <c r="A1487" s="1">
        <v>1486</v>
      </c>
      <c r="B1487" s="1" t="s">
        <v>30</v>
      </c>
      <c r="C1487" s="1" t="s">
        <v>14</v>
      </c>
      <c r="D1487" s="1" t="s">
        <v>126</v>
      </c>
      <c r="E1487" s="1" t="s">
        <v>127</v>
      </c>
      <c r="F1487" s="1" t="s">
        <v>79</v>
      </c>
      <c r="G1487" s="1" t="s">
        <v>27</v>
      </c>
      <c r="H1487" s="1" t="s">
        <v>128</v>
      </c>
      <c r="I1487" s="1" t="s">
        <v>236</v>
      </c>
      <c r="J1487" s="1">
        <v>3.76</v>
      </c>
      <c r="K1487" s="1">
        <v>2</v>
      </c>
      <c r="L1487" s="1">
        <v>0</v>
      </c>
      <c r="M1487" s="2">
        <v>1.3159999999999998</v>
      </c>
      <c r="N1487" s="1" t="str">
        <f>VLOOKUP(G1487,Code!$C$3:$D$5,2,0)</f>
        <v>O-102</v>
      </c>
    </row>
    <row r="1488" spans="1:14" x14ac:dyDescent="0.25">
      <c r="A1488" s="1">
        <v>1487</v>
      </c>
      <c r="B1488" s="1" t="s">
        <v>30</v>
      </c>
      <c r="C1488" s="1" t="s">
        <v>57</v>
      </c>
      <c r="D1488" s="1" t="s">
        <v>24</v>
      </c>
      <c r="E1488" s="1" t="s">
        <v>25</v>
      </c>
      <c r="F1488" s="1" t="s">
        <v>26</v>
      </c>
      <c r="G1488" s="1" t="s">
        <v>41</v>
      </c>
      <c r="H1488" s="1" t="s">
        <v>42</v>
      </c>
      <c r="I1488" s="1" t="s">
        <v>1314</v>
      </c>
      <c r="J1488" s="1">
        <v>1212.848</v>
      </c>
      <c r="K1488" s="1">
        <v>7</v>
      </c>
      <c r="L1488" s="1">
        <v>0.2</v>
      </c>
      <c r="M1488" s="2">
        <v>106.12420000000014</v>
      </c>
      <c r="N1488" s="1" t="str">
        <f>VLOOKUP(G1488,Code!$C$3:$D$5,2,0)</f>
        <v>T-103</v>
      </c>
    </row>
    <row r="1489" spans="1:14" x14ac:dyDescent="0.25">
      <c r="A1489" s="1">
        <v>1488</v>
      </c>
      <c r="B1489" s="1" t="s">
        <v>30</v>
      </c>
      <c r="C1489" s="1" t="s">
        <v>57</v>
      </c>
      <c r="D1489" s="1" t="s">
        <v>24</v>
      </c>
      <c r="E1489" s="1" t="s">
        <v>25</v>
      </c>
      <c r="F1489" s="1" t="s">
        <v>26</v>
      </c>
      <c r="G1489" s="1" t="s">
        <v>41</v>
      </c>
      <c r="H1489" s="1" t="s">
        <v>83</v>
      </c>
      <c r="I1489" s="1" t="s">
        <v>1315</v>
      </c>
      <c r="J1489" s="1">
        <v>89.97</v>
      </c>
      <c r="K1489" s="1">
        <v>3</v>
      </c>
      <c r="L1489" s="1">
        <v>0</v>
      </c>
      <c r="M1489" s="2">
        <v>37.787400000000005</v>
      </c>
      <c r="N1489" s="1" t="str">
        <f>VLOOKUP(G1489,Code!$C$3:$D$5,2,0)</f>
        <v>T-103</v>
      </c>
    </row>
    <row r="1490" spans="1:14" x14ac:dyDescent="0.25">
      <c r="A1490" s="1">
        <v>1489</v>
      </c>
      <c r="B1490" s="1" t="s">
        <v>30</v>
      </c>
      <c r="C1490" s="1" t="s">
        <v>57</v>
      </c>
      <c r="D1490" s="1" t="s">
        <v>24</v>
      </c>
      <c r="E1490" s="1" t="s">
        <v>25</v>
      </c>
      <c r="F1490" s="1" t="s">
        <v>26</v>
      </c>
      <c r="G1490" s="1" t="s">
        <v>18</v>
      </c>
      <c r="H1490" s="1" t="s">
        <v>37</v>
      </c>
      <c r="I1490" s="1" t="s">
        <v>565</v>
      </c>
      <c r="J1490" s="1">
        <v>42.599999999999994</v>
      </c>
      <c r="K1490" s="1">
        <v>3</v>
      </c>
      <c r="L1490" s="1">
        <v>0</v>
      </c>
      <c r="M1490" s="2">
        <v>16.614000000000001</v>
      </c>
      <c r="N1490" s="1" t="str">
        <f>VLOOKUP(G1490,Code!$C$3:$D$5,2,0)</f>
        <v>F-101</v>
      </c>
    </row>
    <row r="1491" spans="1:14" x14ac:dyDescent="0.25">
      <c r="A1491" s="1">
        <v>1490</v>
      </c>
      <c r="B1491" s="1" t="s">
        <v>30</v>
      </c>
      <c r="C1491" s="1" t="s">
        <v>14</v>
      </c>
      <c r="D1491" s="1" t="s">
        <v>77</v>
      </c>
      <c r="E1491" s="1" t="s">
        <v>78</v>
      </c>
      <c r="F1491" s="1" t="s">
        <v>79</v>
      </c>
      <c r="G1491" s="1" t="s">
        <v>27</v>
      </c>
      <c r="H1491" s="1" t="s">
        <v>28</v>
      </c>
      <c r="I1491" s="1" t="s">
        <v>1079</v>
      </c>
      <c r="J1491" s="1">
        <v>5.04</v>
      </c>
      <c r="K1491" s="1">
        <v>2</v>
      </c>
      <c r="L1491" s="1">
        <v>0.2</v>
      </c>
      <c r="M1491" s="2">
        <v>1.764</v>
      </c>
      <c r="N1491" s="1" t="str">
        <f>VLOOKUP(G1491,Code!$C$3:$D$5,2,0)</f>
        <v>O-102</v>
      </c>
    </row>
    <row r="1492" spans="1:14" x14ac:dyDescent="0.25">
      <c r="A1492" s="1">
        <v>1491</v>
      </c>
      <c r="B1492" s="1" t="s">
        <v>13</v>
      </c>
      <c r="C1492" s="1" t="s">
        <v>23</v>
      </c>
      <c r="D1492" s="1" t="s">
        <v>126</v>
      </c>
      <c r="E1492" s="1" t="s">
        <v>127</v>
      </c>
      <c r="F1492" s="1" t="s">
        <v>79</v>
      </c>
      <c r="G1492" s="1" t="s">
        <v>27</v>
      </c>
      <c r="H1492" s="1" t="s">
        <v>88</v>
      </c>
      <c r="I1492" s="1" t="s">
        <v>99</v>
      </c>
      <c r="J1492" s="1">
        <v>62.96</v>
      </c>
      <c r="K1492" s="1">
        <v>4</v>
      </c>
      <c r="L1492" s="1">
        <v>0</v>
      </c>
      <c r="M1492" s="2">
        <v>28.332000000000001</v>
      </c>
      <c r="N1492" s="1" t="str">
        <f>VLOOKUP(G1492,Code!$C$3:$D$5,2,0)</f>
        <v>O-102</v>
      </c>
    </row>
    <row r="1493" spans="1:14" x14ac:dyDescent="0.25">
      <c r="A1493" s="1">
        <v>1492</v>
      </c>
      <c r="B1493" s="1" t="s">
        <v>30</v>
      </c>
      <c r="C1493" s="1" t="s">
        <v>23</v>
      </c>
      <c r="D1493" s="1" t="s">
        <v>126</v>
      </c>
      <c r="E1493" s="1" t="s">
        <v>127</v>
      </c>
      <c r="F1493" s="1" t="s">
        <v>79</v>
      </c>
      <c r="G1493" s="1" t="s">
        <v>27</v>
      </c>
      <c r="H1493" s="1" t="s">
        <v>52</v>
      </c>
      <c r="I1493" s="1" t="s">
        <v>1316</v>
      </c>
      <c r="J1493" s="1">
        <v>5.88</v>
      </c>
      <c r="K1493" s="1">
        <v>1</v>
      </c>
      <c r="L1493" s="1">
        <v>0</v>
      </c>
      <c r="M1493" s="2">
        <v>2.8811999999999998</v>
      </c>
      <c r="N1493" s="1" t="str">
        <f>VLOOKUP(G1493,Code!$C$3:$D$5,2,0)</f>
        <v>O-102</v>
      </c>
    </row>
    <row r="1494" spans="1:14" x14ac:dyDescent="0.25">
      <c r="A1494" s="1">
        <v>1493</v>
      </c>
      <c r="B1494" s="1" t="s">
        <v>30</v>
      </c>
      <c r="C1494" s="1" t="s">
        <v>23</v>
      </c>
      <c r="D1494" s="1" t="s">
        <v>126</v>
      </c>
      <c r="E1494" s="1" t="s">
        <v>127</v>
      </c>
      <c r="F1494" s="1" t="s">
        <v>79</v>
      </c>
      <c r="G1494" s="1" t="s">
        <v>18</v>
      </c>
      <c r="H1494" s="1" t="s">
        <v>21</v>
      </c>
      <c r="I1494" s="1" t="s">
        <v>490</v>
      </c>
      <c r="J1494" s="1">
        <v>977.29200000000003</v>
      </c>
      <c r="K1494" s="1">
        <v>6</v>
      </c>
      <c r="L1494" s="1">
        <v>0.1</v>
      </c>
      <c r="M1494" s="2">
        <v>173.74080000000001</v>
      </c>
      <c r="N1494" s="1" t="str">
        <f>VLOOKUP(G1494,Code!$C$3:$D$5,2,0)</f>
        <v>F-101</v>
      </c>
    </row>
    <row r="1495" spans="1:14" x14ac:dyDescent="0.25">
      <c r="A1495" s="1">
        <v>1494</v>
      </c>
      <c r="B1495" s="1" t="s">
        <v>30</v>
      </c>
      <c r="C1495" s="1" t="s">
        <v>23</v>
      </c>
      <c r="D1495" s="1" t="s">
        <v>770</v>
      </c>
      <c r="E1495" s="1" t="s">
        <v>55</v>
      </c>
      <c r="F1495" s="1" t="s">
        <v>26</v>
      </c>
      <c r="G1495" s="1" t="s">
        <v>18</v>
      </c>
      <c r="H1495" s="1" t="s">
        <v>37</v>
      </c>
      <c r="I1495" s="1" t="s">
        <v>1020</v>
      </c>
      <c r="J1495" s="1">
        <v>9.64</v>
      </c>
      <c r="K1495" s="1">
        <v>2</v>
      </c>
      <c r="L1495" s="1">
        <v>0</v>
      </c>
      <c r="M1495" s="2">
        <v>3.6632000000000007</v>
      </c>
      <c r="N1495" s="1" t="str">
        <f>VLOOKUP(G1495,Code!$C$3:$D$5,2,0)</f>
        <v>F-101</v>
      </c>
    </row>
    <row r="1496" spans="1:14" x14ac:dyDescent="0.25">
      <c r="A1496" s="1">
        <v>1495</v>
      </c>
      <c r="B1496" s="1" t="s">
        <v>13</v>
      </c>
      <c r="C1496" s="1" t="s">
        <v>14</v>
      </c>
      <c r="D1496" s="1" t="s">
        <v>212</v>
      </c>
      <c r="E1496" s="1" t="s">
        <v>487</v>
      </c>
      <c r="F1496" s="1" t="s">
        <v>17</v>
      </c>
      <c r="G1496" s="1" t="s">
        <v>27</v>
      </c>
      <c r="H1496" s="1" t="s">
        <v>39</v>
      </c>
      <c r="I1496" s="1" t="s">
        <v>1081</v>
      </c>
      <c r="J1496" s="1">
        <v>40.049999999999997</v>
      </c>
      <c r="K1496" s="1">
        <v>3</v>
      </c>
      <c r="L1496" s="1">
        <v>0</v>
      </c>
      <c r="M1496" s="2">
        <v>11.213999999999999</v>
      </c>
      <c r="N1496" s="1" t="str">
        <f>VLOOKUP(G1496,Code!$C$3:$D$5,2,0)</f>
        <v>O-102</v>
      </c>
    </row>
    <row r="1497" spans="1:14" x14ac:dyDescent="0.25">
      <c r="A1497" s="1">
        <v>1496</v>
      </c>
      <c r="B1497" s="1" t="s">
        <v>30</v>
      </c>
      <c r="C1497" s="1" t="s">
        <v>14</v>
      </c>
      <c r="D1497" s="1" t="s">
        <v>1317</v>
      </c>
      <c r="E1497" s="1" t="s">
        <v>59</v>
      </c>
      <c r="F1497" s="1" t="s">
        <v>60</v>
      </c>
      <c r="G1497" s="1" t="s">
        <v>27</v>
      </c>
      <c r="H1497" s="1" t="s">
        <v>39</v>
      </c>
      <c r="I1497" s="1" t="s">
        <v>1123</v>
      </c>
      <c r="J1497" s="1">
        <v>10.192000000000002</v>
      </c>
      <c r="K1497" s="1">
        <v>7</v>
      </c>
      <c r="L1497" s="1">
        <v>0.2</v>
      </c>
      <c r="M1497" s="2">
        <v>3.1849999999999992</v>
      </c>
      <c r="N1497" s="1" t="str">
        <f>VLOOKUP(G1497,Code!$C$3:$D$5,2,0)</f>
        <v>O-102</v>
      </c>
    </row>
    <row r="1498" spans="1:14" x14ac:dyDescent="0.25">
      <c r="A1498" s="1">
        <v>1497</v>
      </c>
      <c r="B1498" s="1" t="s">
        <v>30</v>
      </c>
      <c r="C1498" s="1" t="s">
        <v>14</v>
      </c>
      <c r="D1498" s="1" t="s">
        <v>1317</v>
      </c>
      <c r="E1498" s="1" t="s">
        <v>59</v>
      </c>
      <c r="F1498" s="1" t="s">
        <v>60</v>
      </c>
      <c r="G1498" s="1" t="s">
        <v>27</v>
      </c>
      <c r="H1498" s="1" t="s">
        <v>35</v>
      </c>
      <c r="I1498" s="1" t="s">
        <v>1318</v>
      </c>
      <c r="J1498" s="1">
        <v>16.784000000000002</v>
      </c>
      <c r="K1498" s="1">
        <v>1</v>
      </c>
      <c r="L1498" s="1">
        <v>0.2</v>
      </c>
      <c r="M1498" s="2">
        <v>-0.20980000000000043</v>
      </c>
      <c r="N1498" s="1" t="str">
        <f>VLOOKUP(G1498,Code!$C$3:$D$5,2,0)</f>
        <v>O-102</v>
      </c>
    </row>
    <row r="1499" spans="1:14" x14ac:dyDescent="0.25">
      <c r="A1499" s="1">
        <v>1498</v>
      </c>
      <c r="B1499" s="1" t="s">
        <v>30</v>
      </c>
      <c r="C1499" s="1" t="s">
        <v>14</v>
      </c>
      <c r="D1499" s="1" t="s">
        <v>1317</v>
      </c>
      <c r="E1499" s="1" t="s">
        <v>59</v>
      </c>
      <c r="F1499" s="1" t="s">
        <v>60</v>
      </c>
      <c r="G1499" s="1" t="s">
        <v>27</v>
      </c>
      <c r="H1499" s="1" t="s">
        <v>39</v>
      </c>
      <c r="I1499" s="1" t="s">
        <v>293</v>
      </c>
      <c r="J1499" s="1">
        <v>13.120000000000001</v>
      </c>
      <c r="K1499" s="1">
        <v>5</v>
      </c>
      <c r="L1499" s="1">
        <v>0.2</v>
      </c>
      <c r="M1499" s="2">
        <v>3.7720000000000002</v>
      </c>
      <c r="N1499" s="1" t="str">
        <f>VLOOKUP(G1499,Code!$C$3:$D$5,2,0)</f>
        <v>O-102</v>
      </c>
    </row>
    <row r="1500" spans="1:14" x14ac:dyDescent="0.25">
      <c r="A1500" s="1">
        <v>1499</v>
      </c>
      <c r="B1500" s="1" t="s">
        <v>95</v>
      </c>
      <c r="C1500" s="1" t="s">
        <v>57</v>
      </c>
      <c r="D1500" s="1" t="s">
        <v>69</v>
      </c>
      <c r="E1500" s="1" t="s">
        <v>25</v>
      </c>
      <c r="F1500" s="1" t="s">
        <v>26</v>
      </c>
      <c r="G1500" s="1" t="s">
        <v>27</v>
      </c>
      <c r="H1500" s="1" t="s">
        <v>44</v>
      </c>
      <c r="I1500" s="1" t="s">
        <v>211</v>
      </c>
      <c r="J1500" s="1">
        <v>18.16</v>
      </c>
      <c r="K1500" s="1">
        <v>5</v>
      </c>
      <c r="L1500" s="1">
        <v>0.2</v>
      </c>
      <c r="M1500" s="2">
        <v>6.5830000000000011</v>
      </c>
      <c r="N1500" s="1" t="str">
        <f>VLOOKUP(G1500,Code!$C$3:$D$5,2,0)</f>
        <v>O-102</v>
      </c>
    </row>
    <row r="1501" spans="1:14" x14ac:dyDescent="0.25">
      <c r="A1501" s="1">
        <v>1500</v>
      </c>
      <c r="B1501" s="1" t="s">
        <v>30</v>
      </c>
      <c r="C1501" s="1" t="s">
        <v>14</v>
      </c>
      <c r="D1501" s="1" t="s">
        <v>476</v>
      </c>
      <c r="E1501" s="1" t="s">
        <v>59</v>
      </c>
      <c r="F1501" s="1" t="s">
        <v>60</v>
      </c>
      <c r="G1501" s="1" t="s">
        <v>27</v>
      </c>
      <c r="H1501" s="1" t="s">
        <v>52</v>
      </c>
      <c r="I1501" s="1" t="s">
        <v>319</v>
      </c>
      <c r="J1501" s="1">
        <v>16.056000000000001</v>
      </c>
      <c r="K1501" s="1">
        <v>3</v>
      </c>
      <c r="L1501" s="1">
        <v>0.2</v>
      </c>
      <c r="M1501" s="2">
        <v>5.8203000000000005</v>
      </c>
      <c r="N1501" s="1" t="str">
        <f>VLOOKUP(G1501,Code!$C$3:$D$5,2,0)</f>
        <v>O-102</v>
      </c>
    </row>
    <row r="1502" spans="1:14" x14ac:dyDescent="0.25">
      <c r="A1502" s="1">
        <v>1501</v>
      </c>
      <c r="B1502" s="1" t="s">
        <v>30</v>
      </c>
      <c r="C1502" s="1" t="s">
        <v>14</v>
      </c>
      <c r="D1502" s="1" t="s">
        <v>476</v>
      </c>
      <c r="E1502" s="1" t="s">
        <v>59</v>
      </c>
      <c r="F1502" s="1" t="s">
        <v>60</v>
      </c>
      <c r="G1502" s="1" t="s">
        <v>27</v>
      </c>
      <c r="H1502" s="1" t="s">
        <v>52</v>
      </c>
      <c r="I1502" s="1" t="s">
        <v>1319</v>
      </c>
      <c r="J1502" s="1">
        <v>223.05600000000001</v>
      </c>
      <c r="K1502" s="1">
        <v>9</v>
      </c>
      <c r="L1502" s="1">
        <v>0.2</v>
      </c>
      <c r="M1502" s="2">
        <v>69.704999999999984</v>
      </c>
      <c r="N1502" s="1" t="str">
        <f>VLOOKUP(G1502,Code!$C$3:$D$5,2,0)</f>
        <v>O-102</v>
      </c>
    </row>
    <row r="1503" spans="1:14" x14ac:dyDescent="0.25">
      <c r="A1503" s="1">
        <v>1502</v>
      </c>
      <c r="B1503" s="1" t="s">
        <v>30</v>
      </c>
      <c r="C1503" s="1" t="s">
        <v>14</v>
      </c>
      <c r="D1503" s="1" t="s">
        <v>476</v>
      </c>
      <c r="E1503" s="1" t="s">
        <v>59</v>
      </c>
      <c r="F1503" s="1" t="s">
        <v>60</v>
      </c>
      <c r="G1503" s="1" t="s">
        <v>27</v>
      </c>
      <c r="H1503" s="1" t="s">
        <v>35</v>
      </c>
      <c r="I1503" s="1" t="s">
        <v>1184</v>
      </c>
      <c r="J1503" s="1">
        <v>540.048</v>
      </c>
      <c r="K1503" s="1">
        <v>3</v>
      </c>
      <c r="L1503" s="1">
        <v>0.2</v>
      </c>
      <c r="M1503" s="2">
        <v>-47.254199999999997</v>
      </c>
      <c r="N1503" s="1" t="str">
        <f>VLOOKUP(G1503,Code!$C$3:$D$5,2,0)</f>
        <v>O-102</v>
      </c>
    </row>
    <row r="1504" spans="1:14" x14ac:dyDescent="0.25">
      <c r="A1504" s="1">
        <v>1503</v>
      </c>
      <c r="B1504" s="1" t="s">
        <v>30</v>
      </c>
      <c r="C1504" s="1" t="s">
        <v>57</v>
      </c>
      <c r="D1504" s="1" t="s">
        <v>24</v>
      </c>
      <c r="E1504" s="1" t="s">
        <v>25</v>
      </c>
      <c r="F1504" s="1" t="s">
        <v>26</v>
      </c>
      <c r="G1504" s="1" t="s">
        <v>41</v>
      </c>
      <c r="H1504" s="1" t="s">
        <v>42</v>
      </c>
      <c r="I1504" s="1" t="s">
        <v>1320</v>
      </c>
      <c r="J1504" s="1">
        <v>33.520000000000003</v>
      </c>
      <c r="K1504" s="1">
        <v>2</v>
      </c>
      <c r="L1504" s="1">
        <v>0.2</v>
      </c>
      <c r="M1504" s="2">
        <v>3.3519999999999985</v>
      </c>
      <c r="N1504" s="1" t="str">
        <f>VLOOKUP(G1504,Code!$C$3:$D$5,2,0)</f>
        <v>T-103</v>
      </c>
    </row>
    <row r="1505" spans="1:14" x14ac:dyDescent="0.25">
      <c r="A1505" s="1">
        <v>1504</v>
      </c>
      <c r="B1505" s="1" t="s">
        <v>30</v>
      </c>
      <c r="C1505" s="1" t="s">
        <v>57</v>
      </c>
      <c r="D1505" s="1" t="s">
        <v>24</v>
      </c>
      <c r="E1505" s="1" t="s">
        <v>25</v>
      </c>
      <c r="F1505" s="1" t="s">
        <v>26</v>
      </c>
      <c r="G1505" s="1" t="s">
        <v>18</v>
      </c>
      <c r="H1505" s="1" t="s">
        <v>37</v>
      </c>
      <c r="I1505" s="1" t="s">
        <v>739</v>
      </c>
      <c r="J1505" s="1">
        <v>9.94</v>
      </c>
      <c r="K1505" s="1">
        <v>2</v>
      </c>
      <c r="L1505" s="1">
        <v>0</v>
      </c>
      <c r="M1505" s="2">
        <v>3.0813999999999995</v>
      </c>
      <c r="N1505" s="1" t="str">
        <f>VLOOKUP(G1505,Code!$C$3:$D$5,2,0)</f>
        <v>F-101</v>
      </c>
    </row>
    <row r="1506" spans="1:14" x14ac:dyDescent="0.25">
      <c r="A1506" s="1">
        <v>1505</v>
      </c>
      <c r="B1506" s="1" t="s">
        <v>30</v>
      </c>
      <c r="C1506" s="1" t="s">
        <v>57</v>
      </c>
      <c r="D1506" s="1" t="s">
        <v>24</v>
      </c>
      <c r="E1506" s="1" t="s">
        <v>25</v>
      </c>
      <c r="F1506" s="1" t="s">
        <v>26</v>
      </c>
      <c r="G1506" s="1" t="s">
        <v>27</v>
      </c>
      <c r="H1506" s="1" t="s">
        <v>39</v>
      </c>
      <c r="I1506" s="1" t="s">
        <v>137</v>
      </c>
      <c r="J1506" s="1">
        <v>6.72</v>
      </c>
      <c r="K1506" s="1">
        <v>4</v>
      </c>
      <c r="L1506" s="1">
        <v>0</v>
      </c>
      <c r="M1506" s="2">
        <v>3.36</v>
      </c>
      <c r="N1506" s="1" t="str">
        <f>VLOOKUP(G1506,Code!$C$3:$D$5,2,0)</f>
        <v>O-102</v>
      </c>
    </row>
    <row r="1507" spans="1:14" x14ac:dyDescent="0.25">
      <c r="A1507" s="1">
        <v>1506</v>
      </c>
      <c r="B1507" s="1" t="s">
        <v>30</v>
      </c>
      <c r="C1507" s="1" t="s">
        <v>57</v>
      </c>
      <c r="D1507" s="1" t="s">
        <v>24</v>
      </c>
      <c r="E1507" s="1" t="s">
        <v>25</v>
      </c>
      <c r="F1507" s="1" t="s">
        <v>26</v>
      </c>
      <c r="G1507" s="1" t="s">
        <v>18</v>
      </c>
      <c r="H1507" s="1" t="s">
        <v>33</v>
      </c>
      <c r="I1507" s="1" t="s">
        <v>1321</v>
      </c>
      <c r="J1507" s="1">
        <v>1004.9760000000001</v>
      </c>
      <c r="K1507" s="1">
        <v>6</v>
      </c>
      <c r="L1507" s="1">
        <v>0.2</v>
      </c>
      <c r="M1507" s="2">
        <v>-175.87080000000009</v>
      </c>
      <c r="N1507" s="1" t="str">
        <f>VLOOKUP(G1507,Code!$C$3:$D$5,2,0)</f>
        <v>F-101</v>
      </c>
    </row>
    <row r="1508" spans="1:14" x14ac:dyDescent="0.25">
      <c r="A1508" s="1">
        <v>1507</v>
      </c>
      <c r="B1508" s="1" t="s">
        <v>30</v>
      </c>
      <c r="C1508" s="1" t="s">
        <v>14</v>
      </c>
      <c r="D1508" s="1" t="s">
        <v>126</v>
      </c>
      <c r="E1508" s="1" t="s">
        <v>127</v>
      </c>
      <c r="F1508" s="1" t="s">
        <v>79</v>
      </c>
      <c r="G1508" s="1" t="s">
        <v>27</v>
      </c>
      <c r="H1508" s="1" t="s">
        <v>44</v>
      </c>
      <c r="I1508" s="1" t="s">
        <v>1277</v>
      </c>
      <c r="J1508" s="1">
        <v>17.880000000000003</v>
      </c>
      <c r="K1508" s="1">
        <v>3</v>
      </c>
      <c r="L1508" s="1">
        <v>0.2</v>
      </c>
      <c r="M1508" s="2">
        <v>5.5875000000000004</v>
      </c>
      <c r="N1508" s="1" t="str">
        <f>VLOOKUP(G1508,Code!$C$3:$D$5,2,0)</f>
        <v>O-102</v>
      </c>
    </row>
    <row r="1509" spans="1:14" x14ac:dyDescent="0.25">
      <c r="A1509" s="1">
        <v>1508</v>
      </c>
      <c r="B1509" s="1" t="s">
        <v>30</v>
      </c>
      <c r="C1509" s="1" t="s">
        <v>14</v>
      </c>
      <c r="D1509" s="1" t="s">
        <v>212</v>
      </c>
      <c r="E1509" s="1" t="s">
        <v>487</v>
      </c>
      <c r="F1509" s="1" t="s">
        <v>17</v>
      </c>
      <c r="G1509" s="1" t="s">
        <v>41</v>
      </c>
      <c r="H1509" s="1" t="s">
        <v>278</v>
      </c>
      <c r="I1509" s="1" t="s">
        <v>1322</v>
      </c>
      <c r="J1509" s="1">
        <v>396</v>
      </c>
      <c r="K1509" s="1">
        <v>4</v>
      </c>
      <c r="L1509" s="1">
        <v>0</v>
      </c>
      <c r="M1509" s="2">
        <v>190.07999999999998</v>
      </c>
      <c r="N1509" s="1" t="str">
        <f>VLOOKUP(G1509,Code!$C$3:$D$5,2,0)</f>
        <v>T-103</v>
      </c>
    </row>
    <row r="1510" spans="1:14" x14ac:dyDescent="0.25">
      <c r="A1510" s="1">
        <v>1509</v>
      </c>
      <c r="B1510" s="1" t="s">
        <v>493</v>
      </c>
      <c r="C1510" s="1" t="s">
        <v>57</v>
      </c>
      <c r="D1510" s="1" t="s">
        <v>885</v>
      </c>
      <c r="E1510" s="1" t="s">
        <v>74</v>
      </c>
      <c r="F1510" s="1" t="s">
        <v>60</v>
      </c>
      <c r="G1510" s="1" t="s">
        <v>27</v>
      </c>
      <c r="H1510" s="1" t="s">
        <v>44</v>
      </c>
      <c r="I1510" s="1" t="s">
        <v>1323</v>
      </c>
      <c r="J1510" s="1">
        <v>34.5</v>
      </c>
      <c r="K1510" s="1">
        <v>3</v>
      </c>
      <c r="L1510" s="1">
        <v>0</v>
      </c>
      <c r="M1510" s="2">
        <v>15.524999999999999</v>
      </c>
      <c r="N1510" s="1" t="str">
        <f>VLOOKUP(G1510,Code!$C$3:$D$5,2,0)</f>
        <v>O-102</v>
      </c>
    </row>
    <row r="1511" spans="1:14" x14ac:dyDescent="0.25">
      <c r="A1511" s="1">
        <v>1510</v>
      </c>
      <c r="B1511" s="1" t="s">
        <v>95</v>
      </c>
      <c r="C1511" s="1" t="s">
        <v>14</v>
      </c>
      <c r="D1511" s="1" t="s">
        <v>24</v>
      </c>
      <c r="E1511" s="1" t="s">
        <v>25</v>
      </c>
      <c r="F1511" s="1" t="s">
        <v>26</v>
      </c>
      <c r="G1511" s="1" t="s">
        <v>18</v>
      </c>
      <c r="H1511" s="1" t="s">
        <v>37</v>
      </c>
      <c r="I1511" s="1" t="s">
        <v>1303</v>
      </c>
      <c r="J1511" s="1">
        <v>8.36</v>
      </c>
      <c r="K1511" s="1">
        <v>2</v>
      </c>
      <c r="L1511" s="1">
        <v>0</v>
      </c>
      <c r="M1511" s="2">
        <v>3.0095999999999998</v>
      </c>
      <c r="N1511" s="1" t="str">
        <f>VLOOKUP(G1511,Code!$C$3:$D$5,2,0)</f>
        <v>F-101</v>
      </c>
    </row>
    <row r="1512" spans="1:14" x14ac:dyDescent="0.25">
      <c r="A1512" s="1">
        <v>1511</v>
      </c>
      <c r="B1512" s="1" t="s">
        <v>30</v>
      </c>
      <c r="C1512" s="1" t="s">
        <v>23</v>
      </c>
      <c r="D1512" s="1" t="s">
        <v>1324</v>
      </c>
      <c r="E1512" s="1" t="s">
        <v>25</v>
      </c>
      <c r="F1512" s="1" t="s">
        <v>26</v>
      </c>
      <c r="G1512" s="1" t="s">
        <v>27</v>
      </c>
      <c r="H1512" s="1" t="s">
        <v>39</v>
      </c>
      <c r="I1512" s="1" t="s">
        <v>435</v>
      </c>
      <c r="J1512" s="1">
        <v>385.6</v>
      </c>
      <c r="K1512" s="1">
        <v>8</v>
      </c>
      <c r="L1512" s="1">
        <v>0</v>
      </c>
      <c r="M1512" s="2">
        <v>111.82399999999996</v>
      </c>
      <c r="N1512" s="1" t="str">
        <f>VLOOKUP(G1512,Code!$C$3:$D$5,2,0)</f>
        <v>O-102</v>
      </c>
    </row>
    <row r="1513" spans="1:14" x14ac:dyDescent="0.25">
      <c r="A1513" s="1">
        <v>1512</v>
      </c>
      <c r="B1513" s="1" t="s">
        <v>30</v>
      </c>
      <c r="C1513" s="1" t="s">
        <v>23</v>
      </c>
      <c r="D1513" s="1" t="s">
        <v>1324</v>
      </c>
      <c r="E1513" s="1" t="s">
        <v>25</v>
      </c>
      <c r="F1513" s="1" t="s">
        <v>26</v>
      </c>
      <c r="G1513" s="1" t="s">
        <v>27</v>
      </c>
      <c r="H1513" s="1" t="s">
        <v>39</v>
      </c>
      <c r="I1513" s="1" t="s">
        <v>310</v>
      </c>
      <c r="J1513" s="1">
        <v>35.82</v>
      </c>
      <c r="K1513" s="1">
        <v>9</v>
      </c>
      <c r="L1513" s="1">
        <v>0</v>
      </c>
      <c r="M1513" s="2">
        <v>11.820599999999997</v>
      </c>
      <c r="N1513" s="1" t="str">
        <f>VLOOKUP(G1513,Code!$C$3:$D$5,2,0)</f>
        <v>O-102</v>
      </c>
    </row>
    <row r="1514" spans="1:14" x14ac:dyDescent="0.25">
      <c r="A1514" s="1">
        <v>1513</v>
      </c>
      <c r="B1514" s="1" t="s">
        <v>30</v>
      </c>
      <c r="C1514" s="1" t="s">
        <v>14</v>
      </c>
      <c r="D1514" s="1" t="s">
        <v>325</v>
      </c>
      <c r="E1514" s="1" t="s">
        <v>59</v>
      </c>
      <c r="F1514" s="1" t="s">
        <v>60</v>
      </c>
      <c r="G1514" s="1" t="s">
        <v>27</v>
      </c>
      <c r="H1514" s="1" t="s">
        <v>35</v>
      </c>
      <c r="I1514" s="1" t="s">
        <v>369</v>
      </c>
      <c r="J1514" s="1">
        <v>200.06400000000002</v>
      </c>
      <c r="K1514" s="1">
        <v>3</v>
      </c>
      <c r="L1514" s="1">
        <v>0.2</v>
      </c>
      <c r="M1514" s="2">
        <v>12.504000000000005</v>
      </c>
      <c r="N1514" s="1" t="str">
        <f>VLOOKUP(G1514,Code!$C$3:$D$5,2,0)</f>
        <v>O-102</v>
      </c>
    </row>
    <row r="1515" spans="1:14" x14ac:dyDescent="0.25">
      <c r="A1515" s="1">
        <v>1514</v>
      </c>
      <c r="B1515" s="1" t="s">
        <v>30</v>
      </c>
      <c r="C1515" s="1" t="s">
        <v>14</v>
      </c>
      <c r="D1515" s="1" t="s">
        <v>325</v>
      </c>
      <c r="E1515" s="1" t="s">
        <v>59</v>
      </c>
      <c r="F1515" s="1" t="s">
        <v>60</v>
      </c>
      <c r="G1515" s="1" t="s">
        <v>27</v>
      </c>
      <c r="H1515" s="1" t="s">
        <v>44</v>
      </c>
      <c r="I1515" s="1" t="s">
        <v>601</v>
      </c>
      <c r="J1515" s="1">
        <v>21.379999999999995</v>
      </c>
      <c r="K1515" s="1">
        <v>5</v>
      </c>
      <c r="L1515" s="1">
        <v>0.8</v>
      </c>
      <c r="M1515" s="2">
        <v>-33.139000000000003</v>
      </c>
      <c r="N1515" s="1" t="str">
        <f>VLOOKUP(G1515,Code!$C$3:$D$5,2,0)</f>
        <v>O-102</v>
      </c>
    </row>
    <row r="1516" spans="1:14" x14ac:dyDescent="0.25">
      <c r="A1516" s="1">
        <v>1515</v>
      </c>
      <c r="B1516" s="1" t="s">
        <v>30</v>
      </c>
      <c r="C1516" s="1" t="s">
        <v>14</v>
      </c>
      <c r="D1516" s="1" t="s">
        <v>325</v>
      </c>
      <c r="E1516" s="1" t="s">
        <v>59</v>
      </c>
      <c r="F1516" s="1" t="s">
        <v>60</v>
      </c>
      <c r="G1516" s="1" t="s">
        <v>27</v>
      </c>
      <c r="H1516" s="1" t="s">
        <v>44</v>
      </c>
      <c r="I1516" s="1" t="s">
        <v>916</v>
      </c>
      <c r="J1516" s="1">
        <v>6.743999999999998</v>
      </c>
      <c r="K1516" s="1">
        <v>4</v>
      </c>
      <c r="L1516" s="1">
        <v>0.8</v>
      </c>
      <c r="M1516" s="2">
        <v>-11.4648</v>
      </c>
      <c r="N1516" s="1" t="str">
        <f>VLOOKUP(G1516,Code!$C$3:$D$5,2,0)</f>
        <v>O-102</v>
      </c>
    </row>
    <row r="1517" spans="1:14" x14ac:dyDescent="0.25">
      <c r="A1517" s="1">
        <v>1516</v>
      </c>
      <c r="B1517" s="1" t="s">
        <v>30</v>
      </c>
      <c r="C1517" s="1" t="s">
        <v>14</v>
      </c>
      <c r="D1517" s="1" t="s">
        <v>77</v>
      </c>
      <c r="E1517" s="1" t="s">
        <v>78</v>
      </c>
      <c r="F1517" s="1" t="s">
        <v>79</v>
      </c>
      <c r="G1517" s="1" t="s">
        <v>18</v>
      </c>
      <c r="H1517" s="1" t="s">
        <v>21</v>
      </c>
      <c r="I1517" s="1" t="s">
        <v>1243</v>
      </c>
      <c r="J1517" s="1">
        <v>63.686</v>
      </c>
      <c r="K1517" s="1">
        <v>1</v>
      </c>
      <c r="L1517" s="1">
        <v>0.3</v>
      </c>
      <c r="M1517" s="2">
        <v>-9.0980000000000025</v>
      </c>
      <c r="N1517" s="1" t="str">
        <f>VLOOKUP(G1517,Code!$C$3:$D$5,2,0)</f>
        <v>F-101</v>
      </c>
    </row>
    <row r="1518" spans="1:14" x14ac:dyDescent="0.25">
      <c r="A1518" s="1">
        <v>1517</v>
      </c>
      <c r="B1518" s="1" t="s">
        <v>13</v>
      </c>
      <c r="C1518" s="1" t="s">
        <v>14</v>
      </c>
      <c r="D1518" s="1" t="s">
        <v>1325</v>
      </c>
      <c r="E1518" s="1" t="s">
        <v>527</v>
      </c>
      <c r="F1518" s="1" t="s">
        <v>26</v>
      </c>
      <c r="G1518" s="1" t="s">
        <v>18</v>
      </c>
      <c r="H1518" s="1" t="s">
        <v>33</v>
      </c>
      <c r="I1518" s="1" t="s">
        <v>697</v>
      </c>
      <c r="J1518" s="1">
        <v>1669.6</v>
      </c>
      <c r="K1518" s="1">
        <v>4</v>
      </c>
      <c r="L1518" s="1">
        <v>0</v>
      </c>
      <c r="M1518" s="2">
        <v>116.87199999999984</v>
      </c>
      <c r="N1518" s="1" t="str">
        <f>VLOOKUP(G1518,Code!$C$3:$D$5,2,0)</f>
        <v>F-101</v>
      </c>
    </row>
    <row r="1519" spans="1:14" x14ac:dyDescent="0.25">
      <c r="A1519" s="1">
        <v>1518</v>
      </c>
      <c r="B1519" s="1" t="s">
        <v>13</v>
      </c>
      <c r="C1519" s="1" t="s">
        <v>14</v>
      </c>
      <c r="D1519" s="1" t="s">
        <v>54</v>
      </c>
      <c r="E1519" s="1" t="s">
        <v>55</v>
      </c>
      <c r="F1519" s="1" t="s">
        <v>26</v>
      </c>
      <c r="G1519" s="1" t="s">
        <v>27</v>
      </c>
      <c r="H1519" s="1" t="s">
        <v>44</v>
      </c>
      <c r="I1519" s="1" t="s">
        <v>421</v>
      </c>
      <c r="J1519" s="1">
        <v>83.84</v>
      </c>
      <c r="K1519" s="1">
        <v>2</v>
      </c>
      <c r="L1519" s="1">
        <v>0.2</v>
      </c>
      <c r="M1519" s="2">
        <v>27.247999999999998</v>
      </c>
      <c r="N1519" s="1" t="str">
        <f>VLOOKUP(G1519,Code!$C$3:$D$5,2,0)</f>
        <v>O-102</v>
      </c>
    </row>
    <row r="1520" spans="1:14" x14ac:dyDescent="0.25">
      <c r="A1520" s="1">
        <v>1519</v>
      </c>
      <c r="B1520" s="1" t="s">
        <v>13</v>
      </c>
      <c r="C1520" s="1" t="s">
        <v>14</v>
      </c>
      <c r="D1520" s="1" t="s">
        <v>54</v>
      </c>
      <c r="E1520" s="1" t="s">
        <v>55</v>
      </c>
      <c r="F1520" s="1" t="s">
        <v>26</v>
      </c>
      <c r="G1520" s="1" t="s">
        <v>27</v>
      </c>
      <c r="H1520" s="1" t="s">
        <v>44</v>
      </c>
      <c r="I1520" s="1" t="s">
        <v>774</v>
      </c>
      <c r="J1520" s="1">
        <v>13.272000000000002</v>
      </c>
      <c r="K1520" s="1">
        <v>3</v>
      </c>
      <c r="L1520" s="1">
        <v>0.2</v>
      </c>
      <c r="M1520" s="2">
        <v>4.3133999999999997</v>
      </c>
      <c r="N1520" s="1" t="str">
        <f>VLOOKUP(G1520,Code!$C$3:$D$5,2,0)</f>
        <v>O-102</v>
      </c>
    </row>
    <row r="1521" spans="1:14" x14ac:dyDescent="0.25">
      <c r="A1521" s="1">
        <v>1520</v>
      </c>
      <c r="B1521" s="1" t="s">
        <v>13</v>
      </c>
      <c r="C1521" s="1" t="s">
        <v>23</v>
      </c>
      <c r="D1521" s="1" t="s">
        <v>69</v>
      </c>
      <c r="E1521" s="1" t="s">
        <v>25</v>
      </c>
      <c r="F1521" s="1" t="s">
        <v>26</v>
      </c>
      <c r="G1521" s="1" t="s">
        <v>27</v>
      </c>
      <c r="H1521" s="1" t="s">
        <v>44</v>
      </c>
      <c r="I1521" s="1" t="s">
        <v>987</v>
      </c>
      <c r="J1521" s="1">
        <v>21.335999999999999</v>
      </c>
      <c r="K1521" s="1">
        <v>7</v>
      </c>
      <c r="L1521" s="1">
        <v>0.2</v>
      </c>
      <c r="M1521" s="2">
        <v>7.7343000000000011</v>
      </c>
      <c r="N1521" s="1" t="str">
        <f>VLOOKUP(G1521,Code!$C$3:$D$5,2,0)</f>
        <v>O-102</v>
      </c>
    </row>
    <row r="1522" spans="1:14" x14ac:dyDescent="0.25">
      <c r="A1522" s="1">
        <v>1521</v>
      </c>
      <c r="B1522" s="1" t="s">
        <v>30</v>
      </c>
      <c r="C1522" s="1" t="s">
        <v>57</v>
      </c>
      <c r="D1522" s="1" t="s">
        <v>142</v>
      </c>
      <c r="E1522" s="1" t="s">
        <v>104</v>
      </c>
      <c r="F1522" s="1" t="s">
        <v>60</v>
      </c>
      <c r="G1522" s="1" t="s">
        <v>27</v>
      </c>
      <c r="H1522" s="1" t="s">
        <v>39</v>
      </c>
      <c r="I1522" s="1" t="s">
        <v>1326</v>
      </c>
      <c r="J1522" s="1">
        <v>16.520000000000003</v>
      </c>
      <c r="K1522" s="1">
        <v>5</v>
      </c>
      <c r="L1522" s="1">
        <v>0.2</v>
      </c>
      <c r="M1522" s="2">
        <v>2.0649999999999986</v>
      </c>
      <c r="N1522" s="1" t="str">
        <f>VLOOKUP(G1522,Code!$C$3:$D$5,2,0)</f>
        <v>O-102</v>
      </c>
    </row>
    <row r="1523" spans="1:14" x14ac:dyDescent="0.25">
      <c r="A1523" s="1">
        <v>1522</v>
      </c>
      <c r="B1523" s="1" t="s">
        <v>30</v>
      </c>
      <c r="C1523" s="1" t="s">
        <v>14</v>
      </c>
      <c r="D1523" s="1" t="s">
        <v>501</v>
      </c>
      <c r="E1523" s="1" t="s">
        <v>145</v>
      </c>
      <c r="F1523" s="1" t="s">
        <v>26</v>
      </c>
      <c r="G1523" s="1" t="s">
        <v>18</v>
      </c>
      <c r="H1523" s="1" t="s">
        <v>37</v>
      </c>
      <c r="I1523" s="1" t="s">
        <v>820</v>
      </c>
      <c r="J1523" s="1">
        <v>206.11199999999997</v>
      </c>
      <c r="K1523" s="1">
        <v>6</v>
      </c>
      <c r="L1523" s="1">
        <v>0.2</v>
      </c>
      <c r="M1523" s="2">
        <v>48.951600000000013</v>
      </c>
      <c r="N1523" s="1" t="str">
        <f>VLOOKUP(G1523,Code!$C$3:$D$5,2,0)</f>
        <v>F-101</v>
      </c>
    </row>
    <row r="1524" spans="1:14" x14ac:dyDescent="0.25">
      <c r="A1524" s="1">
        <v>1523</v>
      </c>
      <c r="B1524" s="1" t="s">
        <v>30</v>
      </c>
      <c r="C1524" s="1" t="s">
        <v>14</v>
      </c>
      <c r="D1524" s="1" t="s">
        <v>501</v>
      </c>
      <c r="E1524" s="1" t="s">
        <v>145</v>
      </c>
      <c r="F1524" s="1" t="s">
        <v>26</v>
      </c>
      <c r="G1524" s="1" t="s">
        <v>27</v>
      </c>
      <c r="H1524" s="1" t="s">
        <v>52</v>
      </c>
      <c r="I1524" s="1" t="s">
        <v>1327</v>
      </c>
      <c r="J1524" s="1">
        <v>19.920000000000002</v>
      </c>
      <c r="K1524" s="1">
        <v>5</v>
      </c>
      <c r="L1524" s="1">
        <v>0.2</v>
      </c>
      <c r="M1524" s="2">
        <v>6.7230000000000008</v>
      </c>
      <c r="N1524" s="1" t="str">
        <f>VLOOKUP(G1524,Code!$C$3:$D$5,2,0)</f>
        <v>O-102</v>
      </c>
    </row>
    <row r="1525" spans="1:14" x14ac:dyDescent="0.25">
      <c r="A1525" s="1">
        <v>1524</v>
      </c>
      <c r="B1525" s="1" t="s">
        <v>30</v>
      </c>
      <c r="C1525" s="1" t="s">
        <v>14</v>
      </c>
      <c r="D1525" s="1" t="s">
        <v>501</v>
      </c>
      <c r="E1525" s="1" t="s">
        <v>145</v>
      </c>
      <c r="F1525" s="1" t="s">
        <v>26</v>
      </c>
      <c r="G1525" s="1" t="s">
        <v>27</v>
      </c>
      <c r="H1525" s="1" t="s">
        <v>52</v>
      </c>
      <c r="I1525" s="1" t="s">
        <v>506</v>
      </c>
      <c r="J1525" s="1">
        <v>198.27200000000002</v>
      </c>
      <c r="K1525" s="1">
        <v>8</v>
      </c>
      <c r="L1525" s="1">
        <v>0.2</v>
      </c>
      <c r="M1525" s="2">
        <v>61.959999999999987</v>
      </c>
      <c r="N1525" s="1" t="str">
        <f>VLOOKUP(G1525,Code!$C$3:$D$5,2,0)</f>
        <v>O-102</v>
      </c>
    </row>
    <row r="1526" spans="1:14" x14ac:dyDescent="0.25">
      <c r="A1526" s="1">
        <v>1525</v>
      </c>
      <c r="B1526" s="1" t="s">
        <v>30</v>
      </c>
      <c r="C1526" s="1" t="s">
        <v>14</v>
      </c>
      <c r="D1526" s="1" t="s">
        <v>501</v>
      </c>
      <c r="E1526" s="1" t="s">
        <v>145</v>
      </c>
      <c r="F1526" s="1" t="s">
        <v>26</v>
      </c>
      <c r="G1526" s="1" t="s">
        <v>27</v>
      </c>
      <c r="H1526" s="1" t="s">
        <v>35</v>
      </c>
      <c r="I1526" s="1" t="s">
        <v>377</v>
      </c>
      <c r="J1526" s="1">
        <v>247.10399999999998</v>
      </c>
      <c r="K1526" s="1">
        <v>6</v>
      </c>
      <c r="L1526" s="1">
        <v>0.2</v>
      </c>
      <c r="M1526" s="2">
        <v>-58.68719999999999</v>
      </c>
      <c r="N1526" s="1" t="str">
        <f>VLOOKUP(G1526,Code!$C$3:$D$5,2,0)</f>
        <v>O-102</v>
      </c>
    </row>
    <row r="1527" spans="1:14" x14ac:dyDescent="0.25">
      <c r="A1527" s="1">
        <v>1526</v>
      </c>
      <c r="B1527" s="1" t="s">
        <v>30</v>
      </c>
      <c r="C1527" s="1" t="s">
        <v>14</v>
      </c>
      <c r="D1527" s="1" t="s">
        <v>501</v>
      </c>
      <c r="E1527" s="1" t="s">
        <v>145</v>
      </c>
      <c r="F1527" s="1" t="s">
        <v>26</v>
      </c>
      <c r="G1527" s="1" t="s">
        <v>27</v>
      </c>
      <c r="H1527" s="1" t="s">
        <v>39</v>
      </c>
      <c r="I1527" s="1" t="s">
        <v>90</v>
      </c>
      <c r="J1527" s="1">
        <v>86.304000000000002</v>
      </c>
      <c r="K1527" s="1">
        <v>6</v>
      </c>
      <c r="L1527" s="1">
        <v>0.2</v>
      </c>
      <c r="M1527" s="2">
        <v>9.7091999999999885</v>
      </c>
      <c r="N1527" s="1" t="str">
        <f>VLOOKUP(G1527,Code!$C$3:$D$5,2,0)</f>
        <v>O-102</v>
      </c>
    </row>
    <row r="1528" spans="1:14" x14ac:dyDescent="0.25">
      <c r="A1528" s="1">
        <v>1527</v>
      </c>
      <c r="B1528" s="1" t="s">
        <v>30</v>
      </c>
      <c r="C1528" s="1" t="s">
        <v>14</v>
      </c>
      <c r="D1528" s="1" t="s">
        <v>1328</v>
      </c>
      <c r="E1528" s="1" t="s">
        <v>78</v>
      </c>
      <c r="F1528" s="1" t="s">
        <v>79</v>
      </c>
      <c r="G1528" s="1" t="s">
        <v>27</v>
      </c>
      <c r="H1528" s="1" t="s">
        <v>39</v>
      </c>
      <c r="I1528" s="1" t="s">
        <v>1329</v>
      </c>
      <c r="J1528" s="1">
        <v>4.16</v>
      </c>
      <c r="K1528" s="1">
        <v>2</v>
      </c>
      <c r="L1528" s="1">
        <v>0.2</v>
      </c>
      <c r="M1528" s="2">
        <v>0.36400000000000032</v>
      </c>
      <c r="N1528" s="1" t="str">
        <f>VLOOKUP(G1528,Code!$C$3:$D$5,2,0)</f>
        <v>O-102</v>
      </c>
    </row>
    <row r="1529" spans="1:14" x14ac:dyDescent="0.25">
      <c r="A1529" s="1">
        <v>1528</v>
      </c>
      <c r="B1529" s="1" t="s">
        <v>30</v>
      </c>
      <c r="C1529" s="1" t="s">
        <v>14</v>
      </c>
      <c r="D1529" s="1" t="s">
        <v>1328</v>
      </c>
      <c r="E1529" s="1" t="s">
        <v>78</v>
      </c>
      <c r="F1529" s="1" t="s">
        <v>79</v>
      </c>
      <c r="G1529" s="1" t="s">
        <v>18</v>
      </c>
      <c r="H1529" s="1" t="s">
        <v>37</v>
      </c>
      <c r="I1529" s="1" t="s">
        <v>1330</v>
      </c>
      <c r="J1529" s="1">
        <v>11.648000000000001</v>
      </c>
      <c r="K1529" s="1">
        <v>2</v>
      </c>
      <c r="L1529" s="1">
        <v>0.2</v>
      </c>
      <c r="M1529" s="2">
        <v>3.3488000000000011</v>
      </c>
      <c r="N1529" s="1" t="str">
        <f>VLOOKUP(G1529,Code!$C$3:$D$5,2,0)</f>
        <v>F-101</v>
      </c>
    </row>
    <row r="1530" spans="1:14" x14ac:dyDescent="0.25">
      <c r="A1530" s="1">
        <v>1529</v>
      </c>
      <c r="B1530" s="1" t="s">
        <v>13</v>
      </c>
      <c r="C1530" s="1" t="s">
        <v>23</v>
      </c>
      <c r="D1530" s="1" t="s">
        <v>252</v>
      </c>
      <c r="E1530" s="1" t="s">
        <v>117</v>
      </c>
      <c r="F1530" s="1" t="s">
        <v>79</v>
      </c>
      <c r="G1530" s="1" t="s">
        <v>27</v>
      </c>
      <c r="H1530" s="1" t="s">
        <v>128</v>
      </c>
      <c r="I1530" s="1" t="s">
        <v>1331</v>
      </c>
      <c r="J1530" s="1">
        <v>26.18</v>
      </c>
      <c r="K1530" s="1">
        <v>7</v>
      </c>
      <c r="L1530" s="1">
        <v>0</v>
      </c>
      <c r="M1530" s="2">
        <v>0.5236000000000014</v>
      </c>
      <c r="N1530" s="1" t="str">
        <f>VLOOKUP(G1530,Code!$C$3:$D$5,2,0)</f>
        <v>O-102</v>
      </c>
    </row>
    <row r="1531" spans="1:14" x14ac:dyDescent="0.25">
      <c r="A1531" s="1">
        <v>1530</v>
      </c>
      <c r="B1531" s="1" t="s">
        <v>13</v>
      </c>
      <c r="C1531" s="1" t="s">
        <v>23</v>
      </c>
      <c r="D1531" s="1" t="s">
        <v>252</v>
      </c>
      <c r="E1531" s="1" t="s">
        <v>117</v>
      </c>
      <c r="F1531" s="1" t="s">
        <v>79</v>
      </c>
      <c r="G1531" s="1" t="s">
        <v>27</v>
      </c>
      <c r="H1531" s="1" t="s">
        <v>52</v>
      </c>
      <c r="I1531" s="1" t="s">
        <v>1332</v>
      </c>
      <c r="J1531" s="1">
        <v>7.3</v>
      </c>
      <c r="K1531" s="1">
        <v>2</v>
      </c>
      <c r="L1531" s="1">
        <v>0</v>
      </c>
      <c r="M1531" s="2">
        <v>3.4309999999999996</v>
      </c>
      <c r="N1531" s="1" t="str">
        <f>VLOOKUP(G1531,Code!$C$3:$D$5,2,0)</f>
        <v>O-102</v>
      </c>
    </row>
    <row r="1532" spans="1:14" x14ac:dyDescent="0.25">
      <c r="A1532" s="1">
        <v>1531</v>
      </c>
      <c r="B1532" s="1" t="s">
        <v>30</v>
      </c>
      <c r="C1532" s="1" t="s">
        <v>23</v>
      </c>
      <c r="D1532" s="1" t="s">
        <v>537</v>
      </c>
      <c r="E1532" s="1" t="s">
        <v>32</v>
      </c>
      <c r="F1532" s="1" t="s">
        <v>17</v>
      </c>
      <c r="G1532" s="1" t="s">
        <v>27</v>
      </c>
      <c r="H1532" s="1" t="s">
        <v>52</v>
      </c>
      <c r="I1532" s="1" t="s">
        <v>1333</v>
      </c>
      <c r="J1532" s="1">
        <v>74.352000000000004</v>
      </c>
      <c r="K1532" s="1">
        <v>3</v>
      </c>
      <c r="L1532" s="1">
        <v>0.2</v>
      </c>
      <c r="M1532" s="2">
        <v>23.234999999999992</v>
      </c>
      <c r="N1532" s="1" t="str">
        <f>VLOOKUP(G1532,Code!$C$3:$D$5,2,0)</f>
        <v>O-102</v>
      </c>
    </row>
    <row r="1533" spans="1:14" x14ac:dyDescent="0.25">
      <c r="A1533" s="1">
        <v>1532</v>
      </c>
      <c r="B1533" s="1" t="s">
        <v>30</v>
      </c>
      <c r="C1533" s="1" t="s">
        <v>14</v>
      </c>
      <c r="D1533" s="1" t="s">
        <v>1334</v>
      </c>
      <c r="E1533" s="1" t="s">
        <v>145</v>
      </c>
      <c r="F1533" s="1" t="s">
        <v>26</v>
      </c>
      <c r="G1533" s="1" t="s">
        <v>27</v>
      </c>
      <c r="H1533" s="1" t="s">
        <v>35</v>
      </c>
      <c r="I1533" s="1" t="s">
        <v>1335</v>
      </c>
      <c r="J1533" s="1">
        <v>10.744</v>
      </c>
      <c r="K1533" s="1">
        <v>1</v>
      </c>
      <c r="L1533" s="1">
        <v>0.2</v>
      </c>
      <c r="M1533" s="2">
        <v>0.80579999999999963</v>
      </c>
      <c r="N1533" s="1" t="str">
        <f>VLOOKUP(G1533,Code!$C$3:$D$5,2,0)</f>
        <v>O-102</v>
      </c>
    </row>
    <row r="1534" spans="1:14" x14ac:dyDescent="0.25">
      <c r="A1534" s="1">
        <v>1533</v>
      </c>
      <c r="B1534" s="1" t="s">
        <v>30</v>
      </c>
      <c r="C1534" s="1" t="s">
        <v>14</v>
      </c>
      <c r="D1534" s="1" t="s">
        <v>1334</v>
      </c>
      <c r="E1534" s="1" t="s">
        <v>145</v>
      </c>
      <c r="F1534" s="1" t="s">
        <v>26</v>
      </c>
      <c r="G1534" s="1" t="s">
        <v>27</v>
      </c>
      <c r="H1534" s="1" t="s">
        <v>128</v>
      </c>
      <c r="I1534" s="1" t="s">
        <v>343</v>
      </c>
      <c r="J1534" s="1">
        <v>8.3760000000000012</v>
      </c>
      <c r="K1534" s="1">
        <v>3</v>
      </c>
      <c r="L1534" s="1">
        <v>0.2</v>
      </c>
      <c r="M1534" s="2">
        <v>2.7222</v>
      </c>
      <c r="N1534" s="1" t="str">
        <f>VLOOKUP(G1534,Code!$C$3:$D$5,2,0)</f>
        <v>O-102</v>
      </c>
    </row>
    <row r="1535" spans="1:14" x14ac:dyDescent="0.25">
      <c r="A1535" s="1">
        <v>1534</v>
      </c>
      <c r="B1535" s="1" t="s">
        <v>30</v>
      </c>
      <c r="C1535" s="1" t="s">
        <v>23</v>
      </c>
      <c r="D1535" s="1" t="s">
        <v>126</v>
      </c>
      <c r="E1535" s="1" t="s">
        <v>127</v>
      </c>
      <c r="F1535" s="1" t="s">
        <v>79</v>
      </c>
      <c r="G1535" s="1" t="s">
        <v>27</v>
      </c>
      <c r="H1535" s="1" t="s">
        <v>35</v>
      </c>
      <c r="I1535" s="1" t="s">
        <v>1336</v>
      </c>
      <c r="J1535" s="1">
        <v>212.88</v>
      </c>
      <c r="K1535" s="1">
        <v>6</v>
      </c>
      <c r="L1535" s="1">
        <v>0</v>
      </c>
      <c r="M1535" s="2">
        <v>0</v>
      </c>
      <c r="N1535" s="1" t="str">
        <f>VLOOKUP(G1535,Code!$C$3:$D$5,2,0)</f>
        <v>O-102</v>
      </c>
    </row>
    <row r="1536" spans="1:14" x14ac:dyDescent="0.25">
      <c r="A1536" s="1">
        <v>1535</v>
      </c>
      <c r="B1536" s="1" t="s">
        <v>30</v>
      </c>
      <c r="C1536" s="1" t="s">
        <v>57</v>
      </c>
      <c r="D1536" s="1" t="s">
        <v>1337</v>
      </c>
      <c r="E1536" s="1" t="s">
        <v>25</v>
      </c>
      <c r="F1536" s="1" t="s">
        <v>26</v>
      </c>
      <c r="G1536" s="1" t="s">
        <v>18</v>
      </c>
      <c r="H1536" s="1" t="s">
        <v>19</v>
      </c>
      <c r="I1536" s="1" t="s">
        <v>797</v>
      </c>
      <c r="J1536" s="1">
        <v>203.98299999999998</v>
      </c>
      <c r="K1536" s="1">
        <v>2</v>
      </c>
      <c r="L1536" s="1">
        <v>0.15</v>
      </c>
      <c r="M1536" s="2">
        <v>16.798599999999979</v>
      </c>
      <c r="N1536" s="1" t="str">
        <f>VLOOKUP(G1536,Code!$C$3:$D$5,2,0)</f>
        <v>F-101</v>
      </c>
    </row>
    <row r="1537" spans="1:14" x14ac:dyDescent="0.25">
      <c r="A1537" s="1">
        <v>1536</v>
      </c>
      <c r="B1537" s="1" t="s">
        <v>30</v>
      </c>
      <c r="C1537" s="1" t="s">
        <v>23</v>
      </c>
      <c r="D1537" s="1" t="s">
        <v>1338</v>
      </c>
      <c r="E1537" s="1" t="s">
        <v>316</v>
      </c>
      <c r="F1537" s="1" t="s">
        <v>79</v>
      </c>
      <c r="G1537" s="1" t="s">
        <v>27</v>
      </c>
      <c r="H1537" s="1" t="s">
        <v>35</v>
      </c>
      <c r="I1537" s="1" t="s">
        <v>1339</v>
      </c>
      <c r="J1537" s="1">
        <v>40.74</v>
      </c>
      <c r="K1537" s="1">
        <v>3</v>
      </c>
      <c r="L1537" s="1">
        <v>0</v>
      </c>
      <c r="M1537" s="2">
        <v>0.4073999999999991</v>
      </c>
      <c r="N1537" s="1" t="str">
        <f>VLOOKUP(G1537,Code!$C$3:$D$5,2,0)</f>
        <v>O-102</v>
      </c>
    </row>
    <row r="1538" spans="1:14" x14ac:dyDescent="0.25">
      <c r="A1538" s="1">
        <v>1537</v>
      </c>
      <c r="B1538" s="1" t="s">
        <v>30</v>
      </c>
      <c r="C1538" s="1" t="s">
        <v>23</v>
      </c>
      <c r="D1538" s="1" t="s">
        <v>1338</v>
      </c>
      <c r="E1538" s="1" t="s">
        <v>316</v>
      </c>
      <c r="F1538" s="1" t="s">
        <v>79</v>
      </c>
      <c r="G1538" s="1" t="s">
        <v>27</v>
      </c>
      <c r="H1538" s="1" t="s">
        <v>46</v>
      </c>
      <c r="I1538" s="1" t="s">
        <v>1340</v>
      </c>
      <c r="J1538" s="1">
        <v>11.67</v>
      </c>
      <c r="K1538" s="1">
        <v>3</v>
      </c>
      <c r="L1538" s="1">
        <v>0</v>
      </c>
      <c r="M1538" s="2">
        <v>3.0342000000000002</v>
      </c>
      <c r="N1538" s="1" t="str">
        <f>VLOOKUP(G1538,Code!$C$3:$D$5,2,0)</f>
        <v>O-102</v>
      </c>
    </row>
    <row r="1539" spans="1:14" x14ac:dyDescent="0.25">
      <c r="A1539" s="1">
        <v>1538</v>
      </c>
      <c r="B1539" s="1" t="s">
        <v>13</v>
      </c>
      <c r="C1539" s="1" t="s">
        <v>14</v>
      </c>
      <c r="D1539" s="1" t="s">
        <v>1341</v>
      </c>
      <c r="E1539" s="1" t="s">
        <v>478</v>
      </c>
      <c r="F1539" s="1" t="s">
        <v>79</v>
      </c>
      <c r="G1539" s="1" t="s">
        <v>41</v>
      </c>
      <c r="H1539" s="1" t="s">
        <v>42</v>
      </c>
      <c r="I1539" s="1" t="s">
        <v>1160</v>
      </c>
      <c r="J1539" s="1">
        <v>39.99</v>
      </c>
      <c r="K1539" s="1">
        <v>1</v>
      </c>
      <c r="L1539" s="1">
        <v>0</v>
      </c>
      <c r="M1539" s="2">
        <v>11.597099999999998</v>
      </c>
      <c r="N1539" s="1" t="str">
        <f>VLOOKUP(G1539,Code!$C$3:$D$5,2,0)</f>
        <v>T-103</v>
      </c>
    </row>
    <row r="1540" spans="1:14" x14ac:dyDescent="0.25">
      <c r="A1540" s="1">
        <v>1539</v>
      </c>
      <c r="B1540" s="1" t="s">
        <v>13</v>
      </c>
      <c r="C1540" s="1" t="s">
        <v>14</v>
      </c>
      <c r="D1540" s="1" t="s">
        <v>1341</v>
      </c>
      <c r="E1540" s="1" t="s">
        <v>478</v>
      </c>
      <c r="F1540" s="1" t="s">
        <v>79</v>
      </c>
      <c r="G1540" s="1" t="s">
        <v>27</v>
      </c>
      <c r="H1540" s="1" t="s">
        <v>39</v>
      </c>
      <c r="I1540" s="1" t="s">
        <v>539</v>
      </c>
      <c r="J1540" s="1">
        <v>16.28</v>
      </c>
      <c r="K1540" s="1">
        <v>2</v>
      </c>
      <c r="L1540" s="1">
        <v>0</v>
      </c>
      <c r="M1540" s="2">
        <v>6.5120000000000005</v>
      </c>
      <c r="N1540" s="1" t="str">
        <f>VLOOKUP(G1540,Code!$C$3:$D$5,2,0)</f>
        <v>O-102</v>
      </c>
    </row>
    <row r="1541" spans="1:14" x14ac:dyDescent="0.25">
      <c r="A1541" s="1">
        <v>1540</v>
      </c>
      <c r="B1541" s="1" t="s">
        <v>13</v>
      </c>
      <c r="C1541" s="1" t="s">
        <v>14</v>
      </c>
      <c r="D1541" s="1" t="s">
        <v>1341</v>
      </c>
      <c r="E1541" s="1" t="s">
        <v>478</v>
      </c>
      <c r="F1541" s="1" t="s">
        <v>79</v>
      </c>
      <c r="G1541" s="1" t="s">
        <v>18</v>
      </c>
      <c r="H1541" s="1" t="s">
        <v>19</v>
      </c>
      <c r="I1541" s="1" t="s">
        <v>100</v>
      </c>
      <c r="J1541" s="1">
        <v>782.94</v>
      </c>
      <c r="K1541" s="1">
        <v>3</v>
      </c>
      <c r="L1541" s="1">
        <v>0</v>
      </c>
      <c r="M1541" s="2">
        <v>203.56440000000003</v>
      </c>
      <c r="N1541" s="1" t="str">
        <f>VLOOKUP(G1541,Code!$C$3:$D$5,2,0)</f>
        <v>F-101</v>
      </c>
    </row>
    <row r="1542" spans="1:14" x14ac:dyDescent="0.25">
      <c r="A1542" s="1">
        <v>1541</v>
      </c>
      <c r="B1542" s="1" t="s">
        <v>13</v>
      </c>
      <c r="C1542" s="1" t="s">
        <v>14</v>
      </c>
      <c r="D1542" s="1" t="s">
        <v>1341</v>
      </c>
      <c r="E1542" s="1" t="s">
        <v>478</v>
      </c>
      <c r="F1542" s="1" t="s">
        <v>79</v>
      </c>
      <c r="G1542" s="1" t="s">
        <v>27</v>
      </c>
      <c r="H1542" s="1" t="s">
        <v>44</v>
      </c>
      <c r="I1542" s="1" t="s">
        <v>1297</v>
      </c>
      <c r="J1542" s="1">
        <v>242.48000000000002</v>
      </c>
      <c r="K1542" s="1">
        <v>7</v>
      </c>
      <c r="L1542" s="1">
        <v>0</v>
      </c>
      <c r="M1542" s="2">
        <v>116.39039999999999</v>
      </c>
      <c r="N1542" s="1" t="str">
        <f>VLOOKUP(G1542,Code!$C$3:$D$5,2,0)</f>
        <v>O-102</v>
      </c>
    </row>
    <row r="1543" spans="1:14" x14ac:dyDescent="0.25">
      <c r="A1543" s="1">
        <v>1542</v>
      </c>
      <c r="B1543" s="1" t="s">
        <v>13</v>
      </c>
      <c r="C1543" s="1" t="s">
        <v>14</v>
      </c>
      <c r="D1543" s="1" t="s">
        <v>212</v>
      </c>
      <c r="E1543" s="1" t="s">
        <v>213</v>
      </c>
      <c r="F1543" s="1" t="s">
        <v>79</v>
      </c>
      <c r="G1543" s="1" t="s">
        <v>18</v>
      </c>
      <c r="H1543" s="1" t="s">
        <v>37</v>
      </c>
      <c r="I1543" s="1" t="s">
        <v>492</v>
      </c>
      <c r="J1543" s="1">
        <v>8.32</v>
      </c>
      <c r="K1543" s="1">
        <v>5</v>
      </c>
      <c r="L1543" s="1">
        <v>0.2</v>
      </c>
      <c r="M1543" s="2">
        <v>2.2880000000000003</v>
      </c>
      <c r="N1543" s="1" t="str">
        <f>VLOOKUP(G1543,Code!$C$3:$D$5,2,0)</f>
        <v>F-101</v>
      </c>
    </row>
    <row r="1544" spans="1:14" x14ac:dyDescent="0.25">
      <c r="A1544" s="1">
        <v>1543</v>
      </c>
      <c r="B1544" s="1" t="s">
        <v>13</v>
      </c>
      <c r="C1544" s="1" t="s">
        <v>14</v>
      </c>
      <c r="D1544" s="1" t="s">
        <v>212</v>
      </c>
      <c r="E1544" s="1" t="s">
        <v>213</v>
      </c>
      <c r="F1544" s="1" t="s">
        <v>79</v>
      </c>
      <c r="G1544" s="1" t="s">
        <v>27</v>
      </c>
      <c r="H1544" s="1" t="s">
        <v>128</v>
      </c>
      <c r="I1544" s="1" t="s">
        <v>1113</v>
      </c>
      <c r="J1544" s="1">
        <v>10.464000000000002</v>
      </c>
      <c r="K1544" s="1">
        <v>6</v>
      </c>
      <c r="L1544" s="1">
        <v>0.2</v>
      </c>
      <c r="M1544" s="2">
        <v>1.7003999999999992</v>
      </c>
      <c r="N1544" s="1" t="str">
        <f>VLOOKUP(G1544,Code!$C$3:$D$5,2,0)</f>
        <v>O-102</v>
      </c>
    </row>
    <row r="1545" spans="1:14" x14ac:dyDescent="0.25">
      <c r="A1545" s="1">
        <v>1544</v>
      </c>
      <c r="B1545" s="1" t="s">
        <v>30</v>
      </c>
      <c r="C1545" s="1" t="s">
        <v>57</v>
      </c>
      <c r="D1545" s="1" t="s">
        <v>373</v>
      </c>
      <c r="E1545" s="1" t="s">
        <v>25</v>
      </c>
      <c r="F1545" s="1" t="s">
        <v>26</v>
      </c>
      <c r="G1545" s="1" t="s">
        <v>27</v>
      </c>
      <c r="H1545" s="1" t="s">
        <v>44</v>
      </c>
      <c r="I1545" s="1" t="s">
        <v>896</v>
      </c>
      <c r="J1545" s="1">
        <v>82.896000000000001</v>
      </c>
      <c r="K1545" s="1">
        <v>3</v>
      </c>
      <c r="L1545" s="1">
        <v>0.2</v>
      </c>
      <c r="M1545" s="2">
        <v>29.0136</v>
      </c>
      <c r="N1545" s="1" t="str">
        <f>VLOOKUP(G1545,Code!$C$3:$D$5,2,0)</f>
        <v>O-102</v>
      </c>
    </row>
    <row r="1546" spans="1:14" x14ac:dyDescent="0.25">
      <c r="A1546" s="1">
        <v>1545</v>
      </c>
      <c r="B1546" s="1" t="s">
        <v>30</v>
      </c>
      <c r="C1546" s="1" t="s">
        <v>57</v>
      </c>
      <c r="D1546" s="1" t="s">
        <v>373</v>
      </c>
      <c r="E1546" s="1" t="s">
        <v>25</v>
      </c>
      <c r="F1546" s="1" t="s">
        <v>26</v>
      </c>
      <c r="G1546" s="1" t="s">
        <v>27</v>
      </c>
      <c r="H1546" s="1" t="s">
        <v>52</v>
      </c>
      <c r="I1546" s="1" t="s">
        <v>985</v>
      </c>
      <c r="J1546" s="1">
        <v>34.24</v>
      </c>
      <c r="K1546" s="1">
        <v>4</v>
      </c>
      <c r="L1546" s="1">
        <v>0</v>
      </c>
      <c r="M1546" s="2">
        <v>16.0928</v>
      </c>
      <c r="N1546" s="1" t="str">
        <f>VLOOKUP(G1546,Code!$C$3:$D$5,2,0)</f>
        <v>O-102</v>
      </c>
    </row>
    <row r="1547" spans="1:14" x14ac:dyDescent="0.25">
      <c r="A1547" s="1">
        <v>1546</v>
      </c>
      <c r="B1547" s="1" t="s">
        <v>13</v>
      </c>
      <c r="C1547" s="1" t="s">
        <v>23</v>
      </c>
      <c r="D1547" s="1" t="s">
        <v>1342</v>
      </c>
      <c r="E1547" s="1" t="s">
        <v>127</v>
      </c>
      <c r="F1547" s="1" t="s">
        <v>79</v>
      </c>
      <c r="G1547" s="1" t="s">
        <v>18</v>
      </c>
      <c r="H1547" s="1" t="s">
        <v>19</v>
      </c>
      <c r="I1547" s="1" t="s">
        <v>307</v>
      </c>
      <c r="J1547" s="1">
        <v>1573.4880000000001</v>
      </c>
      <c r="K1547" s="1">
        <v>7</v>
      </c>
      <c r="L1547" s="1">
        <v>0.2</v>
      </c>
      <c r="M1547" s="2">
        <v>196.68599999999986</v>
      </c>
      <c r="N1547" s="1" t="str">
        <f>VLOOKUP(G1547,Code!$C$3:$D$5,2,0)</f>
        <v>F-101</v>
      </c>
    </row>
    <row r="1548" spans="1:14" x14ac:dyDescent="0.25">
      <c r="A1548" s="1">
        <v>1547</v>
      </c>
      <c r="B1548" s="1" t="s">
        <v>30</v>
      </c>
      <c r="C1548" s="1" t="s">
        <v>23</v>
      </c>
      <c r="D1548" s="1" t="s">
        <v>276</v>
      </c>
      <c r="E1548" s="1" t="s">
        <v>59</v>
      </c>
      <c r="F1548" s="1" t="s">
        <v>60</v>
      </c>
      <c r="G1548" s="1" t="s">
        <v>27</v>
      </c>
      <c r="H1548" s="1" t="s">
        <v>52</v>
      </c>
      <c r="I1548" s="1" t="s">
        <v>1202</v>
      </c>
      <c r="J1548" s="1">
        <v>335.52</v>
      </c>
      <c r="K1548" s="1">
        <v>4</v>
      </c>
      <c r="L1548" s="1">
        <v>0.2</v>
      </c>
      <c r="M1548" s="2">
        <v>117.43199999999999</v>
      </c>
      <c r="N1548" s="1" t="str">
        <f>VLOOKUP(G1548,Code!$C$3:$D$5,2,0)</f>
        <v>O-102</v>
      </c>
    </row>
    <row r="1549" spans="1:14" x14ac:dyDescent="0.25">
      <c r="A1549" s="1">
        <v>1548</v>
      </c>
      <c r="B1549" s="1" t="s">
        <v>30</v>
      </c>
      <c r="C1549" s="1" t="s">
        <v>23</v>
      </c>
      <c r="D1549" s="1" t="s">
        <v>276</v>
      </c>
      <c r="E1549" s="1" t="s">
        <v>59</v>
      </c>
      <c r="F1549" s="1" t="s">
        <v>60</v>
      </c>
      <c r="G1549" s="1" t="s">
        <v>27</v>
      </c>
      <c r="H1549" s="1" t="s">
        <v>44</v>
      </c>
      <c r="I1549" s="1" t="s">
        <v>1271</v>
      </c>
      <c r="J1549" s="1">
        <v>23.911999999999995</v>
      </c>
      <c r="K1549" s="1">
        <v>2</v>
      </c>
      <c r="L1549" s="1">
        <v>0.8</v>
      </c>
      <c r="M1549" s="2">
        <v>-40.650400000000019</v>
      </c>
      <c r="N1549" s="1" t="str">
        <f>VLOOKUP(G1549,Code!$C$3:$D$5,2,0)</f>
        <v>O-102</v>
      </c>
    </row>
    <row r="1550" spans="1:14" x14ac:dyDescent="0.25">
      <c r="A1550" s="1">
        <v>1549</v>
      </c>
      <c r="B1550" s="1" t="s">
        <v>30</v>
      </c>
      <c r="C1550" s="1" t="s">
        <v>23</v>
      </c>
      <c r="D1550" s="1" t="s">
        <v>276</v>
      </c>
      <c r="E1550" s="1" t="s">
        <v>59</v>
      </c>
      <c r="F1550" s="1" t="s">
        <v>60</v>
      </c>
      <c r="G1550" s="1" t="s">
        <v>27</v>
      </c>
      <c r="H1550" s="1" t="s">
        <v>35</v>
      </c>
      <c r="I1550" s="1" t="s">
        <v>1343</v>
      </c>
      <c r="J1550" s="1">
        <v>27.056000000000001</v>
      </c>
      <c r="K1550" s="1">
        <v>2</v>
      </c>
      <c r="L1550" s="1">
        <v>0.2</v>
      </c>
      <c r="M1550" s="2">
        <v>2.3673999999999991</v>
      </c>
      <c r="N1550" s="1" t="str">
        <f>VLOOKUP(G1550,Code!$C$3:$D$5,2,0)</f>
        <v>O-102</v>
      </c>
    </row>
    <row r="1551" spans="1:14" x14ac:dyDescent="0.25">
      <c r="A1551" s="1">
        <v>1550</v>
      </c>
      <c r="B1551" s="1" t="s">
        <v>95</v>
      </c>
      <c r="C1551" s="1" t="s">
        <v>14</v>
      </c>
      <c r="D1551" s="1" t="s">
        <v>126</v>
      </c>
      <c r="E1551" s="1" t="s">
        <v>127</v>
      </c>
      <c r="F1551" s="1" t="s">
        <v>79</v>
      </c>
      <c r="G1551" s="1" t="s">
        <v>41</v>
      </c>
      <c r="H1551" s="1" t="s">
        <v>467</v>
      </c>
      <c r="I1551" s="1" t="s">
        <v>1166</v>
      </c>
      <c r="J1551" s="1">
        <v>559.99200000000008</v>
      </c>
      <c r="K1551" s="1">
        <v>1</v>
      </c>
      <c r="L1551" s="1">
        <v>0.2</v>
      </c>
      <c r="M1551" s="2">
        <v>174.99749999999997</v>
      </c>
      <c r="N1551" s="1" t="str">
        <f>VLOOKUP(G1551,Code!$C$3:$D$5,2,0)</f>
        <v>T-103</v>
      </c>
    </row>
    <row r="1552" spans="1:14" x14ac:dyDescent="0.25">
      <c r="A1552" s="1">
        <v>1551</v>
      </c>
      <c r="B1552" s="1" t="s">
        <v>13</v>
      </c>
      <c r="C1552" s="1" t="s">
        <v>57</v>
      </c>
      <c r="D1552" s="1" t="s">
        <v>93</v>
      </c>
      <c r="E1552" s="1" t="s">
        <v>59</v>
      </c>
      <c r="F1552" s="1" t="s">
        <v>60</v>
      </c>
      <c r="G1552" s="1" t="s">
        <v>27</v>
      </c>
      <c r="H1552" s="1" t="s">
        <v>46</v>
      </c>
      <c r="I1552" s="1" t="s">
        <v>1344</v>
      </c>
      <c r="J1552" s="1">
        <v>9.3239999999999981</v>
      </c>
      <c r="K1552" s="1">
        <v>6</v>
      </c>
      <c r="L1552" s="1">
        <v>0.8</v>
      </c>
      <c r="M1552" s="2">
        <v>-24.708599999999997</v>
      </c>
      <c r="N1552" s="1" t="str">
        <f>VLOOKUP(G1552,Code!$C$3:$D$5,2,0)</f>
        <v>O-102</v>
      </c>
    </row>
    <row r="1553" spans="1:14" x14ac:dyDescent="0.25">
      <c r="A1553" s="1">
        <v>1552</v>
      </c>
      <c r="B1553" s="1" t="s">
        <v>30</v>
      </c>
      <c r="C1553" s="1" t="s">
        <v>14</v>
      </c>
      <c r="D1553" s="1" t="s">
        <v>373</v>
      </c>
      <c r="E1553" s="1" t="s">
        <v>25</v>
      </c>
      <c r="F1553" s="1" t="s">
        <v>26</v>
      </c>
      <c r="G1553" s="1" t="s">
        <v>27</v>
      </c>
      <c r="H1553" s="1" t="s">
        <v>52</v>
      </c>
      <c r="I1553" s="1" t="s">
        <v>1255</v>
      </c>
      <c r="J1553" s="1">
        <v>111.96</v>
      </c>
      <c r="K1553" s="1">
        <v>2</v>
      </c>
      <c r="L1553" s="1">
        <v>0</v>
      </c>
      <c r="M1553" s="2">
        <v>54.860399999999998</v>
      </c>
      <c r="N1553" s="1" t="str">
        <f>VLOOKUP(G1553,Code!$C$3:$D$5,2,0)</f>
        <v>O-102</v>
      </c>
    </row>
    <row r="1554" spans="1:14" x14ac:dyDescent="0.25">
      <c r="A1554" s="1">
        <v>1553</v>
      </c>
      <c r="B1554" s="1" t="s">
        <v>95</v>
      </c>
      <c r="C1554" s="1" t="s">
        <v>57</v>
      </c>
      <c r="D1554" s="1" t="s">
        <v>1345</v>
      </c>
      <c r="E1554" s="1" t="s">
        <v>64</v>
      </c>
      <c r="F1554" s="1" t="s">
        <v>60</v>
      </c>
      <c r="G1554" s="1" t="s">
        <v>27</v>
      </c>
      <c r="H1554" s="1" t="s">
        <v>28</v>
      </c>
      <c r="I1554" s="1" t="s">
        <v>1346</v>
      </c>
      <c r="J1554" s="1">
        <v>21.560000000000002</v>
      </c>
      <c r="K1554" s="1">
        <v>7</v>
      </c>
      <c r="L1554" s="1">
        <v>0</v>
      </c>
      <c r="M1554" s="2">
        <v>10.348799999999999</v>
      </c>
      <c r="N1554" s="1" t="str">
        <f>VLOOKUP(G1554,Code!$C$3:$D$5,2,0)</f>
        <v>O-102</v>
      </c>
    </row>
    <row r="1555" spans="1:14" x14ac:dyDescent="0.25">
      <c r="A1555" s="1">
        <v>1554</v>
      </c>
      <c r="B1555" s="1" t="s">
        <v>30</v>
      </c>
      <c r="C1555" s="1" t="s">
        <v>14</v>
      </c>
      <c r="D1555" s="1" t="s">
        <v>553</v>
      </c>
      <c r="E1555" s="1" t="s">
        <v>16</v>
      </c>
      <c r="F1555" s="1" t="s">
        <v>17</v>
      </c>
      <c r="G1555" s="1" t="s">
        <v>27</v>
      </c>
      <c r="H1555" s="1" t="s">
        <v>44</v>
      </c>
      <c r="I1555" s="1" t="s">
        <v>937</v>
      </c>
      <c r="J1555" s="1">
        <v>124.75</v>
      </c>
      <c r="K1555" s="1">
        <v>5</v>
      </c>
      <c r="L1555" s="1">
        <v>0</v>
      </c>
      <c r="M1555" s="2">
        <v>57.384999999999991</v>
      </c>
      <c r="N1555" s="1" t="str">
        <f>VLOOKUP(G1555,Code!$C$3:$D$5,2,0)</f>
        <v>O-102</v>
      </c>
    </row>
    <row r="1556" spans="1:14" x14ac:dyDescent="0.25">
      <c r="A1556" s="1">
        <v>1555</v>
      </c>
      <c r="B1556" s="1" t="s">
        <v>30</v>
      </c>
      <c r="C1556" s="1" t="s">
        <v>23</v>
      </c>
      <c r="D1556" s="1" t="s">
        <v>1347</v>
      </c>
      <c r="E1556" s="1" t="s">
        <v>55</v>
      </c>
      <c r="F1556" s="1" t="s">
        <v>26</v>
      </c>
      <c r="G1556" s="1" t="s">
        <v>27</v>
      </c>
      <c r="H1556" s="1" t="s">
        <v>39</v>
      </c>
      <c r="I1556" s="1" t="s">
        <v>1348</v>
      </c>
      <c r="J1556" s="1">
        <v>5.28</v>
      </c>
      <c r="K1556" s="1">
        <v>3</v>
      </c>
      <c r="L1556" s="1">
        <v>0</v>
      </c>
      <c r="M1556" s="2">
        <v>1.5311999999999999</v>
      </c>
      <c r="N1556" s="1" t="str">
        <f>VLOOKUP(G1556,Code!$C$3:$D$5,2,0)</f>
        <v>O-102</v>
      </c>
    </row>
    <row r="1557" spans="1:14" x14ac:dyDescent="0.25">
      <c r="A1557" s="1">
        <v>1556</v>
      </c>
      <c r="B1557" s="1" t="s">
        <v>30</v>
      </c>
      <c r="C1557" s="1" t="s">
        <v>14</v>
      </c>
      <c r="D1557" s="1" t="s">
        <v>452</v>
      </c>
      <c r="E1557" s="1" t="s">
        <v>127</v>
      </c>
      <c r="F1557" s="1" t="s">
        <v>79</v>
      </c>
      <c r="G1557" s="1" t="s">
        <v>41</v>
      </c>
      <c r="H1557" s="1" t="s">
        <v>83</v>
      </c>
      <c r="I1557" s="1" t="s">
        <v>111</v>
      </c>
      <c r="J1557" s="1">
        <v>91.96</v>
      </c>
      <c r="K1557" s="1">
        <v>4</v>
      </c>
      <c r="L1557" s="1">
        <v>0</v>
      </c>
      <c r="M1557" s="2">
        <v>39.5428</v>
      </c>
      <c r="N1557" s="1" t="str">
        <f>VLOOKUP(G1557,Code!$C$3:$D$5,2,0)</f>
        <v>T-103</v>
      </c>
    </row>
    <row r="1558" spans="1:14" x14ac:dyDescent="0.25">
      <c r="A1558" s="1">
        <v>1557</v>
      </c>
      <c r="B1558" s="1" t="s">
        <v>30</v>
      </c>
      <c r="C1558" s="1" t="s">
        <v>14</v>
      </c>
      <c r="D1558" s="1" t="s">
        <v>77</v>
      </c>
      <c r="E1558" s="1" t="s">
        <v>78</v>
      </c>
      <c r="F1558" s="1" t="s">
        <v>79</v>
      </c>
      <c r="G1558" s="1" t="s">
        <v>27</v>
      </c>
      <c r="H1558" s="1" t="s">
        <v>88</v>
      </c>
      <c r="I1558" s="1" t="s">
        <v>274</v>
      </c>
      <c r="J1558" s="1">
        <v>9.3439999999999994</v>
      </c>
      <c r="K1558" s="1">
        <v>1</v>
      </c>
      <c r="L1558" s="1">
        <v>0.2</v>
      </c>
      <c r="M1558" s="2">
        <v>3.504</v>
      </c>
      <c r="N1558" s="1" t="str">
        <f>VLOOKUP(G1558,Code!$C$3:$D$5,2,0)</f>
        <v>O-102</v>
      </c>
    </row>
    <row r="1559" spans="1:14" x14ac:dyDescent="0.25">
      <c r="A1559" s="1">
        <v>1558</v>
      </c>
      <c r="B1559" s="1" t="s">
        <v>30</v>
      </c>
      <c r="C1559" s="1" t="s">
        <v>14</v>
      </c>
      <c r="D1559" s="1" t="s">
        <v>77</v>
      </c>
      <c r="E1559" s="1" t="s">
        <v>78</v>
      </c>
      <c r="F1559" s="1" t="s">
        <v>79</v>
      </c>
      <c r="G1559" s="1" t="s">
        <v>27</v>
      </c>
      <c r="H1559" s="1" t="s">
        <v>39</v>
      </c>
      <c r="I1559" s="1" t="s">
        <v>1349</v>
      </c>
      <c r="J1559" s="1">
        <v>79.36</v>
      </c>
      <c r="K1559" s="1">
        <v>5</v>
      </c>
      <c r="L1559" s="1">
        <v>0.2</v>
      </c>
      <c r="M1559" s="2">
        <v>9.919999999999991</v>
      </c>
      <c r="N1559" s="1" t="str">
        <f>VLOOKUP(G1559,Code!$C$3:$D$5,2,0)</f>
        <v>O-102</v>
      </c>
    </row>
    <row r="1560" spans="1:14" x14ac:dyDescent="0.25">
      <c r="A1560" s="1">
        <v>1559</v>
      </c>
      <c r="B1560" s="1" t="s">
        <v>13</v>
      </c>
      <c r="C1560" s="1" t="s">
        <v>14</v>
      </c>
      <c r="D1560" s="1" t="s">
        <v>54</v>
      </c>
      <c r="E1560" s="1" t="s">
        <v>55</v>
      </c>
      <c r="F1560" s="1" t="s">
        <v>26</v>
      </c>
      <c r="G1560" s="1" t="s">
        <v>18</v>
      </c>
      <c r="H1560" s="1" t="s">
        <v>33</v>
      </c>
      <c r="I1560" s="1" t="s">
        <v>1103</v>
      </c>
      <c r="J1560" s="1">
        <v>171.96</v>
      </c>
      <c r="K1560" s="1">
        <v>2</v>
      </c>
      <c r="L1560" s="1">
        <v>0</v>
      </c>
      <c r="M1560" s="2">
        <v>44.709600000000009</v>
      </c>
      <c r="N1560" s="1" t="str">
        <f>VLOOKUP(G1560,Code!$C$3:$D$5,2,0)</f>
        <v>F-101</v>
      </c>
    </row>
    <row r="1561" spans="1:14" x14ac:dyDescent="0.25">
      <c r="A1561" s="1">
        <v>1560</v>
      </c>
      <c r="B1561" s="1" t="s">
        <v>30</v>
      </c>
      <c r="C1561" s="1" t="s">
        <v>23</v>
      </c>
      <c r="D1561" s="1" t="s">
        <v>54</v>
      </c>
      <c r="E1561" s="1" t="s">
        <v>55</v>
      </c>
      <c r="F1561" s="1" t="s">
        <v>26</v>
      </c>
      <c r="G1561" s="1" t="s">
        <v>27</v>
      </c>
      <c r="H1561" s="1" t="s">
        <v>44</v>
      </c>
      <c r="I1561" s="1" t="s">
        <v>943</v>
      </c>
      <c r="J1561" s="1">
        <v>35.352000000000004</v>
      </c>
      <c r="K1561" s="1">
        <v>9</v>
      </c>
      <c r="L1561" s="1">
        <v>0.2</v>
      </c>
      <c r="M1561" s="2">
        <v>12.815099999999997</v>
      </c>
      <c r="N1561" s="1" t="str">
        <f>VLOOKUP(G1561,Code!$C$3:$D$5,2,0)</f>
        <v>O-102</v>
      </c>
    </row>
    <row r="1562" spans="1:14" x14ac:dyDescent="0.25">
      <c r="A1562" s="1">
        <v>1561</v>
      </c>
      <c r="B1562" s="1" t="s">
        <v>30</v>
      </c>
      <c r="C1562" s="1" t="s">
        <v>57</v>
      </c>
      <c r="D1562" s="1" t="s">
        <v>69</v>
      </c>
      <c r="E1562" s="1" t="s">
        <v>25</v>
      </c>
      <c r="F1562" s="1" t="s">
        <v>26</v>
      </c>
      <c r="G1562" s="1" t="s">
        <v>27</v>
      </c>
      <c r="H1562" s="1" t="s">
        <v>28</v>
      </c>
      <c r="I1562" s="1" t="s">
        <v>1350</v>
      </c>
      <c r="J1562" s="1">
        <v>18.899999999999999</v>
      </c>
      <c r="K1562" s="1">
        <v>6</v>
      </c>
      <c r="L1562" s="1">
        <v>0</v>
      </c>
      <c r="M1562" s="2">
        <v>9.0719999999999992</v>
      </c>
      <c r="N1562" s="1" t="str">
        <f>VLOOKUP(G1562,Code!$C$3:$D$5,2,0)</f>
        <v>O-102</v>
      </c>
    </row>
    <row r="1563" spans="1:14" x14ac:dyDescent="0.25">
      <c r="A1563" s="1">
        <v>1562</v>
      </c>
      <c r="B1563" s="1" t="s">
        <v>95</v>
      </c>
      <c r="C1563" s="1" t="s">
        <v>57</v>
      </c>
      <c r="D1563" s="1" t="s">
        <v>54</v>
      </c>
      <c r="E1563" s="1" t="s">
        <v>55</v>
      </c>
      <c r="F1563" s="1" t="s">
        <v>26</v>
      </c>
      <c r="G1563" s="1" t="s">
        <v>27</v>
      </c>
      <c r="H1563" s="1" t="s">
        <v>39</v>
      </c>
      <c r="I1563" s="1" t="s">
        <v>491</v>
      </c>
      <c r="J1563" s="1">
        <v>2.78</v>
      </c>
      <c r="K1563" s="1">
        <v>1</v>
      </c>
      <c r="L1563" s="1">
        <v>0</v>
      </c>
      <c r="M1563" s="2">
        <v>0.72279999999999989</v>
      </c>
      <c r="N1563" s="1" t="str">
        <f>VLOOKUP(G1563,Code!$C$3:$D$5,2,0)</f>
        <v>O-102</v>
      </c>
    </row>
    <row r="1564" spans="1:14" x14ac:dyDescent="0.25">
      <c r="A1564" s="1">
        <v>1563</v>
      </c>
      <c r="B1564" s="1" t="s">
        <v>493</v>
      </c>
      <c r="C1564" s="1" t="s">
        <v>14</v>
      </c>
      <c r="D1564" s="1" t="s">
        <v>126</v>
      </c>
      <c r="E1564" s="1" t="s">
        <v>127</v>
      </c>
      <c r="F1564" s="1" t="s">
        <v>79</v>
      </c>
      <c r="G1564" s="1" t="s">
        <v>18</v>
      </c>
      <c r="H1564" s="1" t="s">
        <v>33</v>
      </c>
      <c r="I1564" s="1" t="s">
        <v>34</v>
      </c>
      <c r="J1564" s="1">
        <v>1044.6299999999999</v>
      </c>
      <c r="K1564" s="1">
        <v>5</v>
      </c>
      <c r="L1564" s="1">
        <v>0.4</v>
      </c>
      <c r="M1564" s="2">
        <v>-295.97849999999994</v>
      </c>
      <c r="N1564" s="1" t="str">
        <f>VLOOKUP(G1564,Code!$C$3:$D$5,2,0)</f>
        <v>F-101</v>
      </c>
    </row>
    <row r="1565" spans="1:14" x14ac:dyDescent="0.25">
      <c r="A1565" s="1">
        <v>1564</v>
      </c>
      <c r="B1565" s="1" t="s">
        <v>493</v>
      </c>
      <c r="C1565" s="1" t="s">
        <v>14</v>
      </c>
      <c r="D1565" s="1" t="s">
        <v>77</v>
      </c>
      <c r="E1565" s="1" t="s">
        <v>78</v>
      </c>
      <c r="F1565" s="1" t="s">
        <v>79</v>
      </c>
      <c r="G1565" s="1" t="s">
        <v>27</v>
      </c>
      <c r="H1565" s="1" t="s">
        <v>52</v>
      </c>
      <c r="I1565" s="1" t="s">
        <v>344</v>
      </c>
      <c r="J1565" s="1">
        <v>11.352000000000002</v>
      </c>
      <c r="K1565" s="1">
        <v>3</v>
      </c>
      <c r="L1565" s="1">
        <v>0.2</v>
      </c>
      <c r="M1565" s="2">
        <v>4.1151</v>
      </c>
      <c r="N1565" s="1" t="str">
        <f>VLOOKUP(G1565,Code!$C$3:$D$5,2,0)</f>
        <v>O-102</v>
      </c>
    </row>
    <row r="1566" spans="1:14" x14ac:dyDescent="0.25">
      <c r="A1566" s="1">
        <v>1565</v>
      </c>
      <c r="B1566" s="1" t="s">
        <v>493</v>
      </c>
      <c r="C1566" s="1" t="s">
        <v>14</v>
      </c>
      <c r="D1566" s="1" t="s">
        <v>172</v>
      </c>
      <c r="E1566" s="1" t="s">
        <v>173</v>
      </c>
      <c r="F1566" s="1" t="s">
        <v>17</v>
      </c>
      <c r="G1566" s="1" t="s">
        <v>27</v>
      </c>
      <c r="H1566" s="1" t="s">
        <v>35</v>
      </c>
      <c r="I1566" s="1" t="s">
        <v>1351</v>
      </c>
      <c r="J1566" s="1">
        <v>354.90000000000003</v>
      </c>
      <c r="K1566" s="1">
        <v>5</v>
      </c>
      <c r="L1566" s="1">
        <v>0</v>
      </c>
      <c r="M1566" s="2">
        <v>17.744999999999962</v>
      </c>
      <c r="N1566" s="1" t="str">
        <f>VLOOKUP(G1566,Code!$C$3:$D$5,2,0)</f>
        <v>O-102</v>
      </c>
    </row>
    <row r="1567" spans="1:14" x14ac:dyDescent="0.25">
      <c r="A1567" s="1">
        <v>1566</v>
      </c>
      <c r="B1567" s="1" t="s">
        <v>30</v>
      </c>
      <c r="C1567" s="1" t="s">
        <v>57</v>
      </c>
      <c r="D1567" s="1" t="s">
        <v>54</v>
      </c>
      <c r="E1567" s="1" t="s">
        <v>55</v>
      </c>
      <c r="F1567" s="1" t="s">
        <v>26</v>
      </c>
      <c r="G1567" s="1" t="s">
        <v>41</v>
      </c>
      <c r="H1567" s="1" t="s">
        <v>42</v>
      </c>
      <c r="I1567" s="1" t="s">
        <v>1142</v>
      </c>
      <c r="J1567" s="1">
        <v>453.57600000000002</v>
      </c>
      <c r="K1567" s="1">
        <v>3</v>
      </c>
      <c r="L1567" s="1">
        <v>0.2</v>
      </c>
      <c r="M1567" s="2">
        <v>39.687899999999985</v>
      </c>
      <c r="N1567" s="1" t="str">
        <f>VLOOKUP(G1567,Code!$C$3:$D$5,2,0)</f>
        <v>T-103</v>
      </c>
    </row>
    <row r="1568" spans="1:14" x14ac:dyDescent="0.25">
      <c r="A1568" s="1">
        <v>1567</v>
      </c>
      <c r="B1568" s="1" t="s">
        <v>95</v>
      </c>
      <c r="C1568" s="1" t="s">
        <v>14</v>
      </c>
      <c r="D1568" s="1" t="s">
        <v>1352</v>
      </c>
      <c r="E1568" s="1" t="s">
        <v>59</v>
      </c>
      <c r="F1568" s="1" t="s">
        <v>60</v>
      </c>
      <c r="G1568" s="1" t="s">
        <v>41</v>
      </c>
      <c r="H1568" s="1" t="s">
        <v>83</v>
      </c>
      <c r="I1568" s="1" t="s">
        <v>1353</v>
      </c>
      <c r="J1568" s="1">
        <v>21.48</v>
      </c>
      <c r="K1568" s="1">
        <v>3</v>
      </c>
      <c r="L1568" s="1">
        <v>0.2</v>
      </c>
      <c r="M1568" s="2">
        <v>-0.26850000000000307</v>
      </c>
      <c r="N1568" s="1" t="str">
        <f>VLOOKUP(G1568,Code!$C$3:$D$5,2,0)</f>
        <v>T-103</v>
      </c>
    </row>
    <row r="1569" spans="1:14" x14ac:dyDescent="0.25">
      <c r="A1569" s="1">
        <v>1568</v>
      </c>
      <c r="B1569" s="1" t="s">
        <v>95</v>
      </c>
      <c r="C1569" s="1" t="s">
        <v>14</v>
      </c>
      <c r="D1569" s="1" t="s">
        <v>1352</v>
      </c>
      <c r="E1569" s="1" t="s">
        <v>59</v>
      </c>
      <c r="F1569" s="1" t="s">
        <v>60</v>
      </c>
      <c r="G1569" s="1" t="s">
        <v>27</v>
      </c>
      <c r="H1569" s="1" t="s">
        <v>44</v>
      </c>
      <c r="I1569" s="1" t="s">
        <v>1354</v>
      </c>
      <c r="J1569" s="1">
        <v>8.7839999999999989</v>
      </c>
      <c r="K1569" s="1">
        <v>4</v>
      </c>
      <c r="L1569" s="1">
        <v>0.8</v>
      </c>
      <c r="M1569" s="2">
        <v>-13.615200000000002</v>
      </c>
      <c r="N1569" s="1" t="str">
        <f>VLOOKUP(G1569,Code!$C$3:$D$5,2,0)</f>
        <v>O-102</v>
      </c>
    </row>
    <row r="1570" spans="1:14" x14ac:dyDescent="0.25">
      <c r="A1570" s="1">
        <v>1569</v>
      </c>
      <c r="B1570" s="1" t="s">
        <v>493</v>
      </c>
      <c r="C1570" s="1" t="s">
        <v>14</v>
      </c>
      <c r="D1570" s="1" t="s">
        <v>24</v>
      </c>
      <c r="E1570" s="1" t="s">
        <v>25</v>
      </c>
      <c r="F1570" s="1" t="s">
        <v>26</v>
      </c>
      <c r="G1570" s="1" t="s">
        <v>27</v>
      </c>
      <c r="H1570" s="1" t="s">
        <v>52</v>
      </c>
      <c r="I1570" s="1" t="s">
        <v>646</v>
      </c>
      <c r="J1570" s="1">
        <v>122.97</v>
      </c>
      <c r="K1570" s="1">
        <v>3</v>
      </c>
      <c r="L1570" s="1">
        <v>0</v>
      </c>
      <c r="M1570" s="2">
        <v>60.255300000000005</v>
      </c>
      <c r="N1570" s="1" t="str">
        <f>VLOOKUP(G1570,Code!$C$3:$D$5,2,0)</f>
        <v>O-102</v>
      </c>
    </row>
    <row r="1571" spans="1:14" x14ac:dyDescent="0.25">
      <c r="A1571" s="1">
        <v>1570</v>
      </c>
      <c r="B1571" s="1" t="s">
        <v>30</v>
      </c>
      <c r="C1571" s="1" t="s">
        <v>23</v>
      </c>
      <c r="D1571" s="1" t="s">
        <v>647</v>
      </c>
      <c r="E1571" s="1" t="s">
        <v>487</v>
      </c>
      <c r="F1571" s="1" t="s">
        <v>17</v>
      </c>
      <c r="G1571" s="1" t="s">
        <v>27</v>
      </c>
      <c r="H1571" s="1" t="s">
        <v>39</v>
      </c>
      <c r="I1571" s="1" t="s">
        <v>1355</v>
      </c>
      <c r="J1571" s="1">
        <v>12.84</v>
      </c>
      <c r="K1571" s="1">
        <v>3</v>
      </c>
      <c r="L1571" s="1">
        <v>0</v>
      </c>
      <c r="M1571" s="2">
        <v>3.7235999999999989</v>
      </c>
      <c r="N1571" s="1" t="str">
        <f>VLOOKUP(G1571,Code!$C$3:$D$5,2,0)</f>
        <v>O-102</v>
      </c>
    </row>
    <row r="1572" spans="1:14" x14ac:dyDescent="0.25">
      <c r="A1572" s="1">
        <v>1571</v>
      </c>
      <c r="B1572" s="1" t="s">
        <v>95</v>
      </c>
      <c r="C1572" s="1" t="s">
        <v>14</v>
      </c>
      <c r="D1572" s="1" t="s">
        <v>24</v>
      </c>
      <c r="E1572" s="1" t="s">
        <v>25</v>
      </c>
      <c r="F1572" s="1" t="s">
        <v>26</v>
      </c>
      <c r="G1572" s="1" t="s">
        <v>18</v>
      </c>
      <c r="H1572" s="1" t="s">
        <v>21</v>
      </c>
      <c r="I1572" s="1" t="s">
        <v>174</v>
      </c>
      <c r="J1572" s="1">
        <v>603.91999999999996</v>
      </c>
      <c r="K1572" s="1">
        <v>5</v>
      </c>
      <c r="L1572" s="1">
        <v>0.2</v>
      </c>
      <c r="M1572" s="2">
        <v>-67.941000000000003</v>
      </c>
      <c r="N1572" s="1" t="str">
        <f>VLOOKUP(G1572,Code!$C$3:$D$5,2,0)</f>
        <v>F-101</v>
      </c>
    </row>
    <row r="1573" spans="1:14" x14ac:dyDescent="0.25">
      <c r="A1573" s="1">
        <v>1572</v>
      </c>
      <c r="B1573" s="1" t="s">
        <v>95</v>
      </c>
      <c r="C1573" s="1" t="s">
        <v>14</v>
      </c>
      <c r="D1573" s="1" t="s">
        <v>24</v>
      </c>
      <c r="E1573" s="1" t="s">
        <v>25</v>
      </c>
      <c r="F1573" s="1" t="s">
        <v>26</v>
      </c>
      <c r="G1573" s="1" t="s">
        <v>27</v>
      </c>
      <c r="H1573" s="1" t="s">
        <v>88</v>
      </c>
      <c r="I1573" s="1" t="s">
        <v>1356</v>
      </c>
      <c r="J1573" s="1">
        <v>21.84</v>
      </c>
      <c r="K1573" s="1">
        <v>3</v>
      </c>
      <c r="L1573" s="1">
        <v>0</v>
      </c>
      <c r="M1573" s="2">
        <v>10.4832</v>
      </c>
      <c r="N1573" s="1" t="str">
        <f>VLOOKUP(G1573,Code!$C$3:$D$5,2,0)</f>
        <v>O-102</v>
      </c>
    </row>
    <row r="1574" spans="1:14" x14ac:dyDescent="0.25">
      <c r="A1574" s="1">
        <v>1573</v>
      </c>
      <c r="B1574" s="1" t="s">
        <v>95</v>
      </c>
      <c r="C1574" s="1" t="s">
        <v>14</v>
      </c>
      <c r="D1574" s="1" t="s">
        <v>24</v>
      </c>
      <c r="E1574" s="1" t="s">
        <v>25</v>
      </c>
      <c r="F1574" s="1" t="s">
        <v>26</v>
      </c>
      <c r="G1574" s="1" t="s">
        <v>41</v>
      </c>
      <c r="H1574" s="1" t="s">
        <v>83</v>
      </c>
      <c r="I1574" s="1" t="s">
        <v>1357</v>
      </c>
      <c r="J1574" s="1">
        <v>29.99</v>
      </c>
      <c r="K1574" s="1">
        <v>1</v>
      </c>
      <c r="L1574" s="1">
        <v>0</v>
      </c>
      <c r="M1574" s="2">
        <v>6.2978999999999985</v>
      </c>
      <c r="N1574" s="1" t="str">
        <f>VLOOKUP(G1574,Code!$C$3:$D$5,2,0)</f>
        <v>T-103</v>
      </c>
    </row>
    <row r="1575" spans="1:14" x14ac:dyDescent="0.25">
      <c r="A1575" s="1">
        <v>1574</v>
      </c>
      <c r="B1575" s="1" t="s">
        <v>95</v>
      </c>
      <c r="C1575" s="1" t="s">
        <v>14</v>
      </c>
      <c r="D1575" s="1" t="s">
        <v>24</v>
      </c>
      <c r="E1575" s="1" t="s">
        <v>25</v>
      </c>
      <c r="F1575" s="1" t="s">
        <v>26</v>
      </c>
      <c r="G1575" s="1" t="s">
        <v>18</v>
      </c>
      <c r="H1575" s="1" t="s">
        <v>21</v>
      </c>
      <c r="I1575" s="1" t="s">
        <v>672</v>
      </c>
      <c r="J1575" s="1">
        <v>381.44000000000005</v>
      </c>
      <c r="K1575" s="1">
        <v>2</v>
      </c>
      <c r="L1575" s="1">
        <v>0.2</v>
      </c>
      <c r="M1575" s="2">
        <v>23.839999999999975</v>
      </c>
      <c r="N1575" s="1" t="str">
        <f>VLOOKUP(G1575,Code!$C$3:$D$5,2,0)</f>
        <v>F-101</v>
      </c>
    </row>
    <row r="1576" spans="1:14" x14ac:dyDescent="0.25">
      <c r="A1576" s="1">
        <v>1575</v>
      </c>
      <c r="B1576" s="1" t="s">
        <v>95</v>
      </c>
      <c r="C1576" s="1" t="s">
        <v>14</v>
      </c>
      <c r="D1576" s="1" t="s">
        <v>1358</v>
      </c>
      <c r="E1576" s="1" t="s">
        <v>59</v>
      </c>
      <c r="F1576" s="1" t="s">
        <v>60</v>
      </c>
      <c r="G1576" s="1" t="s">
        <v>41</v>
      </c>
      <c r="H1576" s="1" t="s">
        <v>42</v>
      </c>
      <c r="I1576" s="1" t="s">
        <v>1359</v>
      </c>
      <c r="J1576" s="1">
        <v>40.68</v>
      </c>
      <c r="K1576" s="1">
        <v>3</v>
      </c>
      <c r="L1576" s="1">
        <v>0.2</v>
      </c>
      <c r="M1576" s="2">
        <v>-9.153000000000004</v>
      </c>
      <c r="N1576" s="1" t="str">
        <f>VLOOKUP(G1576,Code!$C$3:$D$5,2,0)</f>
        <v>T-103</v>
      </c>
    </row>
    <row r="1577" spans="1:14" x14ac:dyDescent="0.25">
      <c r="A1577" s="1">
        <v>1576</v>
      </c>
      <c r="B1577" s="1" t="s">
        <v>95</v>
      </c>
      <c r="C1577" s="1" t="s">
        <v>14</v>
      </c>
      <c r="D1577" s="1" t="s">
        <v>1358</v>
      </c>
      <c r="E1577" s="1" t="s">
        <v>59</v>
      </c>
      <c r="F1577" s="1" t="s">
        <v>60</v>
      </c>
      <c r="G1577" s="1" t="s">
        <v>18</v>
      </c>
      <c r="H1577" s="1" t="s">
        <v>21</v>
      </c>
      <c r="I1577" s="1" t="s">
        <v>870</v>
      </c>
      <c r="J1577" s="1">
        <v>763.28</v>
      </c>
      <c r="K1577" s="1">
        <v>5</v>
      </c>
      <c r="L1577" s="1">
        <v>0.3</v>
      </c>
      <c r="M1577" s="2">
        <v>-21.807999999999993</v>
      </c>
      <c r="N1577" s="1" t="str">
        <f>VLOOKUP(G1577,Code!$C$3:$D$5,2,0)</f>
        <v>F-101</v>
      </c>
    </row>
    <row r="1578" spans="1:14" x14ac:dyDescent="0.25">
      <c r="A1578" s="1">
        <v>1577</v>
      </c>
      <c r="B1578" s="1" t="s">
        <v>30</v>
      </c>
      <c r="C1578" s="1" t="s">
        <v>57</v>
      </c>
      <c r="D1578" s="1" t="s">
        <v>196</v>
      </c>
      <c r="E1578" s="1" t="s">
        <v>104</v>
      </c>
      <c r="F1578" s="1" t="s">
        <v>60</v>
      </c>
      <c r="G1578" s="1" t="s">
        <v>27</v>
      </c>
      <c r="H1578" s="1" t="s">
        <v>35</v>
      </c>
      <c r="I1578" s="1" t="s">
        <v>497</v>
      </c>
      <c r="J1578" s="1">
        <v>23.952000000000002</v>
      </c>
      <c r="K1578" s="1">
        <v>2</v>
      </c>
      <c r="L1578" s="1">
        <v>0.2</v>
      </c>
      <c r="M1578" s="2">
        <v>2.3952000000000018</v>
      </c>
      <c r="N1578" s="1" t="str">
        <f>VLOOKUP(G1578,Code!$C$3:$D$5,2,0)</f>
        <v>O-102</v>
      </c>
    </row>
    <row r="1579" spans="1:14" x14ac:dyDescent="0.25">
      <c r="A1579" s="1">
        <v>1578</v>
      </c>
      <c r="B1579" s="1" t="s">
        <v>30</v>
      </c>
      <c r="C1579" s="1" t="s">
        <v>57</v>
      </c>
      <c r="D1579" s="1" t="s">
        <v>903</v>
      </c>
      <c r="E1579" s="1" t="s">
        <v>164</v>
      </c>
      <c r="F1579" s="1" t="s">
        <v>17</v>
      </c>
      <c r="G1579" s="1" t="s">
        <v>27</v>
      </c>
      <c r="H1579" s="1" t="s">
        <v>52</v>
      </c>
      <c r="I1579" s="1" t="s">
        <v>1360</v>
      </c>
      <c r="J1579" s="1">
        <v>4.9800000000000004</v>
      </c>
      <c r="K1579" s="1">
        <v>1</v>
      </c>
      <c r="L1579" s="1">
        <v>0</v>
      </c>
      <c r="M1579" s="2">
        <v>2.4402000000000004</v>
      </c>
      <c r="N1579" s="1" t="str">
        <f>VLOOKUP(G1579,Code!$C$3:$D$5,2,0)</f>
        <v>O-102</v>
      </c>
    </row>
    <row r="1580" spans="1:14" x14ac:dyDescent="0.25">
      <c r="A1580" s="1">
        <v>1579</v>
      </c>
      <c r="B1580" s="1" t="s">
        <v>95</v>
      </c>
      <c r="C1580" s="1" t="s">
        <v>14</v>
      </c>
      <c r="D1580" s="1" t="s">
        <v>126</v>
      </c>
      <c r="E1580" s="1" t="s">
        <v>127</v>
      </c>
      <c r="F1580" s="1" t="s">
        <v>79</v>
      </c>
      <c r="G1580" s="1" t="s">
        <v>27</v>
      </c>
      <c r="H1580" s="1" t="s">
        <v>46</v>
      </c>
      <c r="I1580" s="1" t="s">
        <v>1361</v>
      </c>
      <c r="J1580" s="1">
        <v>170.88</v>
      </c>
      <c r="K1580" s="1">
        <v>3</v>
      </c>
      <c r="L1580" s="1">
        <v>0</v>
      </c>
      <c r="M1580" s="2">
        <v>49.555199999999978</v>
      </c>
      <c r="N1580" s="1" t="str">
        <f>VLOOKUP(G1580,Code!$C$3:$D$5,2,0)</f>
        <v>O-102</v>
      </c>
    </row>
    <row r="1581" spans="1:14" x14ac:dyDescent="0.25">
      <c r="A1581" s="1">
        <v>1580</v>
      </c>
      <c r="B1581" s="1" t="s">
        <v>95</v>
      </c>
      <c r="C1581" s="1" t="s">
        <v>14</v>
      </c>
      <c r="D1581" s="1" t="s">
        <v>126</v>
      </c>
      <c r="E1581" s="1" t="s">
        <v>127</v>
      </c>
      <c r="F1581" s="1" t="s">
        <v>79</v>
      </c>
      <c r="G1581" s="1" t="s">
        <v>41</v>
      </c>
      <c r="H1581" s="1" t="s">
        <v>42</v>
      </c>
      <c r="I1581" s="1" t="s">
        <v>522</v>
      </c>
      <c r="J1581" s="1">
        <v>307.98</v>
      </c>
      <c r="K1581" s="1">
        <v>2</v>
      </c>
      <c r="L1581" s="1">
        <v>0</v>
      </c>
      <c r="M1581" s="2">
        <v>89.314199999999971</v>
      </c>
      <c r="N1581" s="1" t="str">
        <f>VLOOKUP(G1581,Code!$C$3:$D$5,2,0)</f>
        <v>T-103</v>
      </c>
    </row>
    <row r="1582" spans="1:14" x14ac:dyDescent="0.25">
      <c r="A1582" s="1">
        <v>1581</v>
      </c>
      <c r="B1582" s="1" t="s">
        <v>95</v>
      </c>
      <c r="C1582" s="1" t="s">
        <v>14</v>
      </c>
      <c r="D1582" s="1" t="s">
        <v>126</v>
      </c>
      <c r="E1582" s="1" t="s">
        <v>127</v>
      </c>
      <c r="F1582" s="1" t="s">
        <v>79</v>
      </c>
      <c r="G1582" s="1" t="s">
        <v>18</v>
      </c>
      <c r="H1582" s="1" t="s">
        <v>33</v>
      </c>
      <c r="I1582" s="1" t="s">
        <v>366</v>
      </c>
      <c r="J1582" s="1">
        <v>382.80599999999998</v>
      </c>
      <c r="K1582" s="1">
        <v>9</v>
      </c>
      <c r="L1582" s="1">
        <v>0.4</v>
      </c>
      <c r="M1582" s="2">
        <v>-153.12239999999997</v>
      </c>
      <c r="N1582" s="1" t="str">
        <f>VLOOKUP(G1582,Code!$C$3:$D$5,2,0)</f>
        <v>F-101</v>
      </c>
    </row>
    <row r="1583" spans="1:14" x14ac:dyDescent="0.25">
      <c r="A1583" s="1">
        <v>1582</v>
      </c>
      <c r="B1583" s="1" t="s">
        <v>95</v>
      </c>
      <c r="C1583" s="1" t="s">
        <v>14</v>
      </c>
      <c r="D1583" s="1" t="s">
        <v>126</v>
      </c>
      <c r="E1583" s="1" t="s">
        <v>127</v>
      </c>
      <c r="F1583" s="1" t="s">
        <v>79</v>
      </c>
      <c r="G1583" s="1" t="s">
        <v>27</v>
      </c>
      <c r="H1583" s="1" t="s">
        <v>35</v>
      </c>
      <c r="I1583" s="1" t="s">
        <v>331</v>
      </c>
      <c r="J1583" s="1">
        <v>41.96</v>
      </c>
      <c r="K1583" s="1">
        <v>2</v>
      </c>
      <c r="L1583" s="1">
        <v>0</v>
      </c>
      <c r="M1583" s="2">
        <v>2.9371999999999971</v>
      </c>
      <c r="N1583" s="1" t="str">
        <f>VLOOKUP(G1583,Code!$C$3:$D$5,2,0)</f>
        <v>O-102</v>
      </c>
    </row>
    <row r="1584" spans="1:14" x14ac:dyDescent="0.25">
      <c r="A1584" s="1">
        <v>1583</v>
      </c>
      <c r="B1584" s="1" t="s">
        <v>95</v>
      </c>
      <c r="C1584" s="1" t="s">
        <v>14</v>
      </c>
      <c r="D1584" s="1" t="s">
        <v>126</v>
      </c>
      <c r="E1584" s="1" t="s">
        <v>127</v>
      </c>
      <c r="F1584" s="1" t="s">
        <v>79</v>
      </c>
      <c r="G1584" s="1" t="s">
        <v>27</v>
      </c>
      <c r="H1584" s="1" t="s">
        <v>44</v>
      </c>
      <c r="I1584" s="1" t="s">
        <v>938</v>
      </c>
      <c r="J1584" s="1">
        <v>1217.568</v>
      </c>
      <c r="K1584" s="1">
        <v>2</v>
      </c>
      <c r="L1584" s="1">
        <v>0.2</v>
      </c>
      <c r="M1584" s="2">
        <v>456.58800000000002</v>
      </c>
      <c r="N1584" s="1" t="str">
        <f>VLOOKUP(G1584,Code!$C$3:$D$5,2,0)</f>
        <v>O-102</v>
      </c>
    </row>
    <row r="1585" spans="1:14" x14ac:dyDescent="0.25">
      <c r="A1585" s="1">
        <v>1584</v>
      </c>
      <c r="B1585" s="1" t="s">
        <v>95</v>
      </c>
      <c r="C1585" s="1" t="s">
        <v>14</v>
      </c>
      <c r="D1585" s="1" t="s">
        <v>126</v>
      </c>
      <c r="E1585" s="1" t="s">
        <v>127</v>
      </c>
      <c r="F1585" s="1" t="s">
        <v>79</v>
      </c>
      <c r="G1585" s="1" t="s">
        <v>18</v>
      </c>
      <c r="H1585" s="1" t="s">
        <v>37</v>
      </c>
      <c r="I1585" s="1" t="s">
        <v>222</v>
      </c>
      <c r="J1585" s="1">
        <v>47.04</v>
      </c>
      <c r="K1585" s="1">
        <v>3</v>
      </c>
      <c r="L1585" s="1">
        <v>0</v>
      </c>
      <c r="M1585" s="2">
        <v>18.345599999999997</v>
      </c>
      <c r="N1585" s="1" t="str">
        <f>VLOOKUP(G1585,Code!$C$3:$D$5,2,0)</f>
        <v>F-101</v>
      </c>
    </row>
    <row r="1586" spans="1:14" x14ac:dyDescent="0.25">
      <c r="A1586" s="1">
        <v>1585</v>
      </c>
      <c r="B1586" s="1" t="s">
        <v>95</v>
      </c>
      <c r="C1586" s="1" t="s">
        <v>14</v>
      </c>
      <c r="D1586" s="1" t="s">
        <v>126</v>
      </c>
      <c r="E1586" s="1" t="s">
        <v>127</v>
      </c>
      <c r="F1586" s="1" t="s">
        <v>79</v>
      </c>
      <c r="G1586" s="1" t="s">
        <v>18</v>
      </c>
      <c r="H1586" s="1" t="s">
        <v>37</v>
      </c>
      <c r="I1586" s="1" t="s">
        <v>124</v>
      </c>
      <c r="J1586" s="1">
        <v>6.16</v>
      </c>
      <c r="K1586" s="1">
        <v>2</v>
      </c>
      <c r="L1586" s="1">
        <v>0</v>
      </c>
      <c r="M1586" s="2">
        <v>2.9567999999999999</v>
      </c>
      <c r="N1586" s="1" t="str">
        <f>VLOOKUP(G1586,Code!$C$3:$D$5,2,0)</f>
        <v>F-101</v>
      </c>
    </row>
    <row r="1587" spans="1:14" x14ac:dyDescent="0.25">
      <c r="A1587" s="1">
        <v>1586</v>
      </c>
      <c r="B1587" s="1" t="s">
        <v>95</v>
      </c>
      <c r="C1587" s="1" t="s">
        <v>14</v>
      </c>
      <c r="D1587" s="1" t="s">
        <v>126</v>
      </c>
      <c r="E1587" s="1" t="s">
        <v>127</v>
      </c>
      <c r="F1587" s="1" t="s">
        <v>79</v>
      </c>
      <c r="G1587" s="1" t="s">
        <v>41</v>
      </c>
      <c r="H1587" s="1" t="s">
        <v>42</v>
      </c>
      <c r="I1587" s="1" t="s">
        <v>675</v>
      </c>
      <c r="J1587" s="1">
        <v>979.95</v>
      </c>
      <c r="K1587" s="1">
        <v>5</v>
      </c>
      <c r="L1587" s="1">
        <v>0</v>
      </c>
      <c r="M1587" s="2">
        <v>274.38600000000008</v>
      </c>
      <c r="N1587" s="1" t="str">
        <f>VLOOKUP(G1587,Code!$C$3:$D$5,2,0)</f>
        <v>T-103</v>
      </c>
    </row>
    <row r="1588" spans="1:14" x14ac:dyDescent="0.25">
      <c r="A1588" s="1">
        <v>1587</v>
      </c>
      <c r="B1588" s="1" t="s">
        <v>95</v>
      </c>
      <c r="C1588" s="1" t="s">
        <v>14</v>
      </c>
      <c r="D1588" s="1" t="s">
        <v>126</v>
      </c>
      <c r="E1588" s="1" t="s">
        <v>127</v>
      </c>
      <c r="F1588" s="1" t="s">
        <v>79</v>
      </c>
      <c r="G1588" s="1" t="s">
        <v>27</v>
      </c>
      <c r="H1588" s="1" t="s">
        <v>52</v>
      </c>
      <c r="I1588" s="1" t="s">
        <v>1362</v>
      </c>
      <c r="J1588" s="1">
        <v>143.69999999999999</v>
      </c>
      <c r="K1588" s="1">
        <v>3</v>
      </c>
      <c r="L1588" s="1">
        <v>0</v>
      </c>
      <c r="M1588" s="2">
        <v>68.975999999999999</v>
      </c>
      <c r="N1588" s="1" t="str">
        <f>VLOOKUP(G1588,Code!$C$3:$D$5,2,0)</f>
        <v>O-102</v>
      </c>
    </row>
    <row r="1589" spans="1:14" x14ac:dyDescent="0.25">
      <c r="A1589" s="1">
        <v>1588</v>
      </c>
      <c r="B1589" s="1" t="s">
        <v>95</v>
      </c>
      <c r="C1589" s="1" t="s">
        <v>14</v>
      </c>
      <c r="D1589" s="1" t="s">
        <v>126</v>
      </c>
      <c r="E1589" s="1" t="s">
        <v>127</v>
      </c>
      <c r="F1589" s="1" t="s">
        <v>79</v>
      </c>
      <c r="G1589" s="1" t="s">
        <v>27</v>
      </c>
      <c r="H1589" s="1" t="s">
        <v>128</v>
      </c>
      <c r="I1589" s="1" t="s">
        <v>1363</v>
      </c>
      <c r="J1589" s="1">
        <v>10.649999999999999</v>
      </c>
      <c r="K1589" s="1">
        <v>3</v>
      </c>
      <c r="L1589" s="1">
        <v>0</v>
      </c>
      <c r="M1589" s="2">
        <v>5.0054999999999996</v>
      </c>
      <c r="N1589" s="1" t="str">
        <f>VLOOKUP(G1589,Code!$C$3:$D$5,2,0)</f>
        <v>O-102</v>
      </c>
    </row>
    <row r="1590" spans="1:14" x14ac:dyDescent="0.25">
      <c r="A1590" s="1">
        <v>1589</v>
      </c>
      <c r="B1590" s="1" t="s">
        <v>95</v>
      </c>
      <c r="C1590" s="1" t="s">
        <v>14</v>
      </c>
      <c r="D1590" s="1" t="s">
        <v>126</v>
      </c>
      <c r="E1590" s="1" t="s">
        <v>127</v>
      </c>
      <c r="F1590" s="1" t="s">
        <v>79</v>
      </c>
      <c r="G1590" s="1" t="s">
        <v>41</v>
      </c>
      <c r="H1590" s="1" t="s">
        <v>83</v>
      </c>
      <c r="I1590" s="1" t="s">
        <v>576</v>
      </c>
      <c r="J1590" s="1">
        <v>247.8</v>
      </c>
      <c r="K1590" s="1">
        <v>4</v>
      </c>
      <c r="L1590" s="1">
        <v>0</v>
      </c>
      <c r="M1590" s="2">
        <v>34.692000000000007</v>
      </c>
      <c r="N1590" s="1" t="str">
        <f>VLOOKUP(G1590,Code!$C$3:$D$5,2,0)</f>
        <v>T-103</v>
      </c>
    </row>
    <row r="1591" spans="1:14" x14ac:dyDescent="0.25">
      <c r="A1591" s="1">
        <v>1590</v>
      </c>
      <c r="B1591" s="1" t="s">
        <v>30</v>
      </c>
      <c r="C1591" s="1" t="s">
        <v>23</v>
      </c>
      <c r="D1591" s="1" t="s">
        <v>1015</v>
      </c>
      <c r="E1591" s="1" t="s">
        <v>149</v>
      </c>
      <c r="F1591" s="1" t="s">
        <v>17</v>
      </c>
      <c r="G1591" s="1" t="s">
        <v>27</v>
      </c>
      <c r="H1591" s="1" t="s">
        <v>39</v>
      </c>
      <c r="I1591" s="1" t="s">
        <v>648</v>
      </c>
      <c r="J1591" s="1">
        <v>10.96</v>
      </c>
      <c r="K1591" s="1">
        <v>4</v>
      </c>
      <c r="L1591" s="1">
        <v>0</v>
      </c>
      <c r="M1591" s="2">
        <v>2.9592000000000009</v>
      </c>
      <c r="N1591" s="1" t="str">
        <f>VLOOKUP(G1591,Code!$C$3:$D$5,2,0)</f>
        <v>O-102</v>
      </c>
    </row>
    <row r="1592" spans="1:14" x14ac:dyDescent="0.25">
      <c r="A1592" s="1">
        <v>1591</v>
      </c>
      <c r="B1592" s="1" t="s">
        <v>30</v>
      </c>
      <c r="C1592" s="1" t="s">
        <v>23</v>
      </c>
      <c r="D1592" s="1" t="s">
        <v>1364</v>
      </c>
      <c r="E1592" s="1" t="s">
        <v>59</v>
      </c>
      <c r="F1592" s="1" t="s">
        <v>60</v>
      </c>
      <c r="G1592" s="1" t="s">
        <v>27</v>
      </c>
      <c r="H1592" s="1" t="s">
        <v>39</v>
      </c>
      <c r="I1592" s="1" t="s">
        <v>1365</v>
      </c>
      <c r="J1592" s="1">
        <v>33.488000000000007</v>
      </c>
      <c r="K1592" s="1">
        <v>7</v>
      </c>
      <c r="L1592" s="1">
        <v>0.2</v>
      </c>
      <c r="M1592" s="2">
        <v>5.8603999999999967</v>
      </c>
      <c r="N1592" s="1" t="str">
        <f>VLOOKUP(G1592,Code!$C$3:$D$5,2,0)</f>
        <v>O-102</v>
      </c>
    </row>
    <row r="1593" spans="1:14" x14ac:dyDescent="0.25">
      <c r="A1593" s="1">
        <v>1592</v>
      </c>
      <c r="B1593" s="1" t="s">
        <v>30</v>
      </c>
      <c r="C1593" s="1" t="s">
        <v>23</v>
      </c>
      <c r="D1593" s="1" t="s">
        <v>1364</v>
      </c>
      <c r="E1593" s="1" t="s">
        <v>59</v>
      </c>
      <c r="F1593" s="1" t="s">
        <v>60</v>
      </c>
      <c r="G1593" s="1" t="s">
        <v>27</v>
      </c>
      <c r="H1593" s="1" t="s">
        <v>128</v>
      </c>
      <c r="I1593" s="1" t="s">
        <v>241</v>
      </c>
      <c r="J1593" s="1">
        <v>8.0399999999999991</v>
      </c>
      <c r="K1593" s="1">
        <v>5</v>
      </c>
      <c r="L1593" s="1">
        <v>0.2</v>
      </c>
      <c r="M1593" s="2">
        <v>2.9144999999999994</v>
      </c>
      <c r="N1593" s="1" t="str">
        <f>VLOOKUP(G1593,Code!$C$3:$D$5,2,0)</f>
        <v>O-102</v>
      </c>
    </row>
    <row r="1594" spans="1:14" x14ac:dyDescent="0.25">
      <c r="A1594" s="1">
        <v>1593</v>
      </c>
      <c r="B1594" s="1" t="s">
        <v>13</v>
      </c>
      <c r="C1594" s="1" t="s">
        <v>14</v>
      </c>
      <c r="D1594" s="1" t="s">
        <v>1026</v>
      </c>
      <c r="E1594" s="1" t="s">
        <v>55</v>
      </c>
      <c r="F1594" s="1" t="s">
        <v>26</v>
      </c>
      <c r="G1594" s="1" t="s">
        <v>41</v>
      </c>
      <c r="H1594" s="1" t="s">
        <v>42</v>
      </c>
      <c r="I1594" s="1" t="s">
        <v>1366</v>
      </c>
      <c r="J1594" s="1">
        <v>201.56800000000001</v>
      </c>
      <c r="K1594" s="1">
        <v>4</v>
      </c>
      <c r="L1594" s="1">
        <v>0.2</v>
      </c>
      <c r="M1594" s="2">
        <v>22.676399999999994</v>
      </c>
      <c r="N1594" s="1" t="str">
        <f>VLOOKUP(G1594,Code!$C$3:$D$5,2,0)</f>
        <v>T-103</v>
      </c>
    </row>
    <row r="1595" spans="1:14" x14ac:dyDescent="0.25">
      <c r="A1595" s="1">
        <v>1594</v>
      </c>
      <c r="B1595" s="1" t="s">
        <v>493</v>
      </c>
      <c r="C1595" s="1" t="s">
        <v>14</v>
      </c>
      <c r="D1595" s="1" t="s">
        <v>24</v>
      </c>
      <c r="E1595" s="1" t="s">
        <v>25</v>
      </c>
      <c r="F1595" s="1" t="s">
        <v>26</v>
      </c>
      <c r="G1595" s="1" t="s">
        <v>27</v>
      </c>
      <c r="H1595" s="1" t="s">
        <v>52</v>
      </c>
      <c r="I1595" s="1" t="s">
        <v>1367</v>
      </c>
      <c r="J1595" s="1">
        <v>13.440000000000001</v>
      </c>
      <c r="K1595" s="1">
        <v>3</v>
      </c>
      <c r="L1595" s="1">
        <v>0</v>
      </c>
      <c r="M1595" s="2">
        <v>6.5856000000000012</v>
      </c>
      <c r="N1595" s="1" t="str">
        <f>VLOOKUP(G1595,Code!$C$3:$D$5,2,0)</f>
        <v>O-102</v>
      </c>
    </row>
    <row r="1596" spans="1:14" x14ac:dyDescent="0.25">
      <c r="A1596" s="1">
        <v>1595</v>
      </c>
      <c r="B1596" s="1" t="s">
        <v>95</v>
      </c>
      <c r="C1596" s="1" t="s">
        <v>57</v>
      </c>
      <c r="D1596" s="1" t="s">
        <v>524</v>
      </c>
      <c r="E1596" s="1" t="s">
        <v>104</v>
      </c>
      <c r="F1596" s="1" t="s">
        <v>60</v>
      </c>
      <c r="G1596" s="1" t="s">
        <v>18</v>
      </c>
      <c r="H1596" s="1" t="s">
        <v>19</v>
      </c>
      <c r="I1596" s="1" t="s">
        <v>1368</v>
      </c>
      <c r="J1596" s="1">
        <v>359.05799999999994</v>
      </c>
      <c r="K1596" s="1">
        <v>3</v>
      </c>
      <c r="L1596" s="1">
        <v>0.3</v>
      </c>
      <c r="M1596" s="2">
        <v>-35.905799999999999</v>
      </c>
      <c r="N1596" s="1" t="str">
        <f>VLOOKUP(G1596,Code!$C$3:$D$5,2,0)</f>
        <v>F-101</v>
      </c>
    </row>
    <row r="1597" spans="1:14" x14ac:dyDescent="0.25">
      <c r="A1597" s="1">
        <v>1596</v>
      </c>
      <c r="B1597" s="1" t="s">
        <v>30</v>
      </c>
      <c r="C1597" s="1" t="s">
        <v>14</v>
      </c>
      <c r="D1597" s="1" t="s">
        <v>212</v>
      </c>
      <c r="E1597" s="1" t="s">
        <v>213</v>
      </c>
      <c r="F1597" s="1" t="s">
        <v>79</v>
      </c>
      <c r="G1597" s="1" t="s">
        <v>18</v>
      </c>
      <c r="H1597" s="1" t="s">
        <v>21</v>
      </c>
      <c r="I1597" s="1" t="s">
        <v>1153</v>
      </c>
      <c r="J1597" s="1">
        <v>47.991999999999997</v>
      </c>
      <c r="K1597" s="1">
        <v>2</v>
      </c>
      <c r="L1597" s="1">
        <v>0.3</v>
      </c>
      <c r="M1597" s="2">
        <v>-2.0567999999999991</v>
      </c>
      <c r="N1597" s="1" t="str">
        <f>VLOOKUP(G1597,Code!$C$3:$D$5,2,0)</f>
        <v>F-101</v>
      </c>
    </row>
    <row r="1598" spans="1:14" x14ac:dyDescent="0.25">
      <c r="A1598" s="1">
        <v>1597</v>
      </c>
      <c r="B1598" s="1" t="s">
        <v>95</v>
      </c>
      <c r="C1598" s="1" t="s">
        <v>23</v>
      </c>
      <c r="D1598" s="1" t="s">
        <v>126</v>
      </c>
      <c r="E1598" s="1" t="s">
        <v>127</v>
      </c>
      <c r="F1598" s="1" t="s">
        <v>79</v>
      </c>
      <c r="G1598" s="1" t="s">
        <v>18</v>
      </c>
      <c r="H1598" s="1" t="s">
        <v>37</v>
      </c>
      <c r="I1598" s="1" t="s">
        <v>653</v>
      </c>
      <c r="J1598" s="1">
        <v>547.30000000000007</v>
      </c>
      <c r="K1598" s="1">
        <v>13</v>
      </c>
      <c r="L1598" s="1">
        <v>0</v>
      </c>
      <c r="M1598" s="2">
        <v>175.13599999999997</v>
      </c>
      <c r="N1598" s="1" t="str">
        <f>VLOOKUP(G1598,Code!$C$3:$D$5,2,0)</f>
        <v>F-101</v>
      </c>
    </row>
    <row r="1599" spans="1:14" x14ac:dyDescent="0.25">
      <c r="A1599" s="1">
        <v>1598</v>
      </c>
      <c r="B1599" s="1" t="s">
        <v>13</v>
      </c>
      <c r="C1599" s="1" t="s">
        <v>14</v>
      </c>
      <c r="D1599" s="1" t="s">
        <v>1369</v>
      </c>
      <c r="E1599" s="1" t="s">
        <v>59</v>
      </c>
      <c r="F1599" s="1" t="s">
        <v>60</v>
      </c>
      <c r="G1599" s="1" t="s">
        <v>27</v>
      </c>
      <c r="H1599" s="1" t="s">
        <v>52</v>
      </c>
      <c r="I1599" s="1" t="s">
        <v>1370</v>
      </c>
      <c r="J1599" s="1">
        <v>16.896000000000001</v>
      </c>
      <c r="K1599" s="1">
        <v>4</v>
      </c>
      <c r="L1599" s="1">
        <v>0.2</v>
      </c>
      <c r="M1599" s="2">
        <v>5.2799999999999994</v>
      </c>
      <c r="N1599" s="1" t="str">
        <f>VLOOKUP(G1599,Code!$C$3:$D$5,2,0)</f>
        <v>O-102</v>
      </c>
    </row>
    <row r="1600" spans="1:14" x14ac:dyDescent="0.25">
      <c r="A1600" s="1">
        <v>1599</v>
      </c>
      <c r="B1600" s="1" t="s">
        <v>13</v>
      </c>
      <c r="C1600" s="1" t="s">
        <v>14</v>
      </c>
      <c r="D1600" s="1" t="s">
        <v>1369</v>
      </c>
      <c r="E1600" s="1" t="s">
        <v>59</v>
      </c>
      <c r="F1600" s="1" t="s">
        <v>60</v>
      </c>
      <c r="G1600" s="1" t="s">
        <v>27</v>
      </c>
      <c r="H1600" s="1" t="s">
        <v>243</v>
      </c>
      <c r="I1600" s="1" t="s">
        <v>1371</v>
      </c>
      <c r="J1600" s="1">
        <v>6.6720000000000006</v>
      </c>
      <c r="K1600" s="1">
        <v>1</v>
      </c>
      <c r="L1600" s="1">
        <v>0.2</v>
      </c>
      <c r="M1600" s="2">
        <v>0.50039999999999996</v>
      </c>
      <c r="N1600" s="1" t="str">
        <f>VLOOKUP(G1600,Code!$C$3:$D$5,2,0)</f>
        <v>O-102</v>
      </c>
    </row>
    <row r="1601" spans="1:14" x14ac:dyDescent="0.25">
      <c r="A1601" s="1">
        <v>1600</v>
      </c>
      <c r="B1601" s="1" t="s">
        <v>13</v>
      </c>
      <c r="C1601" s="1" t="s">
        <v>14</v>
      </c>
      <c r="D1601" s="1" t="s">
        <v>1369</v>
      </c>
      <c r="E1601" s="1" t="s">
        <v>59</v>
      </c>
      <c r="F1601" s="1" t="s">
        <v>60</v>
      </c>
      <c r="G1601" s="1" t="s">
        <v>27</v>
      </c>
      <c r="H1601" s="1" t="s">
        <v>39</v>
      </c>
      <c r="I1601" s="1" t="s">
        <v>448</v>
      </c>
      <c r="J1601" s="1">
        <v>99.13600000000001</v>
      </c>
      <c r="K1601" s="1">
        <v>4</v>
      </c>
      <c r="L1601" s="1">
        <v>0.2</v>
      </c>
      <c r="M1601" s="2">
        <v>8.674399999999995</v>
      </c>
      <c r="N1601" s="1" t="str">
        <f>VLOOKUP(G1601,Code!$C$3:$D$5,2,0)</f>
        <v>O-102</v>
      </c>
    </row>
    <row r="1602" spans="1:14" x14ac:dyDescent="0.25">
      <c r="A1602" s="1">
        <v>1601</v>
      </c>
      <c r="B1602" s="1" t="s">
        <v>13</v>
      </c>
      <c r="C1602" s="1" t="s">
        <v>14</v>
      </c>
      <c r="D1602" s="1" t="s">
        <v>1369</v>
      </c>
      <c r="E1602" s="1" t="s">
        <v>59</v>
      </c>
      <c r="F1602" s="1" t="s">
        <v>60</v>
      </c>
      <c r="G1602" s="1" t="s">
        <v>18</v>
      </c>
      <c r="H1602" s="1" t="s">
        <v>37</v>
      </c>
      <c r="I1602" s="1" t="s">
        <v>457</v>
      </c>
      <c r="J1602" s="1">
        <v>15.991999999999999</v>
      </c>
      <c r="K1602" s="1">
        <v>2</v>
      </c>
      <c r="L1602" s="1">
        <v>0.6</v>
      </c>
      <c r="M1602" s="2">
        <v>-13.992999999999999</v>
      </c>
      <c r="N1602" s="1" t="str">
        <f>VLOOKUP(G1602,Code!$C$3:$D$5,2,0)</f>
        <v>F-101</v>
      </c>
    </row>
    <row r="1603" spans="1:14" x14ac:dyDescent="0.25">
      <c r="A1603" s="1">
        <v>1602</v>
      </c>
      <c r="B1603" s="1" t="s">
        <v>13</v>
      </c>
      <c r="C1603" s="1" t="s">
        <v>23</v>
      </c>
      <c r="D1603" s="1" t="s">
        <v>116</v>
      </c>
      <c r="E1603" s="1" t="s">
        <v>117</v>
      </c>
      <c r="F1603" s="1" t="s">
        <v>79</v>
      </c>
      <c r="G1603" s="1" t="s">
        <v>18</v>
      </c>
      <c r="H1603" s="1" t="s">
        <v>37</v>
      </c>
      <c r="I1603" s="1" t="s">
        <v>1372</v>
      </c>
      <c r="J1603" s="1">
        <v>211.96</v>
      </c>
      <c r="K1603" s="1">
        <v>2</v>
      </c>
      <c r="L1603" s="1">
        <v>0</v>
      </c>
      <c r="M1603" s="2">
        <v>42.391999999999996</v>
      </c>
      <c r="N1603" s="1" t="str">
        <f>VLOOKUP(G1603,Code!$C$3:$D$5,2,0)</f>
        <v>F-101</v>
      </c>
    </row>
    <row r="1604" spans="1:14" x14ac:dyDescent="0.25">
      <c r="A1604" s="1">
        <v>1603</v>
      </c>
      <c r="B1604" s="1" t="s">
        <v>30</v>
      </c>
      <c r="C1604" s="1" t="s">
        <v>14</v>
      </c>
      <c r="D1604" s="1" t="s">
        <v>1259</v>
      </c>
      <c r="E1604" s="1" t="s">
        <v>155</v>
      </c>
      <c r="F1604" s="1" t="s">
        <v>17</v>
      </c>
      <c r="G1604" s="1" t="s">
        <v>27</v>
      </c>
      <c r="H1604" s="1" t="s">
        <v>39</v>
      </c>
      <c r="I1604" s="1" t="s">
        <v>1373</v>
      </c>
      <c r="J1604" s="1">
        <v>6.6719999999999988</v>
      </c>
      <c r="K1604" s="1">
        <v>3</v>
      </c>
      <c r="L1604" s="1">
        <v>0.2</v>
      </c>
      <c r="M1604" s="2">
        <v>1.6679999999999997</v>
      </c>
      <c r="N1604" s="1" t="str">
        <f>VLOOKUP(G1604,Code!$C$3:$D$5,2,0)</f>
        <v>O-102</v>
      </c>
    </row>
    <row r="1605" spans="1:14" x14ac:dyDescent="0.25">
      <c r="A1605" s="1">
        <v>1604</v>
      </c>
      <c r="B1605" s="1" t="s">
        <v>30</v>
      </c>
      <c r="C1605" s="1" t="s">
        <v>14</v>
      </c>
      <c r="D1605" s="1" t="s">
        <v>252</v>
      </c>
      <c r="E1605" s="1" t="s">
        <v>117</v>
      </c>
      <c r="F1605" s="1" t="s">
        <v>79</v>
      </c>
      <c r="G1605" s="1" t="s">
        <v>27</v>
      </c>
      <c r="H1605" s="1" t="s">
        <v>39</v>
      </c>
      <c r="I1605" s="1" t="s">
        <v>1374</v>
      </c>
      <c r="J1605" s="1">
        <v>155.94</v>
      </c>
      <c r="K1605" s="1">
        <v>6</v>
      </c>
      <c r="L1605" s="1">
        <v>0</v>
      </c>
      <c r="M1605" s="2">
        <v>45.222599999999993</v>
      </c>
      <c r="N1605" s="1" t="str">
        <f>VLOOKUP(G1605,Code!$C$3:$D$5,2,0)</f>
        <v>O-102</v>
      </c>
    </row>
    <row r="1606" spans="1:14" x14ac:dyDescent="0.25">
      <c r="A1606" s="1">
        <v>1605</v>
      </c>
      <c r="B1606" s="1" t="s">
        <v>13</v>
      </c>
      <c r="C1606" s="1" t="s">
        <v>14</v>
      </c>
      <c r="D1606" s="1" t="s">
        <v>24</v>
      </c>
      <c r="E1606" s="1" t="s">
        <v>25</v>
      </c>
      <c r="F1606" s="1" t="s">
        <v>26</v>
      </c>
      <c r="G1606" s="1" t="s">
        <v>41</v>
      </c>
      <c r="H1606" s="1" t="s">
        <v>42</v>
      </c>
      <c r="I1606" s="1" t="s">
        <v>1130</v>
      </c>
      <c r="J1606" s="1">
        <v>39.960000000000008</v>
      </c>
      <c r="K1606" s="1">
        <v>5</v>
      </c>
      <c r="L1606" s="1">
        <v>0.2</v>
      </c>
      <c r="M1606" s="2">
        <v>12.986999999999995</v>
      </c>
      <c r="N1606" s="1" t="str">
        <f>VLOOKUP(G1606,Code!$C$3:$D$5,2,0)</f>
        <v>T-103</v>
      </c>
    </row>
    <row r="1607" spans="1:14" x14ac:dyDescent="0.25">
      <c r="A1607" s="1">
        <v>1606</v>
      </c>
      <c r="B1607" s="1" t="s">
        <v>13</v>
      </c>
      <c r="C1607" s="1" t="s">
        <v>14</v>
      </c>
      <c r="D1607" s="1" t="s">
        <v>24</v>
      </c>
      <c r="E1607" s="1" t="s">
        <v>25</v>
      </c>
      <c r="F1607" s="1" t="s">
        <v>26</v>
      </c>
      <c r="G1607" s="1" t="s">
        <v>27</v>
      </c>
      <c r="H1607" s="1" t="s">
        <v>39</v>
      </c>
      <c r="I1607" s="1" t="s">
        <v>1375</v>
      </c>
      <c r="J1607" s="1">
        <v>5.46</v>
      </c>
      <c r="K1607" s="1">
        <v>3</v>
      </c>
      <c r="L1607" s="1">
        <v>0</v>
      </c>
      <c r="M1607" s="2">
        <v>1.5288000000000002</v>
      </c>
      <c r="N1607" s="1" t="str">
        <f>VLOOKUP(G1607,Code!$C$3:$D$5,2,0)</f>
        <v>O-102</v>
      </c>
    </row>
    <row r="1608" spans="1:14" x14ac:dyDescent="0.25">
      <c r="A1608" s="1">
        <v>1607</v>
      </c>
      <c r="B1608" s="1" t="s">
        <v>13</v>
      </c>
      <c r="C1608" s="1" t="s">
        <v>14</v>
      </c>
      <c r="D1608" s="1" t="s">
        <v>24</v>
      </c>
      <c r="E1608" s="1" t="s">
        <v>25</v>
      </c>
      <c r="F1608" s="1" t="s">
        <v>26</v>
      </c>
      <c r="G1608" s="1" t="s">
        <v>27</v>
      </c>
      <c r="H1608" s="1" t="s">
        <v>39</v>
      </c>
      <c r="I1608" s="1" t="s">
        <v>1376</v>
      </c>
      <c r="J1608" s="1">
        <v>73.2</v>
      </c>
      <c r="K1608" s="1">
        <v>5</v>
      </c>
      <c r="L1608" s="1">
        <v>0</v>
      </c>
      <c r="M1608" s="2">
        <v>21.227999999999998</v>
      </c>
      <c r="N1608" s="1" t="str">
        <f>VLOOKUP(G1608,Code!$C$3:$D$5,2,0)</f>
        <v>O-102</v>
      </c>
    </row>
    <row r="1609" spans="1:14" x14ac:dyDescent="0.25">
      <c r="A1609" s="1">
        <v>1608</v>
      </c>
      <c r="B1609" s="1" t="s">
        <v>13</v>
      </c>
      <c r="C1609" s="1" t="s">
        <v>14</v>
      </c>
      <c r="D1609" s="1" t="s">
        <v>24</v>
      </c>
      <c r="E1609" s="1" t="s">
        <v>25</v>
      </c>
      <c r="F1609" s="1" t="s">
        <v>26</v>
      </c>
      <c r="G1609" s="1" t="s">
        <v>27</v>
      </c>
      <c r="H1609" s="1" t="s">
        <v>44</v>
      </c>
      <c r="I1609" s="1" t="s">
        <v>520</v>
      </c>
      <c r="J1609" s="1">
        <v>5.84</v>
      </c>
      <c r="K1609" s="1">
        <v>1</v>
      </c>
      <c r="L1609" s="1">
        <v>0.2</v>
      </c>
      <c r="M1609" s="2">
        <v>1.9709999999999996</v>
      </c>
      <c r="N1609" s="1" t="str">
        <f>VLOOKUP(G1609,Code!$C$3:$D$5,2,0)</f>
        <v>O-102</v>
      </c>
    </row>
    <row r="1610" spans="1:14" x14ac:dyDescent="0.25">
      <c r="A1610" s="1">
        <v>1609</v>
      </c>
      <c r="B1610" s="1" t="s">
        <v>13</v>
      </c>
      <c r="C1610" s="1" t="s">
        <v>14</v>
      </c>
      <c r="D1610" s="1" t="s">
        <v>24</v>
      </c>
      <c r="E1610" s="1" t="s">
        <v>25</v>
      </c>
      <c r="F1610" s="1" t="s">
        <v>26</v>
      </c>
      <c r="G1610" s="1" t="s">
        <v>27</v>
      </c>
      <c r="H1610" s="1" t="s">
        <v>52</v>
      </c>
      <c r="I1610" s="1" t="s">
        <v>783</v>
      </c>
      <c r="J1610" s="1">
        <v>22.72</v>
      </c>
      <c r="K1610" s="1">
        <v>4</v>
      </c>
      <c r="L1610" s="1">
        <v>0</v>
      </c>
      <c r="M1610" s="2">
        <v>10.223999999999998</v>
      </c>
      <c r="N1610" s="1" t="str">
        <f>VLOOKUP(G1610,Code!$C$3:$D$5,2,0)</f>
        <v>O-102</v>
      </c>
    </row>
    <row r="1611" spans="1:14" x14ac:dyDescent="0.25">
      <c r="A1611" s="1">
        <v>1610</v>
      </c>
      <c r="B1611" s="1" t="s">
        <v>13</v>
      </c>
      <c r="C1611" s="1" t="s">
        <v>14</v>
      </c>
      <c r="D1611" s="1" t="s">
        <v>24</v>
      </c>
      <c r="E1611" s="1" t="s">
        <v>25</v>
      </c>
      <c r="F1611" s="1" t="s">
        <v>26</v>
      </c>
      <c r="G1611" s="1" t="s">
        <v>27</v>
      </c>
      <c r="H1611" s="1" t="s">
        <v>44</v>
      </c>
      <c r="I1611" s="1" t="s">
        <v>1377</v>
      </c>
      <c r="J1611" s="1">
        <v>9.3360000000000003</v>
      </c>
      <c r="K1611" s="1">
        <v>3</v>
      </c>
      <c r="L1611" s="1">
        <v>0.2</v>
      </c>
      <c r="M1611" s="2">
        <v>3.2675999999999994</v>
      </c>
      <c r="N1611" s="1" t="str">
        <f>VLOOKUP(G1611,Code!$C$3:$D$5,2,0)</f>
        <v>O-102</v>
      </c>
    </row>
    <row r="1612" spans="1:14" x14ac:dyDescent="0.25">
      <c r="A1612" s="1">
        <v>1611</v>
      </c>
      <c r="B1612" s="1" t="s">
        <v>30</v>
      </c>
      <c r="C1612" s="1" t="s">
        <v>23</v>
      </c>
      <c r="D1612" s="1" t="s">
        <v>24</v>
      </c>
      <c r="E1612" s="1" t="s">
        <v>25</v>
      </c>
      <c r="F1612" s="1" t="s">
        <v>26</v>
      </c>
      <c r="G1612" s="1" t="s">
        <v>18</v>
      </c>
      <c r="H1612" s="1" t="s">
        <v>19</v>
      </c>
      <c r="I1612" s="1" t="s">
        <v>1368</v>
      </c>
      <c r="J1612" s="1">
        <v>290.666</v>
      </c>
      <c r="K1612" s="1">
        <v>2</v>
      </c>
      <c r="L1612" s="1">
        <v>0.15</v>
      </c>
      <c r="M1612" s="2">
        <v>27.356800000000007</v>
      </c>
      <c r="N1612" s="1" t="str">
        <f>VLOOKUP(G1612,Code!$C$3:$D$5,2,0)</f>
        <v>F-101</v>
      </c>
    </row>
    <row r="1613" spans="1:14" x14ac:dyDescent="0.25">
      <c r="A1613" s="1">
        <v>1612</v>
      </c>
      <c r="B1613" s="1" t="s">
        <v>30</v>
      </c>
      <c r="C1613" s="1" t="s">
        <v>23</v>
      </c>
      <c r="D1613" s="1" t="s">
        <v>24</v>
      </c>
      <c r="E1613" s="1" t="s">
        <v>25</v>
      </c>
      <c r="F1613" s="1" t="s">
        <v>26</v>
      </c>
      <c r="G1613" s="1" t="s">
        <v>41</v>
      </c>
      <c r="H1613" s="1" t="s">
        <v>42</v>
      </c>
      <c r="I1613" s="1" t="s">
        <v>1378</v>
      </c>
      <c r="J1613" s="1">
        <v>201.584</v>
      </c>
      <c r="K1613" s="1">
        <v>2</v>
      </c>
      <c r="L1613" s="1">
        <v>0.2</v>
      </c>
      <c r="M1613" s="2">
        <v>20.158400000000015</v>
      </c>
      <c r="N1613" s="1" t="str">
        <f>VLOOKUP(G1613,Code!$C$3:$D$5,2,0)</f>
        <v>T-103</v>
      </c>
    </row>
    <row r="1614" spans="1:14" x14ac:dyDescent="0.25">
      <c r="A1614" s="1">
        <v>1613</v>
      </c>
      <c r="B1614" s="1" t="s">
        <v>30</v>
      </c>
      <c r="C1614" s="1" t="s">
        <v>23</v>
      </c>
      <c r="D1614" s="1" t="s">
        <v>24</v>
      </c>
      <c r="E1614" s="1" t="s">
        <v>25</v>
      </c>
      <c r="F1614" s="1" t="s">
        <v>26</v>
      </c>
      <c r="G1614" s="1" t="s">
        <v>41</v>
      </c>
      <c r="H1614" s="1" t="s">
        <v>42</v>
      </c>
      <c r="I1614" s="1" t="s">
        <v>147</v>
      </c>
      <c r="J1614" s="1">
        <v>83.984000000000009</v>
      </c>
      <c r="K1614" s="1">
        <v>2</v>
      </c>
      <c r="L1614" s="1">
        <v>0.2</v>
      </c>
      <c r="M1614" s="2">
        <v>31.494</v>
      </c>
      <c r="N1614" s="1" t="str">
        <f>VLOOKUP(G1614,Code!$C$3:$D$5,2,0)</f>
        <v>T-103</v>
      </c>
    </row>
    <row r="1615" spans="1:14" x14ac:dyDescent="0.25">
      <c r="A1615" s="1">
        <v>1614</v>
      </c>
      <c r="B1615" s="1" t="s">
        <v>30</v>
      </c>
      <c r="C1615" s="1" t="s">
        <v>23</v>
      </c>
      <c r="D1615" s="1" t="s">
        <v>1078</v>
      </c>
      <c r="E1615" s="1" t="s">
        <v>25</v>
      </c>
      <c r="F1615" s="1" t="s">
        <v>26</v>
      </c>
      <c r="G1615" s="1" t="s">
        <v>27</v>
      </c>
      <c r="H1615" s="1" t="s">
        <v>35</v>
      </c>
      <c r="I1615" s="1" t="s">
        <v>573</v>
      </c>
      <c r="J1615" s="1">
        <v>1000.0200000000001</v>
      </c>
      <c r="K1615" s="1">
        <v>7</v>
      </c>
      <c r="L1615" s="1">
        <v>0</v>
      </c>
      <c r="M1615" s="2">
        <v>290.00579999999991</v>
      </c>
      <c r="N1615" s="1" t="str">
        <f>VLOOKUP(G1615,Code!$C$3:$D$5,2,0)</f>
        <v>O-102</v>
      </c>
    </row>
    <row r="1616" spans="1:14" x14ac:dyDescent="0.25">
      <c r="A1616" s="1">
        <v>1615</v>
      </c>
      <c r="B1616" s="1" t="s">
        <v>30</v>
      </c>
      <c r="C1616" s="1" t="s">
        <v>57</v>
      </c>
      <c r="D1616" s="1" t="s">
        <v>77</v>
      </c>
      <c r="E1616" s="1" t="s">
        <v>78</v>
      </c>
      <c r="F1616" s="1" t="s">
        <v>79</v>
      </c>
      <c r="G1616" s="1" t="s">
        <v>41</v>
      </c>
      <c r="H1616" s="1" t="s">
        <v>83</v>
      </c>
      <c r="I1616" s="1" t="s">
        <v>1379</v>
      </c>
      <c r="J1616" s="1">
        <v>83.976000000000013</v>
      </c>
      <c r="K1616" s="1">
        <v>3</v>
      </c>
      <c r="L1616" s="1">
        <v>0.2</v>
      </c>
      <c r="M1616" s="2">
        <v>-13.646100000000001</v>
      </c>
      <c r="N1616" s="1" t="str">
        <f>VLOOKUP(G1616,Code!$C$3:$D$5,2,0)</f>
        <v>T-103</v>
      </c>
    </row>
    <row r="1617" spans="1:14" x14ac:dyDescent="0.25">
      <c r="A1617" s="1">
        <v>1616</v>
      </c>
      <c r="B1617" s="1" t="s">
        <v>30</v>
      </c>
      <c r="C1617" s="1" t="s">
        <v>57</v>
      </c>
      <c r="D1617" s="1" t="s">
        <v>109</v>
      </c>
      <c r="E1617" s="1" t="s">
        <v>110</v>
      </c>
      <c r="F1617" s="1" t="s">
        <v>60</v>
      </c>
      <c r="G1617" s="1" t="s">
        <v>27</v>
      </c>
      <c r="H1617" s="1" t="s">
        <v>28</v>
      </c>
      <c r="I1617" s="1" t="s">
        <v>763</v>
      </c>
      <c r="J1617" s="1">
        <v>3.75</v>
      </c>
      <c r="K1617" s="1">
        <v>1</v>
      </c>
      <c r="L1617" s="1">
        <v>0</v>
      </c>
      <c r="M1617" s="2">
        <v>1.7999999999999998</v>
      </c>
      <c r="N1617" s="1" t="str">
        <f>VLOOKUP(G1617,Code!$C$3:$D$5,2,0)</f>
        <v>O-102</v>
      </c>
    </row>
    <row r="1618" spans="1:14" x14ac:dyDescent="0.25">
      <c r="A1618" s="1">
        <v>1617</v>
      </c>
      <c r="B1618" s="1" t="s">
        <v>30</v>
      </c>
      <c r="C1618" s="1" t="s">
        <v>57</v>
      </c>
      <c r="D1618" s="1" t="s">
        <v>109</v>
      </c>
      <c r="E1618" s="1" t="s">
        <v>110</v>
      </c>
      <c r="F1618" s="1" t="s">
        <v>60</v>
      </c>
      <c r="G1618" s="1" t="s">
        <v>27</v>
      </c>
      <c r="H1618" s="1" t="s">
        <v>28</v>
      </c>
      <c r="I1618" s="1" t="s">
        <v>404</v>
      </c>
      <c r="J1618" s="1">
        <v>41.4</v>
      </c>
      <c r="K1618" s="1">
        <v>4</v>
      </c>
      <c r="L1618" s="1">
        <v>0</v>
      </c>
      <c r="M1618" s="2">
        <v>19.872</v>
      </c>
      <c r="N1618" s="1" t="str">
        <f>VLOOKUP(G1618,Code!$C$3:$D$5,2,0)</f>
        <v>O-102</v>
      </c>
    </row>
    <row r="1619" spans="1:14" x14ac:dyDescent="0.25">
      <c r="A1619" s="1">
        <v>1618</v>
      </c>
      <c r="B1619" s="1" t="s">
        <v>30</v>
      </c>
      <c r="C1619" s="1" t="s">
        <v>57</v>
      </c>
      <c r="D1619" s="1" t="s">
        <v>109</v>
      </c>
      <c r="E1619" s="1" t="s">
        <v>110</v>
      </c>
      <c r="F1619" s="1" t="s">
        <v>60</v>
      </c>
      <c r="G1619" s="1" t="s">
        <v>27</v>
      </c>
      <c r="H1619" s="1" t="s">
        <v>39</v>
      </c>
      <c r="I1619" s="1" t="s">
        <v>1380</v>
      </c>
      <c r="J1619" s="1">
        <v>29.79</v>
      </c>
      <c r="K1619" s="1">
        <v>3</v>
      </c>
      <c r="L1619" s="1">
        <v>0</v>
      </c>
      <c r="M1619" s="2">
        <v>12.511800000000001</v>
      </c>
      <c r="N1619" s="1" t="str">
        <f>VLOOKUP(G1619,Code!$C$3:$D$5,2,0)</f>
        <v>O-102</v>
      </c>
    </row>
    <row r="1620" spans="1:14" x14ac:dyDescent="0.25">
      <c r="A1620" s="1">
        <v>1619</v>
      </c>
      <c r="B1620" s="1" t="s">
        <v>13</v>
      </c>
      <c r="C1620" s="1" t="s">
        <v>57</v>
      </c>
      <c r="D1620" s="1" t="s">
        <v>126</v>
      </c>
      <c r="E1620" s="1" t="s">
        <v>127</v>
      </c>
      <c r="F1620" s="1" t="s">
        <v>79</v>
      </c>
      <c r="G1620" s="1" t="s">
        <v>27</v>
      </c>
      <c r="H1620" s="1" t="s">
        <v>35</v>
      </c>
      <c r="I1620" s="1" t="s">
        <v>1381</v>
      </c>
      <c r="J1620" s="1">
        <v>59.48</v>
      </c>
      <c r="K1620" s="1">
        <v>2</v>
      </c>
      <c r="L1620" s="1">
        <v>0</v>
      </c>
      <c r="M1620" s="2">
        <v>8.9220000000000041</v>
      </c>
      <c r="N1620" s="1" t="str">
        <f>VLOOKUP(G1620,Code!$C$3:$D$5,2,0)</f>
        <v>O-102</v>
      </c>
    </row>
    <row r="1621" spans="1:14" x14ac:dyDescent="0.25">
      <c r="A1621" s="1">
        <v>1620</v>
      </c>
      <c r="B1621" s="1" t="s">
        <v>13</v>
      </c>
      <c r="C1621" s="1" t="s">
        <v>57</v>
      </c>
      <c r="D1621" s="1" t="s">
        <v>126</v>
      </c>
      <c r="E1621" s="1" t="s">
        <v>127</v>
      </c>
      <c r="F1621" s="1" t="s">
        <v>79</v>
      </c>
      <c r="G1621" s="1" t="s">
        <v>27</v>
      </c>
      <c r="H1621" s="1" t="s">
        <v>52</v>
      </c>
      <c r="I1621" s="1" t="s">
        <v>1382</v>
      </c>
      <c r="J1621" s="1">
        <v>6.69</v>
      </c>
      <c r="K1621" s="1">
        <v>1</v>
      </c>
      <c r="L1621" s="1">
        <v>0</v>
      </c>
      <c r="M1621" s="2">
        <v>3.0773999999999999</v>
      </c>
      <c r="N1621" s="1" t="str">
        <f>VLOOKUP(G1621,Code!$C$3:$D$5,2,0)</f>
        <v>O-102</v>
      </c>
    </row>
    <row r="1622" spans="1:14" x14ac:dyDescent="0.25">
      <c r="A1622" s="1">
        <v>1621</v>
      </c>
      <c r="B1622" s="1" t="s">
        <v>30</v>
      </c>
      <c r="C1622" s="1" t="s">
        <v>14</v>
      </c>
      <c r="D1622" s="1" t="s">
        <v>1383</v>
      </c>
      <c r="E1622" s="1" t="s">
        <v>55</v>
      </c>
      <c r="F1622" s="1" t="s">
        <v>26</v>
      </c>
      <c r="G1622" s="1" t="s">
        <v>18</v>
      </c>
      <c r="H1622" s="1" t="s">
        <v>37</v>
      </c>
      <c r="I1622" s="1" t="s">
        <v>1384</v>
      </c>
      <c r="J1622" s="1">
        <v>198.46</v>
      </c>
      <c r="K1622" s="1">
        <v>2</v>
      </c>
      <c r="L1622" s="1">
        <v>0</v>
      </c>
      <c r="M1622" s="2">
        <v>99.23</v>
      </c>
      <c r="N1622" s="1" t="str">
        <f>VLOOKUP(G1622,Code!$C$3:$D$5,2,0)</f>
        <v>F-101</v>
      </c>
    </row>
    <row r="1623" spans="1:14" x14ac:dyDescent="0.25">
      <c r="A1623" s="1">
        <v>1622</v>
      </c>
      <c r="B1623" s="1" t="s">
        <v>30</v>
      </c>
      <c r="C1623" s="1" t="s">
        <v>14</v>
      </c>
      <c r="D1623" s="1" t="s">
        <v>1383</v>
      </c>
      <c r="E1623" s="1" t="s">
        <v>55</v>
      </c>
      <c r="F1623" s="1" t="s">
        <v>26</v>
      </c>
      <c r="G1623" s="1" t="s">
        <v>27</v>
      </c>
      <c r="H1623" s="1" t="s">
        <v>28</v>
      </c>
      <c r="I1623" s="1" t="s">
        <v>717</v>
      </c>
      <c r="J1623" s="1">
        <v>786.48</v>
      </c>
      <c r="K1623" s="1">
        <v>8</v>
      </c>
      <c r="L1623" s="1">
        <v>0</v>
      </c>
      <c r="M1623" s="2">
        <v>385.37520000000001</v>
      </c>
      <c r="N1623" s="1" t="str">
        <f>VLOOKUP(G1623,Code!$C$3:$D$5,2,0)</f>
        <v>O-102</v>
      </c>
    </row>
    <row r="1624" spans="1:14" x14ac:dyDescent="0.25">
      <c r="A1624" s="1">
        <v>1623</v>
      </c>
      <c r="B1624" s="1" t="s">
        <v>30</v>
      </c>
      <c r="C1624" s="1" t="s">
        <v>14</v>
      </c>
      <c r="D1624" s="1" t="s">
        <v>1383</v>
      </c>
      <c r="E1624" s="1" t="s">
        <v>55</v>
      </c>
      <c r="F1624" s="1" t="s">
        <v>26</v>
      </c>
      <c r="G1624" s="1" t="s">
        <v>27</v>
      </c>
      <c r="H1624" s="1" t="s">
        <v>44</v>
      </c>
      <c r="I1624" s="1" t="s">
        <v>705</v>
      </c>
      <c r="J1624" s="1">
        <v>23.168000000000003</v>
      </c>
      <c r="K1624" s="1">
        <v>2</v>
      </c>
      <c r="L1624" s="1">
        <v>0.2</v>
      </c>
      <c r="M1624" s="2">
        <v>7.8191999999999995</v>
      </c>
      <c r="N1624" s="1" t="str">
        <f>VLOOKUP(G1624,Code!$C$3:$D$5,2,0)</f>
        <v>O-102</v>
      </c>
    </row>
    <row r="1625" spans="1:14" x14ac:dyDescent="0.25">
      <c r="A1625" s="1">
        <v>1624</v>
      </c>
      <c r="B1625" s="1" t="s">
        <v>30</v>
      </c>
      <c r="C1625" s="1" t="s">
        <v>14</v>
      </c>
      <c r="D1625" s="1" t="s">
        <v>1383</v>
      </c>
      <c r="E1625" s="1" t="s">
        <v>55</v>
      </c>
      <c r="F1625" s="1" t="s">
        <v>26</v>
      </c>
      <c r="G1625" s="1" t="s">
        <v>41</v>
      </c>
      <c r="H1625" s="1" t="s">
        <v>83</v>
      </c>
      <c r="I1625" s="1" t="s">
        <v>1385</v>
      </c>
      <c r="J1625" s="1">
        <v>50</v>
      </c>
      <c r="K1625" s="1">
        <v>2</v>
      </c>
      <c r="L1625" s="1">
        <v>0</v>
      </c>
      <c r="M1625" s="2">
        <v>10.5</v>
      </c>
      <c r="N1625" s="1" t="str">
        <f>VLOOKUP(G1625,Code!$C$3:$D$5,2,0)</f>
        <v>T-103</v>
      </c>
    </row>
    <row r="1626" spans="1:14" x14ac:dyDescent="0.25">
      <c r="A1626" s="1">
        <v>1625</v>
      </c>
      <c r="B1626" s="1" t="s">
        <v>30</v>
      </c>
      <c r="C1626" s="1" t="s">
        <v>14</v>
      </c>
      <c r="D1626" s="1" t="s">
        <v>24</v>
      </c>
      <c r="E1626" s="1" t="s">
        <v>25</v>
      </c>
      <c r="F1626" s="1" t="s">
        <v>26</v>
      </c>
      <c r="G1626" s="1" t="s">
        <v>41</v>
      </c>
      <c r="H1626" s="1" t="s">
        <v>42</v>
      </c>
      <c r="I1626" s="1" t="s">
        <v>1273</v>
      </c>
      <c r="J1626" s="1">
        <v>675.96</v>
      </c>
      <c r="K1626" s="1">
        <v>5</v>
      </c>
      <c r="L1626" s="1">
        <v>0.2</v>
      </c>
      <c r="M1626" s="2">
        <v>84.494999999999948</v>
      </c>
      <c r="N1626" s="1" t="str">
        <f>VLOOKUP(G1626,Code!$C$3:$D$5,2,0)</f>
        <v>T-103</v>
      </c>
    </row>
    <row r="1627" spans="1:14" x14ac:dyDescent="0.25">
      <c r="A1627" s="1">
        <v>1626</v>
      </c>
      <c r="B1627" s="1" t="s">
        <v>30</v>
      </c>
      <c r="C1627" s="1" t="s">
        <v>14</v>
      </c>
      <c r="D1627" s="1" t="s">
        <v>24</v>
      </c>
      <c r="E1627" s="1" t="s">
        <v>25</v>
      </c>
      <c r="F1627" s="1" t="s">
        <v>26</v>
      </c>
      <c r="G1627" s="1" t="s">
        <v>41</v>
      </c>
      <c r="H1627" s="1" t="s">
        <v>83</v>
      </c>
      <c r="I1627" s="1" t="s">
        <v>1386</v>
      </c>
      <c r="J1627" s="1">
        <v>1265.8499999999999</v>
      </c>
      <c r="K1627" s="1">
        <v>3</v>
      </c>
      <c r="L1627" s="1">
        <v>0</v>
      </c>
      <c r="M1627" s="2">
        <v>556.97400000000005</v>
      </c>
      <c r="N1627" s="1" t="str">
        <f>VLOOKUP(G1627,Code!$C$3:$D$5,2,0)</f>
        <v>T-103</v>
      </c>
    </row>
    <row r="1628" spans="1:14" x14ac:dyDescent="0.25">
      <c r="A1628" s="1">
        <v>1627</v>
      </c>
      <c r="B1628" s="1" t="s">
        <v>30</v>
      </c>
      <c r="C1628" s="1" t="s">
        <v>57</v>
      </c>
      <c r="D1628" s="1" t="s">
        <v>126</v>
      </c>
      <c r="E1628" s="1" t="s">
        <v>127</v>
      </c>
      <c r="F1628" s="1" t="s">
        <v>79</v>
      </c>
      <c r="G1628" s="1" t="s">
        <v>27</v>
      </c>
      <c r="H1628" s="1" t="s">
        <v>46</v>
      </c>
      <c r="I1628" s="1" t="s">
        <v>767</v>
      </c>
      <c r="J1628" s="1">
        <v>523.25</v>
      </c>
      <c r="K1628" s="1">
        <v>5</v>
      </c>
      <c r="L1628" s="1">
        <v>0</v>
      </c>
      <c r="M1628" s="2">
        <v>141.27749999999997</v>
      </c>
      <c r="N1628" s="1" t="str">
        <f>VLOOKUP(G1628,Code!$C$3:$D$5,2,0)</f>
        <v>O-102</v>
      </c>
    </row>
    <row r="1629" spans="1:14" x14ac:dyDescent="0.25">
      <c r="A1629" s="1">
        <v>1628</v>
      </c>
      <c r="B1629" s="1" t="s">
        <v>30</v>
      </c>
      <c r="C1629" s="1" t="s">
        <v>14</v>
      </c>
      <c r="D1629" s="1" t="s">
        <v>1387</v>
      </c>
      <c r="E1629" s="1" t="s">
        <v>297</v>
      </c>
      <c r="F1629" s="1" t="s">
        <v>17</v>
      </c>
      <c r="G1629" s="1" t="s">
        <v>18</v>
      </c>
      <c r="H1629" s="1" t="s">
        <v>21</v>
      </c>
      <c r="I1629" s="1" t="s">
        <v>1141</v>
      </c>
      <c r="J1629" s="1">
        <v>517.5</v>
      </c>
      <c r="K1629" s="1">
        <v>6</v>
      </c>
      <c r="L1629" s="1">
        <v>0</v>
      </c>
      <c r="M1629" s="2">
        <v>155.24999999999994</v>
      </c>
      <c r="N1629" s="1" t="str">
        <f>VLOOKUP(G1629,Code!$C$3:$D$5,2,0)</f>
        <v>F-101</v>
      </c>
    </row>
    <row r="1630" spans="1:14" x14ac:dyDescent="0.25">
      <c r="A1630" s="1">
        <v>1629</v>
      </c>
      <c r="B1630" s="1" t="s">
        <v>13</v>
      </c>
      <c r="C1630" s="1" t="s">
        <v>14</v>
      </c>
      <c r="D1630" s="1" t="s">
        <v>779</v>
      </c>
      <c r="E1630" s="1" t="s">
        <v>213</v>
      </c>
      <c r="F1630" s="1" t="s">
        <v>79</v>
      </c>
      <c r="G1630" s="1" t="s">
        <v>18</v>
      </c>
      <c r="H1630" s="1" t="s">
        <v>37</v>
      </c>
      <c r="I1630" s="1" t="s">
        <v>1388</v>
      </c>
      <c r="J1630" s="1">
        <v>17.920000000000002</v>
      </c>
      <c r="K1630" s="1">
        <v>5</v>
      </c>
      <c r="L1630" s="1">
        <v>0.2</v>
      </c>
      <c r="M1630" s="2">
        <v>2.4639999999999986</v>
      </c>
      <c r="N1630" s="1" t="str">
        <f>VLOOKUP(G1630,Code!$C$3:$D$5,2,0)</f>
        <v>F-101</v>
      </c>
    </row>
    <row r="1631" spans="1:14" x14ac:dyDescent="0.25">
      <c r="A1631" s="1">
        <v>1630</v>
      </c>
      <c r="B1631" s="1" t="s">
        <v>13</v>
      </c>
      <c r="C1631" s="1" t="s">
        <v>14</v>
      </c>
      <c r="D1631" s="1" t="s">
        <v>779</v>
      </c>
      <c r="E1631" s="1" t="s">
        <v>213</v>
      </c>
      <c r="F1631" s="1" t="s">
        <v>79</v>
      </c>
      <c r="G1631" s="1" t="s">
        <v>27</v>
      </c>
      <c r="H1631" s="1" t="s">
        <v>44</v>
      </c>
      <c r="I1631" s="1" t="s">
        <v>958</v>
      </c>
      <c r="J1631" s="1">
        <v>41.256000000000007</v>
      </c>
      <c r="K1631" s="1">
        <v>6</v>
      </c>
      <c r="L1631" s="1">
        <v>0.7</v>
      </c>
      <c r="M1631" s="2">
        <v>-34.38000000000001</v>
      </c>
      <c r="N1631" s="1" t="str">
        <f>VLOOKUP(G1631,Code!$C$3:$D$5,2,0)</f>
        <v>O-102</v>
      </c>
    </row>
    <row r="1632" spans="1:14" x14ac:dyDescent="0.25">
      <c r="A1632" s="1">
        <v>1631</v>
      </c>
      <c r="B1632" s="1" t="s">
        <v>493</v>
      </c>
      <c r="C1632" s="1" t="s">
        <v>14</v>
      </c>
      <c r="D1632" s="1" t="s">
        <v>779</v>
      </c>
      <c r="E1632" s="1" t="s">
        <v>213</v>
      </c>
      <c r="F1632" s="1" t="s">
        <v>79</v>
      </c>
      <c r="G1632" s="1" t="s">
        <v>27</v>
      </c>
      <c r="H1632" s="1" t="s">
        <v>35</v>
      </c>
      <c r="I1632" s="1" t="s">
        <v>1389</v>
      </c>
      <c r="J1632" s="1">
        <v>1006.056</v>
      </c>
      <c r="K1632" s="1">
        <v>3</v>
      </c>
      <c r="L1632" s="1">
        <v>0.2</v>
      </c>
      <c r="M1632" s="2">
        <v>88.029900000000055</v>
      </c>
      <c r="N1632" s="1" t="str">
        <f>VLOOKUP(G1632,Code!$C$3:$D$5,2,0)</f>
        <v>O-102</v>
      </c>
    </row>
    <row r="1633" spans="1:14" x14ac:dyDescent="0.25">
      <c r="A1633" s="1">
        <v>1632</v>
      </c>
      <c r="B1633" s="1" t="s">
        <v>493</v>
      </c>
      <c r="C1633" s="1" t="s">
        <v>14</v>
      </c>
      <c r="D1633" s="1" t="s">
        <v>779</v>
      </c>
      <c r="E1633" s="1" t="s">
        <v>213</v>
      </c>
      <c r="F1633" s="1" t="s">
        <v>79</v>
      </c>
      <c r="G1633" s="1" t="s">
        <v>27</v>
      </c>
      <c r="H1633" s="1" t="s">
        <v>52</v>
      </c>
      <c r="I1633" s="1" t="s">
        <v>689</v>
      </c>
      <c r="J1633" s="1">
        <v>10.688000000000001</v>
      </c>
      <c r="K1633" s="1">
        <v>2</v>
      </c>
      <c r="L1633" s="1">
        <v>0.2</v>
      </c>
      <c r="M1633" s="2">
        <v>3.7407999999999997</v>
      </c>
      <c r="N1633" s="1" t="str">
        <f>VLOOKUP(G1633,Code!$C$3:$D$5,2,0)</f>
        <v>O-102</v>
      </c>
    </row>
    <row r="1634" spans="1:14" x14ac:dyDescent="0.25">
      <c r="A1634" s="1">
        <v>1633</v>
      </c>
      <c r="B1634" s="1" t="s">
        <v>493</v>
      </c>
      <c r="C1634" s="1" t="s">
        <v>14</v>
      </c>
      <c r="D1634" s="1" t="s">
        <v>779</v>
      </c>
      <c r="E1634" s="1" t="s">
        <v>213</v>
      </c>
      <c r="F1634" s="1" t="s">
        <v>79</v>
      </c>
      <c r="G1634" s="1" t="s">
        <v>27</v>
      </c>
      <c r="H1634" s="1" t="s">
        <v>52</v>
      </c>
      <c r="I1634" s="1" t="s">
        <v>706</v>
      </c>
      <c r="J1634" s="1">
        <v>10.368000000000002</v>
      </c>
      <c r="K1634" s="1">
        <v>2</v>
      </c>
      <c r="L1634" s="1">
        <v>0.2</v>
      </c>
      <c r="M1634" s="2">
        <v>3.6288</v>
      </c>
      <c r="N1634" s="1" t="str">
        <f>VLOOKUP(G1634,Code!$C$3:$D$5,2,0)</f>
        <v>O-102</v>
      </c>
    </row>
    <row r="1635" spans="1:14" x14ac:dyDescent="0.25">
      <c r="A1635" s="1">
        <v>1634</v>
      </c>
      <c r="B1635" s="1" t="s">
        <v>493</v>
      </c>
      <c r="C1635" s="1" t="s">
        <v>14</v>
      </c>
      <c r="D1635" s="1" t="s">
        <v>779</v>
      </c>
      <c r="E1635" s="1" t="s">
        <v>213</v>
      </c>
      <c r="F1635" s="1" t="s">
        <v>79</v>
      </c>
      <c r="G1635" s="1" t="s">
        <v>27</v>
      </c>
      <c r="H1635" s="1" t="s">
        <v>35</v>
      </c>
      <c r="I1635" s="1" t="s">
        <v>1241</v>
      </c>
      <c r="J1635" s="1">
        <v>25.12</v>
      </c>
      <c r="K1635" s="1">
        <v>2</v>
      </c>
      <c r="L1635" s="1">
        <v>0.2</v>
      </c>
      <c r="M1635" s="2">
        <v>1.5700000000000012</v>
      </c>
      <c r="N1635" s="1" t="str">
        <f>VLOOKUP(G1635,Code!$C$3:$D$5,2,0)</f>
        <v>O-102</v>
      </c>
    </row>
    <row r="1636" spans="1:14" x14ac:dyDescent="0.25">
      <c r="A1636" s="1">
        <v>1635</v>
      </c>
      <c r="B1636" s="1" t="s">
        <v>493</v>
      </c>
      <c r="C1636" s="1" t="s">
        <v>14</v>
      </c>
      <c r="D1636" s="1" t="s">
        <v>779</v>
      </c>
      <c r="E1636" s="1" t="s">
        <v>213</v>
      </c>
      <c r="F1636" s="1" t="s">
        <v>79</v>
      </c>
      <c r="G1636" s="1" t="s">
        <v>41</v>
      </c>
      <c r="H1636" s="1" t="s">
        <v>83</v>
      </c>
      <c r="I1636" s="1" t="s">
        <v>685</v>
      </c>
      <c r="J1636" s="1">
        <v>58.112000000000002</v>
      </c>
      <c r="K1636" s="1">
        <v>2</v>
      </c>
      <c r="L1636" s="1">
        <v>0.2</v>
      </c>
      <c r="M1636" s="2">
        <v>7.263999999999994</v>
      </c>
      <c r="N1636" s="1" t="str">
        <f>VLOOKUP(G1636,Code!$C$3:$D$5,2,0)</f>
        <v>T-103</v>
      </c>
    </row>
    <row r="1637" spans="1:14" x14ac:dyDescent="0.25">
      <c r="A1637" s="1">
        <v>1636</v>
      </c>
      <c r="B1637" s="1" t="s">
        <v>30</v>
      </c>
      <c r="C1637" s="1" t="s">
        <v>14</v>
      </c>
      <c r="D1637" s="1" t="s">
        <v>1390</v>
      </c>
      <c r="E1637" s="1" t="s">
        <v>186</v>
      </c>
      <c r="F1637" s="1" t="s">
        <v>26</v>
      </c>
      <c r="G1637" s="1" t="s">
        <v>27</v>
      </c>
      <c r="H1637" s="1" t="s">
        <v>52</v>
      </c>
      <c r="I1637" s="1" t="s">
        <v>1038</v>
      </c>
      <c r="J1637" s="1">
        <v>15.552000000000003</v>
      </c>
      <c r="K1637" s="1">
        <v>3</v>
      </c>
      <c r="L1637" s="1">
        <v>0.2</v>
      </c>
      <c r="M1637" s="2">
        <v>5.4432</v>
      </c>
      <c r="N1637" s="1" t="str">
        <f>VLOOKUP(G1637,Code!$C$3:$D$5,2,0)</f>
        <v>O-102</v>
      </c>
    </row>
    <row r="1638" spans="1:14" x14ac:dyDescent="0.25">
      <c r="A1638" s="1">
        <v>1637</v>
      </c>
      <c r="B1638" s="1" t="s">
        <v>30</v>
      </c>
      <c r="C1638" s="1" t="s">
        <v>14</v>
      </c>
      <c r="D1638" s="1" t="s">
        <v>1390</v>
      </c>
      <c r="E1638" s="1" t="s">
        <v>186</v>
      </c>
      <c r="F1638" s="1" t="s">
        <v>26</v>
      </c>
      <c r="G1638" s="1" t="s">
        <v>27</v>
      </c>
      <c r="H1638" s="1" t="s">
        <v>35</v>
      </c>
      <c r="I1638" s="1" t="s">
        <v>1004</v>
      </c>
      <c r="J1638" s="1">
        <v>669.08</v>
      </c>
      <c r="K1638" s="1">
        <v>5</v>
      </c>
      <c r="L1638" s="1">
        <v>0.2</v>
      </c>
      <c r="M1638" s="2">
        <v>-167.27</v>
      </c>
      <c r="N1638" s="1" t="str">
        <f>VLOOKUP(G1638,Code!$C$3:$D$5,2,0)</f>
        <v>O-102</v>
      </c>
    </row>
    <row r="1639" spans="1:14" x14ac:dyDescent="0.25">
      <c r="A1639" s="1">
        <v>1638</v>
      </c>
      <c r="B1639" s="1" t="s">
        <v>30</v>
      </c>
      <c r="C1639" s="1" t="s">
        <v>14</v>
      </c>
      <c r="D1639" s="1" t="s">
        <v>1390</v>
      </c>
      <c r="E1639" s="1" t="s">
        <v>186</v>
      </c>
      <c r="F1639" s="1" t="s">
        <v>26</v>
      </c>
      <c r="G1639" s="1" t="s">
        <v>41</v>
      </c>
      <c r="H1639" s="1" t="s">
        <v>42</v>
      </c>
      <c r="I1639" s="1" t="s">
        <v>1391</v>
      </c>
      <c r="J1639" s="1">
        <v>438.33600000000001</v>
      </c>
      <c r="K1639" s="1">
        <v>4</v>
      </c>
      <c r="L1639" s="1">
        <v>0.2</v>
      </c>
      <c r="M1639" s="2">
        <v>-87.667200000000037</v>
      </c>
      <c r="N1639" s="1" t="str">
        <f>VLOOKUP(G1639,Code!$C$3:$D$5,2,0)</f>
        <v>T-103</v>
      </c>
    </row>
    <row r="1640" spans="1:14" x14ac:dyDescent="0.25">
      <c r="A1640" s="1">
        <v>1639</v>
      </c>
      <c r="B1640" s="1" t="s">
        <v>30</v>
      </c>
      <c r="C1640" s="1" t="s">
        <v>14</v>
      </c>
      <c r="D1640" s="1" t="s">
        <v>55</v>
      </c>
      <c r="E1640" s="1" t="s">
        <v>1032</v>
      </c>
      <c r="F1640" s="1" t="s">
        <v>79</v>
      </c>
      <c r="G1640" s="1" t="s">
        <v>27</v>
      </c>
      <c r="H1640" s="1" t="s">
        <v>52</v>
      </c>
      <c r="I1640" s="1" t="s">
        <v>1392</v>
      </c>
      <c r="J1640" s="1">
        <v>19.440000000000001</v>
      </c>
      <c r="K1640" s="1">
        <v>3</v>
      </c>
      <c r="L1640" s="1">
        <v>0</v>
      </c>
      <c r="M1640" s="2">
        <v>9.3312000000000008</v>
      </c>
      <c r="N1640" s="1" t="str">
        <f>VLOOKUP(G1640,Code!$C$3:$D$5,2,0)</f>
        <v>O-102</v>
      </c>
    </row>
    <row r="1641" spans="1:14" x14ac:dyDescent="0.25">
      <c r="A1641" s="1">
        <v>1640</v>
      </c>
      <c r="B1641" s="1" t="s">
        <v>30</v>
      </c>
      <c r="C1641" s="1" t="s">
        <v>14</v>
      </c>
      <c r="D1641" s="1" t="s">
        <v>55</v>
      </c>
      <c r="E1641" s="1" t="s">
        <v>1032</v>
      </c>
      <c r="F1641" s="1" t="s">
        <v>79</v>
      </c>
      <c r="G1641" s="1" t="s">
        <v>27</v>
      </c>
      <c r="H1641" s="1" t="s">
        <v>44</v>
      </c>
      <c r="I1641" s="1" t="s">
        <v>759</v>
      </c>
      <c r="J1641" s="1">
        <v>9.64</v>
      </c>
      <c r="K1641" s="1">
        <v>2</v>
      </c>
      <c r="L1641" s="1">
        <v>0</v>
      </c>
      <c r="M1641" s="2">
        <v>4.4344000000000001</v>
      </c>
      <c r="N1641" s="1" t="str">
        <f>VLOOKUP(G1641,Code!$C$3:$D$5,2,0)</f>
        <v>O-102</v>
      </c>
    </row>
    <row r="1642" spans="1:14" x14ac:dyDescent="0.25">
      <c r="A1642" s="1">
        <v>1641</v>
      </c>
      <c r="B1642" s="1" t="s">
        <v>30</v>
      </c>
      <c r="C1642" s="1" t="s">
        <v>14</v>
      </c>
      <c r="D1642" s="1" t="s">
        <v>55</v>
      </c>
      <c r="E1642" s="1" t="s">
        <v>1032</v>
      </c>
      <c r="F1642" s="1" t="s">
        <v>79</v>
      </c>
      <c r="G1642" s="1" t="s">
        <v>27</v>
      </c>
      <c r="H1642" s="1" t="s">
        <v>52</v>
      </c>
      <c r="I1642" s="1" t="s">
        <v>153</v>
      </c>
      <c r="J1642" s="1">
        <v>12.7</v>
      </c>
      <c r="K1642" s="1">
        <v>2</v>
      </c>
      <c r="L1642" s="1">
        <v>0</v>
      </c>
      <c r="M1642" s="2">
        <v>5.8419999999999996</v>
      </c>
      <c r="N1642" s="1" t="str">
        <f>VLOOKUP(G1642,Code!$C$3:$D$5,2,0)</f>
        <v>O-102</v>
      </c>
    </row>
    <row r="1643" spans="1:14" x14ac:dyDescent="0.25">
      <c r="A1643" s="1">
        <v>1642</v>
      </c>
      <c r="B1643" s="1" t="s">
        <v>30</v>
      </c>
      <c r="C1643" s="1" t="s">
        <v>14</v>
      </c>
      <c r="D1643" s="1" t="s">
        <v>55</v>
      </c>
      <c r="E1643" s="1" t="s">
        <v>1032</v>
      </c>
      <c r="F1643" s="1" t="s">
        <v>79</v>
      </c>
      <c r="G1643" s="1" t="s">
        <v>18</v>
      </c>
      <c r="H1643" s="1" t="s">
        <v>37</v>
      </c>
      <c r="I1643" s="1" t="s">
        <v>188</v>
      </c>
      <c r="J1643" s="1">
        <v>41.37</v>
      </c>
      <c r="K1643" s="1">
        <v>3</v>
      </c>
      <c r="L1643" s="1">
        <v>0</v>
      </c>
      <c r="M1643" s="2">
        <v>17.375399999999999</v>
      </c>
      <c r="N1643" s="1" t="str">
        <f>VLOOKUP(G1643,Code!$C$3:$D$5,2,0)</f>
        <v>F-101</v>
      </c>
    </row>
    <row r="1644" spans="1:14" x14ac:dyDescent="0.25">
      <c r="A1644" s="1">
        <v>1643</v>
      </c>
      <c r="B1644" s="1" t="s">
        <v>30</v>
      </c>
      <c r="C1644" s="1" t="s">
        <v>23</v>
      </c>
      <c r="D1644" s="1" t="s">
        <v>1393</v>
      </c>
      <c r="E1644" s="1" t="s">
        <v>104</v>
      </c>
      <c r="F1644" s="1" t="s">
        <v>60</v>
      </c>
      <c r="G1644" s="1" t="s">
        <v>27</v>
      </c>
      <c r="H1644" s="1" t="s">
        <v>128</v>
      </c>
      <c r="I1644" s="1" t="s">
        <v>236</v>
      </c>
      <c r="J1644" s="1">
        <v>12.624000000000001</v>
      </c>
      <c r="K1644" s="1">
        <v>2</v>
      </c>
      <c r="L1644" s="1">
        <v>0.2</v>
      </c>
      <c r="M1644" s="2">
        <v>3.944999999999999</v>
      </c>
      <c r="N1644" s="1" t="str">
        <f>VLOOKUP(G1644,Code!$C$3:$D$5,2,0)</f>
        <v>O-102</v>
      </c>
    </row>
    <row r="1645" spans="1:14" x14ac:dyDescent="0.25">
      <c r="A1645" s="1">
        <v>1644</v>
      </c>
      <c r="B1645" s="1" t="s">
        <v>95</v>
      </c>
      <c r="C1645" s="1" t="s">
        <v>23</v>
      </c>
      <c r="D1645" s="1" t="s">
        <v>54</v>
      </c>
      <c r="E1645" s="1" t="s">
        <v>55</v>
      </c>
      <c r="F1645" s="1" t="s">
        <v>26</v>
      </c>
      <c r="G1645" s="1" t="s">
        <v>27</v>
      </c>
      <c r="H1645" s="1" t="s">
        <v>35</v>
      </c>
      <c r="I1645" s="1" t="s">
        <v>594</v>
      </c>
      <c r="J1645" s="1">
        <v>1247.6399999999999</v>
      </c>
      <c r="K1645" s="1">
        <v>3</v>
      </c>
      <c r="L1645" s="1">
        <v>0</v>
      </c>
      <c r="M1645" s="2">
        <v>349.33919999999995</v>
      </c>
      <c r="N1645" s="1" t="str">
        <f>VLOOKUP(G1645,Code!$C$3:$D$5,2,0)</f>
        <v>O-102</v>
      </c>
    </row>
    <row r="1646" spans="1:14" x14ac:dyDescent="0.25">
      <c r="A1646" s="1">
        <v>1645</v>
      </c>
      <c r="B1646" s="1" t="s">
        <v>95</v>
      </c>
      <c r="C1646" s="1" t="s">
        <v>23</v>
      </c>
      <c r="D1646" s="1" t="s">
        <v>54</v>
      </c>
      <c r="E1646" s="1" t="s">
        <v>55</v>
      </c>
      <c r="F1646" s="1" t="s">
        <v>26</v>
      </c>
      <c r="G1646" s="1" t="s">
        <v>41</v>
      </c>
      <c r="H1646" s="1" t="s">
        <v>467</v>
      </c>
      <c r="I1646" s="1" t="s">
        <v>1394</v>
      </c>
      <c r="J1646" s="1">
        <v>3149.9300000000003</v>
      </c>
      <c r="K1646" s="1">
        <v>7</v>
      </c>
      <c r="L1646" s="1">
        <v>0</v>
      </c>
      <c r="M1646" s="2">
        <v>1480.4670999999998</v>
      </c>
      <c r="N1646" s="1" t="str">
        <f>VLOOKUP(G1646,Code!$C$3:$D$5,2,0)</f>
        <v>T-103</v>
      </c>
    </row>
    <row r="1647" spans="1:14" x14ac:dyDescent="0.25">
      <c r="A1647" s="1">
        <v>1646</v>
      </c>
      <c r="B1647" s="1" t="s">
        <v>95</v>
      </c>
      <c r="C1647" s="1" t="s">
        <v>23</v>
      </c>
      <c r="D1647" s="1" t="s">
        <v>54</v>
      </c>
      <c r="E1647" s="1" t="s">
        <v>55</v>
      </c>
      <c r="F1647" s="1" t="s">
        <v>26</v>
      </c>
      <c r="G1647" s="1" t="s">
        <v>27</v>
      </c>
      <c r="H1647" s="1" t="s">
        <v>52</v>
      </c>
      <c r="I1647" s="1" t="s">
        <v>1395</v>
      </c>
      <c r="J1647" s="1">
        <v>209.7</v>
      </c>
      <c r="K1647" s="1">
        <v>2</v>
      </c>
      <c r="L1647" s="1">
        <v>0</v>
      </c>
      <c r="M1647" s="2">
        <v>100.65599999999999</v>
      </c>
      <c r="N1647" s="1" t="str">
        <f>VLOOKUP(G1647,Code!$C$3:$D$5,2,0)</f>
        <v>O-102</v>
      </c>
    </row>
    <row r="1648" spans="1:14" x14ac:dyDescent="0.25">
      <c r="A1648" s="1">
        <v>1647</v>
      </c>
      <c r="B1648" s="1" t="s">
        <v>95</v>
      </c>
      <c r="C1648" s="1" t="s">
        <v>57</v>
      </c>
      <c r="D1648" s="1" t="s">
        <v>77</v>
      </c>
      <c r="E1648" s="1" t="s">
        <v>78</v>
      </c>
      <c r="F1648" s="1" t="s">
        <v>79</v>
      </c>
      <c r="G1648" s="1" t="s">
        <v>41</v>
      </c>
      <c r="H1648" s="1" t="s">
        <v>83</v>
      </c>
      <c r="I1648" s="1" t="s">
        <v>304</v>
      </c>
      <c r="J1648" s="1">
        <v>35.360000000000007</v>
      </c>
      <c r="K1648" s="1">
        <v>2</v>
      </c>
      <c r="L1648" s="1">
        <v>0.2</v>
      </c>
      <c r="M1648" s="2">
        <v>-3.0939999999999994</v>
      </c>
      <c r="N1648" s="1" t="str">
        <f>VLOOKUP(G1648,Code!$C$3:$D$5,2,0)</f>
        <v>T-103</v>
      </c>
    </row>
    <row r="1649" spans="1:14" x14ac:dyDescent="0.25">
      <c r="A1649" s="1">
        <v>1648</v>
      </c>
      <c r="B1649" s="1" t="s">
        <v>95</v>
      </c>
      <c r="C1649" s="1" t="s">
        <v>57</v>
      </c>
      <c r="D1649" s="1" t="s">
        <v>77</v>
      </c>
      <c r="E1649" s="1" t="s">
        <v>78</v>
      </c>
      <c r="F1649" s="1" t="s">
        <v>79</v>
      </c>
      <c r="G1649" s="1" t="s">
        <v>27</v>
      </c>
      <c r="H1649" s="1" t="s">
        <v>128</v>
      </c>
      <c r="I1649" s="1" t="s">
        <v>1396</v>
      </c>
      <c r="J1649" s="1">
        <v>3.1680000000000001</v>
      </c>
      <c r="K1649" s="1">
        <v>2</v>
      </c>
      <c r="L1649" s="1">
        <v>0.2</v>
      </c>
      <c r="M1649" s="2">
        <v>-0.71279999999999988</v>
      </c>
      <c r="N1649" s="1" t="str">
        <f>VLOOKUP(G1649,Code!$C$3:$D$5,2,0)</f>
        <v>O-102</v>
      </c>
    </row>
    <row r="1650" spans="1:14" x14ac:dyDescent="0.25">
      <c r="A1650" s="1">
        <v>1649</v>
      </c>
      <c r="B1650" s="1" t="s">
        <v>13</v>
      </c>
      <c r="C1650" s="1" t="s">
        <v>14</v>
      </c>
      <c r="D1650" s="1" t="s">
        <v>77</v>
      </c>
      <c r="E1650" s="1" t="s">
        <v>78</v>
      </c>
      <c r="F1650" s="1" t="s">
        <v>79</v>
      </c>
      <c r="G1650" s="1" t="s">
        <v>27</v>
      </c>
      <c r="H1650" s="1" t="s">
        <v>44</v>
      </c>
      <c r="I1650" s="1" t="s">
        <v>1397</v>
      </c>
      <c r="J1650" s="1">
        <v>121.10400000000003</v>
      </c>
      <c r="K1650" s="1">
        <v>6</v>
      </c>
      <c r="L1650" s="1">
        <v>0.7</v>
      </c>
      <c r="M1650" s="2">
        <v>-100.91999999999999</v>
      </c>
      <c r="N1650" s="1" t="str">
        <f>VLOOKUP(G1650,Code!$C$3:$D$5,2,0)</f>
        <v>O-102</v>
      </c>
    </row>
    <row r="1651" spans="1:14" x14ac:dyDescent="0.25">
      <c r="A1651" s="1">
        <v>1650</v>
      </c>
      <c r="B1651" s="1" t="s">
        <v>13</v>
      </c>
      <c r="C1651" s="1" t="s">
        <v>14</v>
      </c>
      <c r="D1651" s="1" t="s">
        <v>77</v>
      </c>
      <c r="E1651" s="1" t="s">
        <v>78</v>
      </c>
      <c r="F1651" s="1" t="s">
        <v>79</v>
      </c>
      <c r="G1651" s="1" t="s">
        <v>41</v>
      </c>
      <c r="H1651" s="1" t="s">
        <v>42</v>
      </c>
      <c r="I1651" s="1" t="s">
        <v>1398</v>
      </c>
      <c r="J1651" s="1">
        <v>45.893999999999998</v>
      </c>
      <c r="K1651" s="1">
        <v>1</v>
      </c>
      <c r="L1651" s="1">
        <v>0.4</v>
      </c>
      <c r="M1651" s="2">
        <v>-9.178799999999999</v>
      </c>
      <c r="N1651" s="1" t="str">
        <f>VLOOKUP(G1651,Code!$C$3:$D$5,2,0)</f>
        <v>T-103</v>
      </c>
    </row>
    <row r="1652" spans="1:14" x14ac:dyDescent="0.25">
      <c r="A1652" s="1">
        <v>1651</v>
      </c>
      <c r="B1652" s="1" t="s">
        <v>493</v>
      </c>
      <c r="C1652" s="1" t="s">
        <v>23</v>
      </c>
      <c r="D1652" s="1" t="s">
        <v>69</v>
      </c>
      <c r="E1652" s="1" t="s">
        <v>25</v>
      </c>
      <c r="F1652" s="1" t="s">
        <v>26</v>
      </c>
      <c r="G1652" s="1" t="s">
        <v>27</v>
      </c>
      <c r="H1652" s="1" t="s">
        <v>52</v>
      </c>
      <c r="I1652" s="1" t="s">
        <v>1399</v>
      </c>
      <c r="J1652" s="1">
        <v>109.92</v>
      </c>
      <c r="K1652" s="1">
        <v>2</v>
      </c>
      <c r="L1652" s="1">
        <v>0</v>
      </c>
      <c r="M1652" s="2">
        <v>53.860799999999998</v>
      </c>
      <c r="N1652" s="1" t="str">
        <f>VLOOKUP(G1652,Code!$C$3:$D$5,2,0)</f>
        <v>O-102</v>
      </c>
    </row>
    <row r="1653" spans="1:14" x14ac:dyDescent="0.25">
      <c r="A1653" s="1">
        <v>1652</v>
      </c>
      <c r="B1653" s="1" t="s">
        <v>493</v>
      </c>
      <c r="C1653" s="1" t="s">
        <v>23</v>
      </c>
      <c r="D1653" s="1" t="s">
        <v>69</v>
      </c>
      <c r="E1653" s="1" t="s">
        <v>25</v>
      </c>
      <c r="F1653" s="1" t="s">
        <v>26</v>
      </c>
      <c r="G1653" s="1" t="s">
        <v>27</v>
      </c>
      <c r="H1653" s="1" t="s">
        <v>52</v>
      </c>
      <c r="I1653" s="1" t="s">
        <v>1400</v>
      </c>
      <c r="J1653" s="1">
        <v>13.36</v>
      </c>
      <c r="K1653" s="1">
        <v>2</v>
      </c>
      <c r="L1653" s="1">
        <v>0</v>
      </c>
      <c r="M1653" s="2">
        <v>6.4127999999999998</v>
      </c>
      <c r="N1653" s="1" t="str">
        <f>VLOOKUP(G1653,Code!$C$3:$D$5,2,0)</f>
        <v>O-102</v>
      </c>
    </row>
    <row r="1654" spans="1:14" x14ac:dyDescent="0.25">
      <c r="A1654" s="1">
        <v>1653</v>
      </c>
      <c r="B1654" s="1" t="s">
        <v>95</v>
      </c>
      <c r="C1654" s="1" t="s">
        <v>14</v>
      </c>
      <c r="D1654" s="1" t="s">
        <v>54</v>
      </c>
      <c r="E1654" s="1" t="s">
        <v>55</v>
      </c>
      <c r="F1654" s="1" t="s">
        <v>26</v>
      </c>
      <c r="G1654" s="1" t="s">
        <v>27</v>
      </c>
      <c r="H1654" s="1" t="s">
        <v>35</v>
      </c>
      <c r="I1654" s="1" t="s">
        <v>178</v>
      </c>
      <c r="J1654" s="1">
        <v>169.68</v>
      </c>
      <c r="K1654" s="1">
        <v>6</v>
      </c>
      <c r="L1654" s="1">
        <v>0</v>
      </c>
      <c r="M1654" s="2">
        <v>45.813600000000001</v>
      </c>
      <c r="N1654" s="1" t="str">
        <f>VLOOKUP(G1654,Code!$C$3:$D$5,2,0)</f>
        <v>O-102</v>
      </c>
    </row>
    <row r="1655" spans="1:14" x14ac:dyDescent="0.25">
      <c r="A1655" s="1">
        <v>1654</v>
      </c>
      <c r="B1655" s="1" t="s">
        <v>95</v>
      </c>
      <c r="C1655" s="1" t="s">
        <v>14</v>
      </c>
      <c r="D1655" s="1" t="s">
        <v>54</v>
      </c>
      <c r="E1655" s="1" t="s">
        <v>55</v>
      </c>
      <c r="F1655" s="1" t="s">
        <v>26</v>
      </c>
      <c r="G1655" s="1" t="s">
        <v>41</v>
      </c>
      <c r="H1655" s="1" t="s">
        <v>83</v>
      </c>
      <c r="I1655" s="1" t="s">
        <v>666</v>
      </c>
      <c r="J1655" s="1">
        <v>132.52000000000001</v>
      </c>
      <c r="K1655" s="1">
        <v>4</v>
      </c>
      <c r="L1655" s="1">
        <v>0</v>
      </c>
      <c r="M1655" s="2">
        <v>54.333200000000005</v>
      </c>
      <c r="N1655" s="1" t="str">
        <f>VLOOKUP(G1655,Code!$C$3:$D$5,2,0)</f>
        <v>T-103</v>
      </c>
    </row>
    <row r="1656" spans="1:14" x14ac:dyDescent="0.25">
      <c r="A1656" s="1">
        <v>1655</v>
      </c>
      <c r="B1656" s="1" t="s">
        <v>95</v>
      </c>
      <c r="C1656" s="1" t="s">
        <v>14</v>
      </c>
      <c r="D1656" s="1" t="s">
        <v>54</v>
      </c>
      <c r="E1656" s="1" t="s">
        <v>55</v>
      </c>
      <c r="F1656" s="1" t="s">
        <v>26</v>
      </c>
      <c r="G1656" s="1" t="s">
        <v>27</v>
      </c>
      <c r="H1656" s="1" t="s">
        <v>128</v>
      </c>
      <c r="I1656" s="1" t="s">
        <v>1401</v>
      </c>
      <c r="J1656" s="1">
        <v>2.96</v>
      </c>
      <c r="K1656" s="1">
        <v>2</v>
      </c>
      <c r="L1656" s="1">
        <v>0</v>
      </c>
      <c r="M1656" s="2">
        <v>1.4207999999999998</v>
      </c>
      <c r="N1656" s="1" t="str">
        <f>VLOOKUP(G1656,Code!$C$3:$D$5,2,0)</f>
        <v>O-102</v>
      </c>
    </row>
    <row r="1657" spans="1:14" x14ac:dyDescent="0.25">
      <c r="A1657" s="1">
        <v>1656</v>
      </c>
      <c r="B1657" s="1" t="s">
        <v>95</v>
      </c>
      <c r="C1657" s="1" t="s">
        <v>14</v>
      </c>
      <c r="D1657" s="1" t="s">
        <v>54</v>
      </c>
      <c r="E1657" s="1" t="s">
        <v>55</v>
      </c>
      <c r="F1657" s="1" t="s">
        <v>26</v>
      </c>
      <c r="G1657" s="1" t="s">
        <v>27</v>
      </c>
      <c r="H1657" s="1" t="s">
        <v>44</v>
      </c>
      <c r="I1657" s="1" t="s">
        <v>1402</v>
      </c>
      <c r="J1657" s="1">
        <v>8.4480000000000004</v>
      </c>
      <c r="K1657" s="1">
        <v>2</v>
      </c>
      <c r="L1657" s="1">
        <v>0.2</v>
      </c>
      <c r="M1657" s="2">
        <v>2.9568000000000003</v>
      </c>
      <c r="N1657" s="1" t="str">
        <f>VLOOKUP(G1657,Code!$C$3:$D$5,2,0)</f>
        <v>O-102</v>
      </c>
    </row>
    <row r="1658" spans="1:14" x14ac:dyDescent="0.25">
      <c r="A1658" s="1">
        <v>1657</v>
      </c>
      <c r="B1658" s="1" t="s">
        <v>95</v>
      </c>
      <c r="C1658" s="1" t="s">
        <v>14</v>
      </c>
      <c r="D1658" s="1" t="s">
        <v>54</v>
      </c>
      <c r="E1658" s="1" t="s">
        <v>55</v>
      </c>
      <c r="F1658" s="1" t="s">
        <v>26</v>
      </c>
      <c r="G1658" s="1" t="s">
        <v>27</v>
      </c>
      <c r="H1658" s="1" t="s">
        <v>35</v>
      </c>
      <c r="I1658" s="1" t="s">
        <v>1190</v>
      </c>
      <c r="J1658" s="1">
        <v>95.94</v>
      </c>
      <c r="K1658" s="1">
        <v>3</v>
      </c>
      <c r="L1658" s="1">
        <v>0</v>
      </c>
      <c r="M1658" s="2">
        <v>9.5940000000000012</v>
      </c>
      <c r="N1658" s="1" t="str">
        <f>VLOOKUP(G1658,Code!$C$3:$D$5,2,0)</f>
        <v>O-102</v>
      </c>
    </row>
    <row r="1659" spans="1:14" x14ac:dyDescent="0.25">
      <c r="A1659" s="1">
        <v>1658</v>
      </c>
      <c r="B1659" s="1" t="s">
        <v>95</v>
      </c>
      <c r="C1659" s="1" t="s">
        <v>14</v>
      </c>
      <c r="D1659" s="1" t="s">
        <v>892</v>
      </c>
      <c r="E1659" s="1" t="s">
        <v>64</v>
      </c>
      <c r="F1659" s="1" t="s">
        <v>60</v>
      </c>
      <c r="G1659" s="1" t="s">
        <v>18</v>
      </c>
      <c r="H1659" s="1" t="s">
        <v>37</v>
      </c>
      <c r="I1659" s="1" t="s">
        <v>739</v>
      </c>
      <c r="J1659" s="1">
        <v>34.79</v>
      </c>
      <c r="K1659" s="1">
        <v>7</v>
      </c>
      <c r="L1659" s="1">
        <v>0</v>
      </c>
      <c r="M1659" s="2">
        <v>10.784899999999999</v>
      </c>
      <c r="N1659" s="1" t="str">
        <f>VLOOKUP(G1659,Code!$C$3:$D$5,2,0)</f>
        <v>F-101</v>
      </c>
    </row>
    <row r="1660" spans="1:14" x14ac:dyDescent="0.25">
      <c r="A1660" s="1">
        <v>1659</v>
      </c>
      <c r="B1660" s="1" t="s">
        <v>30</v>
      </c>
      <c r="C1660" s="1" t="s">
        <v>14</v>
      </c>
      <c r="D1660" s="1" t="s">
        <v>24</v>
      </c>
      <c r="E1660" s="1" t="s">
        <v>25</v>
      </c>
      <c r="F1660" s="1" t="s">
        <v>26</v>
      </c>
      <c r="G1660" s="1" t="s">
        <v>41</v>
      </c>
      <c r="H1660" s="1" t="s">
        <v>42</v>
      </c>
      <c r="I1660" s="1" t="s">
        <v>1403</v>
      </c>
      <c r="J1660" s="1">
        <v>160.77600000000001</v>
      </c>
      <c r="K1660" s="1">
        <v>3</v>
      </c>
      <c r="L1660" s="1">
        <v>0.2</v>
      </c>
      <c r="M1660" s="2">
        <v>10.048500000000004</v>
      </c>
      <c r="N1660" s="1" t="str">
        <f>VLOOKUP(G1660,Code!$C$3:$D$5,2,0)</f>
        <v>T-103</v>
      </c>
    </row>
    <row r="1661" spans="1:14" x14ac:dyDescent="0.25">
      <c r="A1661" s="1">
        <v>1660</v>
      </c>
      <c r="B1661" s="1" t="s">
        <v>30</v>
      </c>
      <c r="C1661" s="1" t="s">
        <v>14</v>
      </c>
      <c r="D1661" s="1" t="s">
        <v>54</v>
      </c>
      <c r="E1661" s="1" t="s">
        <v>55</v>
      </c>
      <c r="F1661" s="1" t="s">
        <v>26</v>
      </c>
      <c r="G1661" s="1" t="s">
        <v>27</v>
      </c>
      <c r="H1661" s="1" t="s">
        <v>44</v>
      </c>
      <c r="I1661" s="1" t="s">
        <v>1067</v>
      </c>
      <c r="J1661" s="1">
        <v>88.751999999999995</v>
      </c>
      <c r="K1661" s="1">
        <v>3</v>
      </c>
      <c r="L1661" s="1">
        <v>0.2</v>
      </c>
      <c r="M1661" s="2">
        <v>27.734999999999996</v>
      </c>
      <c r="N1661" s="1" t="str">
        <f>VLOOKUP(G1661,Code!$C$3:$D$5,2,0)</f>
        <v>O-102</v>
      </c>
    </row>
    <row r="1662" spans="1:14" x14ac:dyDescent="0.25">
      <c r="A1662" s="1">
        <v>1661</v>
      </c>
      <c r="B1662" s="1" t="s">
        <v>30</v>
      </c>
      <c r="C1662" s="1" t="s">
        <v>14</v>
      </c>
      <c r="D1662" s="1" t="s">
        <v>54</v>
      </c>
      <c r="E1662" s="1" t="s">
        <v>55</v>
      </c>
      <c r="F1662" s="1" t="s">
        <v>26</v>
      </c>
      <c r="G1662" s="1" t="s">
        <v>27</v>
      </c>
      <c r="H1662" s="1" t="s">
        <v>44</v>
      </c>
      <c r="I1662" s="1" t="s">
        <v>1112</v>
      </c>
      <c r="J1662" s="1">
        <v>13.904</v>
      </c>
      <c r="K1662" s="1">
        <v>2</v>
      </c>
      <c r="L1662" s="1">
        <v>0.2</v>
      </c>
      <c r="M1662" s="2">
        <v>5.2139999999999995</v>
      </c>
      <c r="N1662" s="1" t="str">
        <f>VLOOKUP(G1662,Code!$C$3:$D$5,2,0)</f>
        <v>O-102</v>
      </c>
    </row>
    <row r="1663" spans="1:14" x14ac:dyDescent="0.25">
      <c r="A1663" s="1">
        <v>1662</v>
      </c>
      <c r="B1663" s="1" t="s">
        <v>30</v>
      </c>
      <c r="C1663" s="1" t="s">
        <v>23</v>
      </c>
      <c r="D1663" s="1" t="s">
        <v>77</v>
      </c>
      <c r="E1663" s="1" t="s">
        <v>78</v>
      </c>
      <c r="F1663" s="1" t="s">
        <v>79</v>
      </c>
      <c r="G1663" s="1" t="s">
        <v>41</v>
      </c>
      <c r="H1663" s="1" t="s">
        <v>42</v>
      </c>
      <c r="I1663" s="1" t="s">
        <v>1231</v>
      </c>
      <c r="J1663" s="1">
        <v>677.57999999999993</v>
      </c>
      <c r="K1663" s="1">
        <v>5</v>
      </c>
      <c r="L1663" s="1">
        <v>0.4</v>
      </c>
      <c r="M1663" s="2">
        <v>-158.10199999999998</v>
      </c>
      <c r="N1663" s="1" t="str">
        <f>VLOOKUP(G1663,Code!$C$3:$D$5,2,0)</f>
        <v>T-103</v>
      </c>
    </row>
    <row r="1664" spans="1:14" x14ac:dyDescent="0.25">
      <c r="A1664" s="1">
        <v>1663</v>
      </c>
      <c r="B1664" s="1" t="s">
        <v>30</v>
      </c>
      <c r="C1664" s="1" t="s">
        <v>23</v>
      </c>
      <c r="D1664" s="1" t="s">
        <v>77</v>
      </c>
      <c r="E1664" s="1" t="s">
        <v>78</v>
      </c>
      <c r="F1664" s="1" t="s">
        <v>79</v>
      </c>
      <c r="G1664" s="1" t="s">
        <v>27</v>
      </c>
      <c r="H1664" s="1" t="s">
        <v>44</v>
      </c>
      <c r="I1664" s="1" t="s">
        <v>1404</v>
      </c>
      <c r="J1664" s="1">
        <v>13.896000000000001</v>
      </c>
      <c r="K1664" s="1">
        <v>3</v>
      </c>
      <c r="L1664" s="1">
        <v>0.7</v>
      </c>
      <c r="M1664" s="2">
        <v>-9.2639999999999993</v>
      </c>
      <c r="N1664" s="1" t="str">
        <f>VLOOKUP(G1664,Code!$C$3:$D$5,2,0)</f>
        <v>O-102</v>
      </c>
    </row>
    <row r="1665" spans="1:14" x14ac:dyDescent="0.25">
      <c r="A1665" s="1">
        <v>1664</v>
      </c>
      <c r="B1665" s="1" t="s">
        <v>13</v>
      </c>
      <c r="C1665" s="1" t="s">
        <v>14</v>
      </c>
      <c r="D1665" s="1" t="s">
        <v>325</v>
      </c>
      <c r="E1665" s="1" t="s">
        <v>59</v>
      </c>
      <c r="F1665" s="1" t="s">
        <v>60</v>
      </c>
      <c r="G1665" s="1" t="s">
        <v>27</v>
      </c>
      <c r="H1665" s="1" t="s">
        <v>35</v>
      </c>
      <c r="I1665" s="1" t="s">
        <v>677</v>
      </c>
      <c r="J1665" s="1">
        <v>41.92</v>
      </c>
      <c r="K1665" s="1">
        <v>5</v>
      </c>
      <c r="L1665" s="1">
        <v>0.2</v>
      </c>
      <c r="M1665" s="2">
        <v>3.6679999999999993</v>
      </c>
      <c r="N1665" s="1" t="str">
        <f>VLOOKUP(G1665,Code!$C$3:$D$5,2,0)</f>
        <v>O-102</v>
      </c>
    </row>
    <row r="1666" spans="1:14" x14ac:dyDescent="0.25">
      <c r="A1666" s="1">
        <v>1665</v>
      </c>
      <c r="B1666" s="1" t="s">
        <v>13</v>
      </c>
      <c r="C1666" s="1" t="s">
        <v>14</v>
      </c>
      <c r="D1666" s="1" t="s">
        <v>325</v>
      </c>
      <c r="E1666" s="1" t="s">
        <v>59</v>
      </c>
      <c r="F1666" s="1" t="s">
        <v>60</v>
      </c>
      <c r="G1666" s="1" t="s">
        <v>41</v>
      </c>
      <c r="H1666" s="1" t="s">
        <v>83</v>
      </c>
      <c r="I1666" s="1" t="s">
        <v>942</v>
      </c>
      <c r="J1666" s="1">
        <v>297.57600000000002</v>
      </c>
      <c r="K1666" s="1">
        <v>3</v>
      </c>
      <c r="L1666" s="1">
        <v>0.2</v>
      </c>
      <c r="M1666" s="2">
        <v>-7.4394000000000347</v>
      </c>
      <c r="N1666" s="1" t="str">
        <f>VLOOKUP(G1666,Code!$C$3:$D$5,2,0)</f>
        <v>T-103</v>
      </c>
    </row>
    <row r="1667" spans="1:14" x14ac:dyDescent="0.25">
      <c r="A1667" s="1">
        <v>1666</v>
      </c>
      <c r="B1667" s="1" t="s">
        <v>13</v>
      </c>
      <c r="C1667" s="1" t="s">
        <v>14</v>
      </c>
      <c r="D1667" s="1" t="s">
        <v>325</v>
      </c>
      <c r="E1667" s="1" t="s">
        <v>59</v>
      </c>
      <c r="F1667" s="1" t="s">
        <v>60</v>
      </c>
      <c r="G1667" s="1" t="s">
        <v>27</v>
      </c>
      <c r="H1667" s="1" t="s">
        <v>128</v>
      </c>
      <c r="I1667" s="1" t="s">
        <v>1405</v>
      </c>
      <c r="J1667" s="1">
        <v>4.3440000000000003</v>
      </c>
      <c r="K1667" s="1">
        <v>3</v>
      </c>
      <c r="L1667" s="1">
        <v>0.2</v>
      </c>
      <c r="M1667" s="2">
        <v>0.86879999999999979</v>
      </c>
      <c r="N1667" s="1" t="str">
        <f>VLOOKUP(G1667,Code!$C$3:$D$5,2,0)</f>
        <v>O-102</v>
      </c>
    </row>
    <row r="1668" spans="1:14" x14ac:dyDescent="0.25">
      <c r="A1668" s="1">
        <v>1667</v>
      </c>
      <c r="B1668" s="1" t="s">
        <v>13</v>
      </c>
      <c r="C1668" s="1" t="s">
        <v>14</v>
      </c>
      <c r="D1668" s="1" t="s">
        <v>325</v>
      </c>
      <c r="E1668" s="1" t="s">
        <v>59</v>
      </c>
      <c r="F1668" s="1" t="s">
        <v>60</v>
      </c>
      <c r="G1668" s="1" t="s">
        <v>41</v>
      </c>
      <c r="H1668" s="1" t="s">
        <v>83</v>
      </c>
      <c r="I1668" s="1" t="s">
        <v>1406</v>
      </c>
      <c r="J1668" s="1">
        <v>94.992000000000004</v>
      </c>
      <c r="K1668" s="1">
        <v>2</v>
      </c>
      <c r="L1668" s="1">
        <v>0.2</v>
      </c>
      <c r="M1668" s="2">
        <v>-2.374800000000004</v>
      </c>
      <c r="N1668" s="1" t="str">
        <f>VLOOKUP(G1668,Code!$C$3:$D$5,2,0)</f>
        <v>T-103</v>
      </c>
    </row>
    <row r="1669" spans="1:14" x14ac:dyDescent="0.25">
      <c r="A1669" s="1">
        <v>1668</v>
      </c>
      <c r="B1669" s="1" t="s">
        <v>13</v>
      </c>
      <c r="C1669" s="1" t="s">
        <v>14</v>
      </c>
      <c r="D1669" s="1" t="s">
        <v>325</v>
      </c>
      <c r="E1669" s="1" t="s">
        <v>59</v>
      </c>
      <c r="F1669" s="1" t="s">
        <v>60</v>
      </c>
      <c r="G1669" s="1" t="s">
        <v>27</v>
      </c>
      <c r="H1669" s="1" t="s">
        <v>52</v>
      </c>
      <c r="I1669" s="1" t="s">
        <v>1407</v>
      </c>
      <c r="J1669" s="1">
        <v>74.352000000000004</v>
      </c>
      <c r="K1669" s="1">
        <v>3</v>
      </c>
      <c r="L1669" s="1">
        <v>0.2</v>
      </c>
      <c r="M1669" s="2">
        <v>23.234999999999992</v>
      </c>
      <c r="N1669" s="1" t="str">
        <f>VLOOKUP(G1669,Code!$C$3:$D$5,2,0)</f>
        <v>O-102</v>
      </c>
    </row>
    <row r="1670" spans="1:14" x14ac:dyDescent="0.25">
      <c r="A1670" s="1">
        <v>1669</v>
      </c>
      <c r="B1670" s="1" t="s">
        <v>13</v>
      </c>
      <c r="C1670" s="1" t="s">
        <v>14</v>
      </c>
      <c r="D1670" s="1" t="s">
        <v>325</v>
      </c>
      <c r="E1670" s="1" t="s">
        <v>59</v>
      </c>
      <c r="F1670" s="1" t="s">
        <v>60</v>
      </c>
      <c r="G1670" s="1" t="s">
        <v>27</v>
      </c>
      <c r="H1670" s="1" t="s">
        <v>39</v>
      </c>
      <c r="I1670" s="1" t="s">
        <v>862</v>
      </c>
      <c r="J1670" s="1">
        <v>14.04</v>
      </c>
      <c r="K1670" s="1">
        <v>3</v>
      </c>
      <c r="L1670" s="1">
        <v>0.2</v>
      </c>
      <c r="M1670" s="2">
        <v>1.5794999999999986</v>
      </c>
      <c r="N1670" s="1" t="str">
        <f>VLOOKUP(G1670,Code!$C$3:$D$5,2,0)</f>
        <v>O-102</v>
      </c>
    </row>
    <row r="1671" spans="1:14" x14ac:dyDescent="0.25">
      <c r="A1671" s="1">
        <v>1670</v>
      </c>
      <c r="B1671" s="1" t="s">
        <v>30</v>
      </c>
      <c r="C1671" s="1" t="s">
        <v>14</v>
      </c>
      <c r="D1671" s="1" t="s">
        <v>126</v>
      </c>
      <c r="E1671" s="1" t="s">
        <v>127</v>
      </c>
      <c r="F1671" s="1" t="s">
        <v>79</v>
      </c>
      <c r="G1671" s="1" t="s">
        <v>18</v>
      </c>
      <c r="H1671" s="1" t="s">
        <v>33</v>
      </c>
      <c r="I1671" s="1" t="s">
        <v>602</v>
      </c>
      <c r="J1671" s="1">
        <v>1018.1039999999999</v>
      </c>
      <c r="K1671" s="1">
        <v>4</v>
      </c>
      <c r="L1671" s="1">
        <v>0.4</v>
      </c>
      <c r="M1671" s="2">
        <v>-373.3048</v>
      </c>
      <c r="N1671" s="1" t="str">
        <f>VLOOKUP(G1671,Code!$C$3:$D$5,2,0)</f>
        <v>F-101</v>
      </c>
    </row>
    <row r="1672" spans="1:14" x14ac:dyDescent="0.25">
      <c r="A1672" s="1">
        <v>1671</v>
      </c>
      <c r="B1672" s="1" t="s">
        <v>30</v>
      </c>
      <c r="C1672" s="1" t="s">
        <v>14</v>
      </c>
      <c r="D1672" s="1" t="s">
        <v>93</v>
      </c>
      <c r="E1672" s="1" t="s">
        <v>59</v>
      </c>
      <c r="F1672" s="1" t="s">
        <v>60</v>
      </c>
      <c r="G1672" s="1" t="s">
        <v>41</v>
      </c>
      <c r="H1672" s="1" t="s">
        <v>42</v>
      </c>
      <c r="I1672" s="1" t="s">
        <v>1408</v>
      </c>
      <c r="J1672" s="1">
        <v>16.68</v>
      </c>
      <c r="K1672" s="1">
        <v>3</v>
      </c>
      <c r="L1672" s="1">
        <v>0.2</v>
      </c>
      <c r="M1672" s="2">
        <v>5.2125000000000004</v>
      </c>
      <c r="N1672" s="1" t="str">
        <f>VLOOKUP(G1672,Code!$C$3:$D$5,2,0)</f>
        <v>T-103</v>
      </c>
    </row>
    <row r="1673" spans="1:14" x14ac:dyDescent="0.25">
      <c r="A1673" s="1">
        <v>1672</v>
      </c>
      <c r="B1673" s="1" t="s">
        <v>95</v>
      </c>
      <c r="C1673" s="1" t="s">
        <v>23</v>
      </c>
      <c r="D1673" s="1" t="s">
        <v>1325</v>
      </c>
      <c r="E1673" s="1" t="s">
        <v>527</v>
      </c>
      <c r="F1673" s="1" t="s">
        <v>26</v>
      </c>
      <c r="G1673" s="1" t="s">
        <v>41</v>
      </c>
      <c r="H1673" s="1" t="s">
        <v>83</v>
      </c>
      <c r="I1673" s="1" t="s">
        <v>1089</v>
      </c>
      <c r="J1673" s="1">
        <v>58.58</v>
      </c>
      <c r="K1673" s="1">
        <v>2</v>
      </c>
      <c r="L1673" s="1">
        <v>0</v>
      </c>
      <c r="M1673" s="2">
        <v>19.331399999999995</v>
      </c>
      <c r="N1673" s="1" t="str">
        <f>VLOOKUP(G1673,Code!$C$3:$D$5,2,0)</f>
        <v>T-103</v>
      </c>
    </row>
    <row r="1674" spans="1:14" x14ac:dyDescent="0.25">
      <c r="A1674" s="1">
        <v>1673</v>
      </c>
      <c r="B1674" s="1" t="s">
        <v>30</v>
      </c>
      <c r="C1674" s="1" t="s">
        <v>14</v>
      </c>
      <c r="D1674" s="1" t="s">
        <v>1409</v>
      </c>
      <c r="E1674" s="1" t="s">
        <v>59</v>
      </c>
      <c r="F1674" s="1" t="s">
        <v>60</v>
      </c>
      <c r="G1674" s="1" t="s">
        <v>41</v>
      </c>
      <c r="H1674" s="1" t="s">
        <v>42</v>
      </c>
      <c r="I1674" s="1" t="s">
        <v>147</v>
      </c>
      <c r="J1674" s="1">
        <v>167.96800000000002</v>
      </c>
      <c r="K1674" s="1">
        <v>4</v>
      </c>
      <c r="L1674" s="1">
        <v>0.2</v>
      </c>
      <c r="M1674" s="2">
        <v>62.988</v>
      </c>
      <c r="N1674" s="1" t="str">
        <f>VLOOKUP(G1674,Code!$C$3:$D$5,2,0)</f>
        <v>T-103</v>
      </c>
    </row>
    <row r="1675" spans="1:14" x14ac:dyDescent="0.25">
      <c r="A1675" s="1">
        <v>1674</v>
      </c>
      <c r="B1675" s="1" t="s">
        <v>95</v>
      </c>
      <c r="C1675" s="1" t="s">
        <v>14</v>
      </c>
      <c r="D1675" s="1" t="s">
        <v>1410</v>
      </c>
      <c r="E1675" s="1" t="s">
        <v>149</v>
      </c>
      <c r="F1675" s="1" t="s">
        <v>17</v>
      </c>
      <c r="G1675" s="1" t="s">
        <v>27</v>
      </c>
      <c r="H1675" s="1" t="s">
        <v>28</v>
      </c>
      <c r="I1675" s="1" t="s">
        <v>717</v>
      </c>
      <c r="J1675" s="1">
        <v>196.62</v>
      </c>
      <c r="K1675" s="1">
        <v>2</v>
      </c>
      <c r="L1675" s="1">
        <v>0</v>
      </c>
      <c r="M1675" s="2">
        <v>96.343800000000002</v>
      </c>
      <c r="N1675" s="1" t="str">
        <f>VLOOKUP(G1675,Code!$C$3:$D$5,2,0)</f>
        <v>O-102</v>
      </c>
    </row>
    <row r="1676" spans="1:14" x14ac:dyDescent="0.25">
      <c r="A1676" s="1">
        <v>1675</v>
      </c>
      <c r="B1676" s="1" t="s">
        <v>30</v>
      </c>
      <c r="C1676" s="1" t="s">
        <v>23</v>
      </c>
      <c r="D1676" s="1" t="s">
        <v>93</v>
      </c>
      <c r="E1676" s="1" t="s">
        <v>59</v>
      </c>
      <c r="F1676" s="1" t="s">
        <v>60</v>
      </c>
      <c r="G1676" s="1" t="s">
        <v>18</v>
      </c>
      <c r="H1676" s="1" t="s">
        <v>37</v>
      </c>
      <c r="I1676" s="1" t="s">
        <v>1183</v>
      </c>
      <c r="J1676" s="1">
        <v>21.936000000000003</v>
      </c>
      <c r="K1676" s="1">
        <v>2</v>
      </c>
      <c r="L1676" s="1">
        <v>0.6</v>
      </c>
      <c r="M1676" s="2">
        <v>-10.419600000000003</v>
      </c>
      <c r="N1676" s="1" t="str">
        <f>VLOOKUP(G1676,Code!$C$3:$D$5,2,0)</f>
        <v>F-101</v>
      </c>
    </row>
    <row r="1677" spans="1:14" x14ac:dyDescent="0.25">
      <c r="A1677" s="1">
        <v>1676</v>
      </c>
      <c r="B1677" s="1" t="s">
        <v>30</v>
      </c>
      <c r="C1677" s="1" t="s">
        <v>23</v>
      </c>
      <c r="D1677" s="1" t="s">
        <v>93</v>
      </c>
      <c r="E1677" s="1" t="s">
        <v>59</v>
      </c>
      <c r="F1677" s="1" t="s">
        <v>60</v>
      </c>
      <c r="G1677" s="1" t="s">
        <v>27</v>
      </c>
      <c r="H1677" s="1" t="s">
        <v>44</v>
      </c>
      <c r="I1677" s="1" t="s">
        <v>1354</v>
      </c>
      <c r="J1677" s="1">
        <v>6.5879999999999992</v>
      </c>
      <c r="K1677" s="1">
        <v>3</v>
      </c>
      <c r="L1677" s="1">
        <v>0.8</v>
      </c>
      <c r="M1677" s="2">
        <v>-10.211400000000005</v>
      </c>
      <c r="N1677" s="1" t="str">
        <f>VLOOKUP(G1677,Code!$C$3:$D$5,2,0)</f>
        <v>O-102</v>
      </c>
    </row>
    <row r="1678" spans="1:14" x14ac:dyDescent="0.25">
      <c r="A1678" s="1">
        <v>1677</v>
      </c>
      <c r="B1678" s="1" t="s">
        <v>30</v>
      </c>
      <c r="C1678" s="1" t="s">
        <v>14</v>
      </c>
      <c r="D1678" s="1" t="s">
        <v>69</v>
      </c>
      <c r="E1678" s="1" t="s">
        <v>25</v>
      </c>
      <c r="F1678" s="1" t="s">
        <v>26</v>
      </c>
      <c r="G1678" s="1" t="s">
        <v>27</v>
      </c>
      <c r="H1678" s="1" t="s">
        <v>35</v>
      </c>
      <c r="I1678" s="1" t="s">
        <v>132</v>
      </c>
      <c r="J1678" s="1">
        <v>104.28</v>
      </c>
      <c r="K1678" s="1">
        <v>3</v>
      </c>
      <c r="L1678" s="1">
        <v>0</v>
      </c>
      <c r="M1678" s="2">
        <v>26.069999999999993</v>
      </c>
      <c r="N1678" s="1" t="str">
        <f>VLOOKUP(G1678,Code!$C$3:$D$5,2,0)</f>
        <v>O-102</v>
      </c>
    </row>
    <row r="1679" spans="1:14" x14ac:dyDescent="0.25">
      <c r="A1679" s="1">
        <v>1678</v>
      </c>
      <c r="B1679" s="1" t="s">
        <v>30</v>
      </c>
      <c r="C1679" s="1" t="s">
        <v>14</v>
      </c>
      <c r="D1679" s="1" t="s">
        <v>69</v>
      </c>
      <c r="E1679" s="1" t="s">
        <v>25</v>
      </c>
      <c r="F1679" s="1" t="s">
        <v>26</v>
      </c>
      <c r="G1679" s="1" t="s">
        <v>27</v>
      </c>
      <c r="H1679" s="1" t="s">
        <v>52</v>
      </c>
      <c r="I1679" s="1" t="s">
        <v>195</v>
      </c>
      <c r="J1679" s="1">
        <v>17.940000000000001</v>
      </c>
      <c r="K1679" s="1">
        <v>3</v>
      </c>
      <c r="L1679" s="1">
        <v>0</v>
      </c>
      <c r="M1679" s="2">
        <v>8.7906000000000013</v>
      </c>
      <c r="N1679" s="1" t="str">
        <f>VLOOKUP(G1679,Code!$C$3:$D$5,2,0)</f>
        <v>O-102</v>
      </c>
    </row>
    <row r="1680" spans="1:14" x14ac:dyDescent="0.25">
      <c r="A1680" s="1">
        <v>1679</v>
      </c>
      <c r="B1680" s="1" t="s">
        <v>30</v>
      </c>
      <c r="C1680" s="1" t="s">
        <v>23</v>
      </c>
      <c r="D1680" s="1" t="s">
        <v>77</v>
      </c>
      <c r="E1680" s="1" t="s">
        <v>78</v>
      </c>
      <c r="F1680" s="1" t="s">
        <v>79</v>
      </c>
      <c r="G1680" s="1" t="s">
        <v>27</v>
      </c>
      <c r="H1680" s="1" t="s">
        <v>35</v>
      </c>
      <c r="I1680" s="1" t="s">
        <v>1146</v>
      </c>
      <c r="J1680" s="1">
        <v>64.784000000000006</v>
      </c>
      <c r="K1680" s="1">
        <v>1</v>
      </c>
      <c r="L1680" s="1">
        <v>0.2</v>
      </c>
      <c r="M1680" s="2">
        <v>-14.576399999999996</v>
      </c>
      <c r="N1680" s="1" t="str">
        <f>VLOOKUP(G1680,Code!$C$3:$D$5,2,0)</f>
        <v>O-102</v>
      </c>
    </row>
    <row r="1681" spans="1:14" x14ac:dyDescent="0.25">
      <c r="A1681" s="1">
        <v>1680</v>
      </c>
      <c r="B1681" s="1" t="s">
        <v>30</v>
      </c>
      <c r="C1681" s="1" t="s">
        <v>23</v>
      </c>
      <c r="D1681" s="1" t="s">
        <v>77</v>
      </c>
      <c r="E1681" s="1" t="s">
        <v>78</v>
      </c>
      <c r="F1681" s="1" t="s">
        <v>79</v>
      </c>
      <c r="G1681" s="1" t="s">
        <v>41</v>
      </c>
      <c r="H1681" s="1" t="s">
        <v>42</v>
      </c>
      <c r="I1681" s="1" t="s">
        <v>1094</v>
      </c>
      <c r="J1681" s="1">
        <v>32.381999999999998</v>
      </c>
      <c r="K1681" s="1">
        <v>3</v>
      </c>
      <c r="L1681" s="1">
        <v>0.4</v>
      </c>
      <c r="M1681" s="2">
        <v>4.3175999999999988</v>
      </c>
      <c r="N1681" s="1" t="str">
        <f>VLOOKUP(G1681,Code!$C$3:$D$5,2,0)</f>
        <v>T-103</v>
      </c>
    </row>
    <row r="1682" spans="1:14" x14ac:dyDescent="0.25">
      <c r="A1682" s="1">
        <v>1681</v>
      </c>
      <c r="B1682" s="1" t="s">
        <v>30</v>
      </c>
      <c r="C1682" s="1" t="s">
        <v>23</v>
      </c>
      <c r="D1682" s="1" t="s">
        <v>77</v>
      </c>
      <c r="E1682" s="1" t="s">
        <v>78</v>
      </c>
      <c r="F1682" s="1" t="s">
        <v>79</v>
      </c>
      <c r="G1682" s="1" t="s">
        <v>18</v>
      </c>
      <c r="H1682" s="1" t="s">
        <v>37</v>
      </c>
      <c r="I1682" s="1" t="s">
        <v>1411</v>
      </c>
      <c r="J1682" s="1">
        <v>42.368000000000002</v>
      </c>
      <c r="K1682" s="1">
        <v>2</v>
      </c>
      <c r="L1682" s="1">
        <v>0.2</v>
      </c>
      <c r="M1682" s="2">
        <v>8.4735999999999958</v>
      </c>
      <c r="N1682" s="1" t="str">
        <f>VLOOKUP(G1682,Code!$C$3:$D$5,2,0)</f>
        <v>F-101</v>
      </c>
    </row>
    <row r="1683" spans="1:14" x14ac:dyDescent="0.25">
      <c r="A1683" s="1">
        <v>1682</v>
      </c>
      <c r="B1683" s="1" t="s">
        <v>30</v>
      </c>
      <c r="C1683" s="1" t="s">
        <v>23</v>
      </c>
      <c r="D1683" s="1" t="s">
        <v>77</v>
      </c>
      <c r="E1683" s="1" t="s">
        <v>78</v>
      </c>
      <c r="F1683" s="1" t="s">
        <v>79</v>
      </c>
      <c r="G1683" s="1" t="s">
        <v>41</v>
      </c>
      <c r="H1683" s="1" t="s">
        <v>278</v>
      </c>
      <c r="I1683" s="1" t="s">
        <v>1412</v>
      </c>
      <c r="J1683" s="1">
        <v>399.54</v>
      </c>
      <c r="K1683" s="1">
        <v>4</v>
      </c>
      <c r="L1683" s="1">
        <v>0.7</v>
      </c>
      <c r="M1683" s="2">
        <v>-559.35599999999988</v>
      </c>
      <c r="N1683" s="1" t="str">
        <f>VLOOKUP(G1683,Code!$C$3:$D$5,2,0)</f>
        <v>T-103</v>
      </c>
    </row>
    <row r="1684" spans="1:14" x14ac:dyDescent="0.25">
      <c r="A1684" s="1">
        <v>1683</v>
      </c>
      <c r="B1684" s="1" t="s">
        <v>13</v>
      </c>
      <c r="C1684" s="1" t="s">
        <v>14</v>
      </c>
      <c r="D1684" s="1" t="s">
        <v>24</v>
      </c>
      <c r="E1684" s="1" t="s">
        <v>25</v>
      </c>
      <c r="F1684" s="1" t="s">
        <v>26</v>
      </c>
      <c r="G1684" s="1" t="s">
        <v>27</v>
      </c>
      <c r="H1684" s="1" t="s">
        <v>52</v>
      </c>
      <c r="I1684" s="1" t="s">
        <v>876</v>
      </c>
      <c r="J1684" s="1">
        <v>18.97</v>
      </c>
      <c r="K1684" s="1">
        <v>1</v>
      </c>
      <c r="L1684" s="1">
        <v>0</v>
      </c>
      <c r="M1684" s="2">
        <v>9.105599999999999</v>
      </c>
      <c r="N1684" s="1" t="str">
        <f>VLOOKUP(G1684,Code!$C$3:$D$5,2,0)</f>
        <v>O-102</v>
      </c>
    </row>
    <row r="1685" spans="1:14" x14ac:dyDescent="0.25">
      <c r="A1685" s="1">
        <v>1684</v>
      </c>
      <c r="B1685" s="1" t="s">
        <v>30</v>
      </c>
      <c r="C1685" s="1" t="s">
        <v>23</v>
      </c>
      <c r="D1685" s="1" t="s">
        <v>69</v>
      </c>
      <c r="E1685" s="1" t="s">
        <v>25</v>
      </c>
      <c r="F1685" s="1" t="s">
        <v>26</v>
      </c>
      <c r="G1685" s="1" t="s">
        <v>18</v>
      </c>
      <c r="H1685" s="1" t="s">
        <v>37</v>
      </c>
      <c r="I1685" s="1" t="s">
        <v>861</v>
      </c>
      <c r="J1685" s="1">
        <v>14.82</v>
      </c>
      <c r="K1685" s="1">
        <v>3</v>
      </c>
      <c r="L1685" s="1">
        <v>0</v>
      </c>
      <c r="M1685" s="2">
        <v>6.224400000000001</v>
      </c>
      <c r="N1685" s="1" t="str">
        <f>VLOOKUP(G1685,Code!$C$3:$D$5,2,0)</f>
        <v>F-101</v>
      </c>
    </row>
    <row r="1686" spans="1:14" x14ac:dyDescent="0.25">
      <c r="A1686" s="1">
        <v>1685</v>
      </c>
      <c r="B1686" s="1" t="s">
        <v>95</v>
      </c>
      <c r="C1686" s="1" t="s">
        <v>23</v>
      </c>
      <c r="D1686" s="1" t="s">
        <v>77</v>
      </c>
      <c r="E1686" s="1" t="s">
        <v>78</v>
      </c>
      <c r="F1686" s="1" t="s">
        <v>79</v>
      </c>
      <c r="G1686" s="1" t="s">
        <v>27</v>
      </c>
      <c r="H1686" s="1" t="s">
        <v>46</v>
      </c>
      <c r="I1686" s="1" t="s">
        <v>1413</v>
      </c>
      <c r="J1686" s="1">
        <v>99.28</v>
      </c>
      <c r="K1686" s="1">
        <v>2</v>
      </c>
      <c r="L1686" s="1">
        <v>0.2</v>
      </c>
      <c r="M1686" s="2">
        <v>12.409999999999989</v>
      </c>
      <c r="N1686" s="1" t="str">
        <f>VLOOKUP(G1686,Code!$C$3:$D$5,2,0)</f>
        <v>O-102</v>
      </c>
    </row>
    <row r="1687" spans="1:14" x14ac:dyDescent="0.25">
      <c r="A1687" s="1">
        <v>1686</v>
      </c>
      <c r="B1687" s="1" t="s">
        <v>95</v>
      </c>
      <c r="C1687" s="1" t="s">
        <v>23</v>
      </c>
      <c r="D1687" s="1" t="s">
        <v>77</v>
      </c>
      <c r="E1687" s="1" t="s">
        <v>78</v>
      </c>
      <c r="F1687" s="1" t="s">
        <v>79</v>
      </c>
      <c r="G1687" s="1" t="s">
        <v>27</v>
      </c>
      <c r="H1687" s="1" t="s">
        <v>44</v>
      </c>
      <c r="I1687" s="1" t="s">
        <v>1203</v>
      </c>
      <c r="J1687" s="1">
        <v>1.1880000000000002</v>
      </c>
      <c r="K1687" s="1">
        <v>2</v>
      </c>
      <c r="L1687" s="1">
        <v>0.7</v>
      </c>
      <c r="M1687" s="2">
        <v>-0.98999999999999977</v>
      </c>
      <c r="N1687" s="1" t="str">
        <f>VLOOKUP(G1687,Code!$C$3:$D$5,2,0)</f>
        <v>O-102</v>
      </c>
    </row>
    <row r="1688" spans="1:14" x14ac:dyDescent="0.25">
      <c r="A1688" s="1">
        <v>1687</v>
      </c>
      <c r="B1688" s="1" t="s">
        <v>95</v>
      </c>
      <c r="C1688" s="1" t="s">
        <v>23</v>
      </c>
      <c r="D1688" s="1" t="s">
        <v>77</v>
      </c>
      <c r="E1688" s="1" t="s">
        <v>78</v>
      </c>
      <c r="F1688" s="1" t="s">
        <v>79</v>
      </c>
      <c r="G1688" s="1" t="s">
        <v>27</v>
      </c>
      <c r="H1688" s="1" t="s">
        <v>44</v>
      </c>
      <c r="I1688" s="1" t="s">
        <v>1414</v>
      </c>
      <c r="J1688" s="1">
        <v>7.5180000000000007</v>
      </c>
      <c r="K1688" s="1">
        <v>2</v>
      </c>
      <c r="L1688" s="1">
        <v>0.7</v>
      </c>
      <c r="M1688" s="2">
        <v>-5.7637999999999998</v>
      </c>
      <c r="N1688" s="1" t="str">
        <f>VLOOKUP(G1688,Code!$C$3:$D$5,2,0)</f>
        <v>O-102</v>
      </c>
    </row>
    <row r="1689" spans="1:14" x14ac:dyDescent="0.25">
      <c r="A1689" s="1">
        <v>1688</v>
      </c>
      <c r="B1689" s="1" t="s">
        <v>95</v>
      </c>
      <c r="C1689" s="1" t="s">
        <v>14</v>
      </c>
      <c r="D1689" s="1" t="s">
        <v>77</v>
      </c>
      <c r="E1689" s="1" t="s">
        <v>78</v>
      </c>
      <c r="F1689" s="1" t="s">
        <v>79</v>
      </c>
      <c r="G1689" s="1" t="s">
        <v>27</v>
      </c>
      <c r="H1689" s="1" t="s">
        <v>52</v>
      </c>
      <c r="I1689" s="1" t="s">
        <v>993</v>
      </c>
      <c r="J1689" s="1">
        <v>10.368000000000002</v>
      </c>
      <c r="K1689" s="1">
        <v>2</v>
      </c>
      <c r="L1689" s="1">
        <v>0.2</v>
      </c>
      <c r="M1689" s="2">
        <v>3.6288</v>
      </c>
      <c r="N1689" s="1" t="str">
        <f>VLOOKUP(G1689,Code!$C$3:$D$5,2,0)</f>
        <v>O-102</v>
      </c>
    </row>
    <row r="1690" spans="1:14" x14ac:dyDescent="0.25">
      <c r="A1690" s="1">
        <v>1689</v>
      </c>
      <c r="B1690" s="1" t="s">
        <v>95</v>
      </c>
      <c r="C1690" s="1" t="s">
        <v>14</v>
      </c>
      <c r="D1690" s="1" t="s">
        <v>77</v>
      </c>
      <c r="E1690" s="1" t="s">
        <v>78</v>
      </c>
      <c r="F1690" s="1" t="s">
        <v>79</v>
      </c>
      <c r="G1690" s="1" t="s">
        <v>18</v>
      </c>
      <c r="H1690" s="1" t="s">
        <v>37</v>
      </c>
      <c r="I1690" s="1" t="s">
        <v>856</v>
      </c>
      <c r="J1690" s="1">
        <v>310.88000000000005</v>
      </c>
      <c r="K1690" s="1">
        <v>2</v>
      </c>
      <c r="L1690" s="1">
        <v>0.2</v>
      </c>
      <c r="M1690" s="2">
        <v>23.315999999999988</v>
      </c>
      <c r="N1690" s="1" t="str">
        <f>VLOOKUP(G1690,Code!$C$3:$D$5,2,0)</f>
        <v>F-101</v>
      </c>
    </row>
    <row r="1691" spans="1:14" x14ac:dyDescent="0.25">
      <c r="A1691" s="1">
        <v>1690</v>
      </c>
      <c r="B1691" s="1" t="s">
        <v>30</v>
      </c>
      <c r="C1691" s="1" t="s">
        <v>14</v>
      </c>
      <c r="D1691" s="1" t="s">
        <v>77</v>
      </c>
      <c r="E1691" s="1" t="s">
        <v>78</v>
      </c>
      <c r="F1691" s="1" t="s">
        <v>79</v>
      </c>
      <c r="G1691" s="1" t="s">
        <v>18</v>
      </c>
      <c r="H1691" s="1" t="s">
        <v>33</v>
      </c>
      <c r="I1691" s="1" t="s">
        <v>48</v>
      </c>
      <c r="J1691" s="1">
        <v>853.09199999999987</v>
      </c>
      <c r="K1691" s="1">
        <v>6</v>
      </c>
      <c r="L1691" s="1">
        <v>0.4</v>
      </c>
      <c r="M1691" s="2">
        <v>-227.49120000000016</v>
      </c>
      <c r="N1691" s="1" t="str">
        <f>VLOOKUP(G1691,Code!$C$3:$D$5,2,0)</f>
        <v>F-101</v>
      </c>
    </row>
    <row r="1692" spans="1:14" x14ac:dyDescent="0.25">
      <c r="A1692" s="1">
        <v>1691</v>
      </c>
      <c r="B1692" s="1" t="s">
        <v>30</v>
      </c>
      <c r="C1692" s="1" t="s">
        <v>14</v>
      </c>
      <c r="D1692" s="1" t="s">
        <v>1415</v>
      </c>
      <c r="E1692" s="1" t="s">
        <v>121</v>
      </c>
      <c r="F1692" s="1" t="s">
        <v>60</v>
      </c>
      <c r="G1692" s="1" t="s">
        <v>27</v>
      </c>
      <c r="H1692" s="1" t="s">
        <v>52</v>
      </c>
      <c r="I1692" s="1" t="s">
        <v>1382</v>
      </c>
      <c r="J1692" s="1">
        <v>33.450000000000003</v>
      </c>
      <c r="K1692" s="1">
        <v>5</v>
      </c>
      <c r="L1692" s="1">
        <v>0</v>
      </c>
      <c r="M1692" s="2">
        <v>15.387</v>
      </c>
      <c r="N1692" s="1" t="str">
        <f>VLOOKUP(G1692,Code!$C$3:$D$5,2,0)</f>
        <v>O-102</v>
      </c>
    </row>
    <row r="1693" spans="1:14" x14ac:dyDescent="0.25">
      <c r="A1693" s="1">
        <v>1692</v>
      </c>
      <c r="B1693" s="1" t="s">
        <v>30</v>
      </c>
      <c r="C1693" s="1" t="s">
        <v>14</v>
      </c>
      <c r="D1693" s="1" t="s">
        <v>1415</v>
      </c>
      <c r="E1693" s="1" t="s">
        <v>121</v>
      </c>
      <c r="F1693" s="1" t="s">
        <v>60</v>
      </c>
      <c r="G1693" s="1" t="s">
        <v>27</v>
      </c>
      <c r="H1693" s="1" t="s">
        <v>44</v>
      </c>
      <c r="I1693" s="1" t="s">
        <v>159</v>
      </c>
      <c r="J1693" s="1">
        <v>10.4</v>
      </c>
      <c r="K1693" s="1">
        <v>5</v>
      </c>
      <c r="L1693" s="1">
        <v>0</v>
      </c>
      <c r="M1693" s="2">
        <v>5.0960000000000001</v>
      </c>
      <c r="N1693" s="1" t="str">
        <f>VLOOKUP(G1693,Code!$C$3:$D$5,2,0)</f>
        <v>O-102</v>
      </c>
    </row>
    <row r="1694" spans="1:14" x14ac:dyDescent="0.25">
      <c r="A1694" s="1">
        <v>1693</v>
      </c>
      <c r="B1694" s="1" t="s">
        <v>30</v>
      </c>
      <c r="C1694" s="1" t="s">
        <v>14</v>
      </c>
      <c r="D1694" s="1" t="s">
        <v>212</v>
      </c>
      <c r="E1694" s="1" t="s">
        <v>213</v>
      </c>
      <c r="F1694" s="1" t="s">
        <v>79</v>
      </c>
      <c r="G1694" s="1" t="s">
        <v>18</v>
      </c>
      <c r="H1694" s="1" t="s">
        <v>37</v>
      </c>
      <c r="I1694" s="1" t="s">
        <v>701</v>
      </c>
      <c r="J1694" s="1">
        <v>21.880000000000003</v>
      </c>
      <c r="K1694" s="1">
        <v>5</v>
      </c>
      <c r="L1694" s="1">
        <v>0.2</v>
      </c>
      <c r="M1694" s="2">
        <v>6.2904999999999998</v>
      </c>
      <c r="N1694" s="1" t="str">
        <f>VLOOKUP(G1694,Code!$C$3:$D$5,2,0)</f>
        <v>F-101</v>
      </c>
    </row>
    <row r="1695" spans="1:14" x14ac:dyDescent="0.25">
      <c r="A1695" s="1">
        <v>1694</v>
      </c>
      <c r="B1695" s="1" t="s">
        <v>13</v>
      </c>
      <c r="C1695" s="1" t="s">
        <v>57</v>
      </c>
      <c r="D1695" s="1" t="s">
        <v>1409</v>
      </c>
      <c r="E1695" s="1" t="s">
        <v>59</v>
      </c>
      <c r="F1695" s="1" t="s">
        <v>60</v>
      </c>
      <c r="G1695" s="1" t="s">
        <v>41</v>
      </c>
      <c r="H1695" s="1" t="s">
        <v>83</v>
      </c>
      <c r="I1695" s="1" t="s">
        <v>1416</v>
      </c>
      <c r="J1695" s="1">
        <v>13.616</v>
      </c>
      <c r="K1695" s="1">
        <v>2</v>
      </c>
      <c r="L1695" s="1">
        <v>0.2</v>
      </c>
      <c r="M1695" s="2">
        <v>3.5742000000000012</v>
      </c>
      <c r="N1695" s="1" t="str">
        <f>VLOOKUP(G1695,Code!$C$3:$D$5,2,0)</f>
        <v>T-103</v>
      </c>
    </row>
    <row r="1696" spans="1:14" x14ac:dyDescent="0.25">
      <c r="A1696" s="1">
        <v>1695</v>
      </c>
      <c r="B1696" s="1" t="s">
        <v>13</v>
      </c>
      <c r="C1696" s="1" t="s">
        <v>57</v>
      </c>
      <c r="D1696" s="1" t="s">
        <v>1417</v>
      </c>
      <c r="E1696" s="1" t="s">
        <v>316</v>
      </c>
      <c r="F1696" s="1" t="s">
        <v>79</v>
      </c>
      <c r="G1696" s="1" t="s">
        <v>41</v>
      </c>
      <c r="H1696" s="1" t="s">
        <v>83</v>
      </c>
      <c r="I1696" s="1" t="s">
        <v>1418</v>
      </c>
      <c r="J1696" s="1">
        <v>63.96</v>
      </c>
      <c r="K1696" s="1">
        <v>4</v>
      </c>
      <c r="L1696" s="1">
        <v>0</v>
      </c>
      <c r="M1696" s="2">
        <v>19.827599999999997</v>
      </c>
      <c r="N1696" s="1" t="str">
        <f>VLOOKUP(G1696,Code!$C$3:$D$5,2,0)</f>
        <v>T-103</v>
      </c>
    </row>
    <row r="1697" spans="1:14" x14ac:dyDescent="0.25">
      <c r="A1697" s="1">
        <v>1696</v>
      </c>
      <c r="B1697" s="1" t="s">
        <v>13</v>
      </c>
      <c r="C1697" s="1" t="s">
        <v>57</v>
      </c>
      <c r="D1697" s="1" t="s">
        <v>1417</v>
      </c>
      <c r="E1697" s="1" t="s">
        <v>316</v>
      </c>
      <c r="F1697" s="1" t="s">
        <v>79</v>
      </c>
      <c r="G1697" s="1" t="s">
        <v>27</v>
      </c>
      <c r="H1697" s="1" t="s">
        <v>44</v>
      </c>
      <c r="I1697" s="1" t="s">
        <v>470</v>
      </c>
      <c r="J1697" s="1">
        <v>14.46</v>
      </c>
      <c r="K1697" s="1">
        <v>3</v>
      </c>
      <c r="L1697" s="1">
        <v>0</v>
      </c>
      <c r="M1697" s="2">
        <v>7.0853999999999999</v>
      </c>
      <c r="N1697" s="1" t="str">
        <f>VLOOKUP(G1697,Code!$C$3:$D$5,2,0)</f>
        <v>O-102</v>
      </c>
    </row>
    <row r="1698" spans="1:14" x14ac:dyDescent="0.25">
      <c r="A1698" s="1">
        <v>1697</v>
      </c>
      <c r="B1698" s="1" t="s">
        <v>13</v>
      </c>
      <c r="C1698" s="1" t="s">
        <v>57</v>
      </c>
      <c r="D1698" s="1" t="s">
        <v>1417</v>
      </c>
      <c r="E1698" s="1" t="s">
        <v>316</v>
      </c>
      <c r="F1698" s="1" t="s">
        <v>79</v>
      </c>
      <c r="G1698" s="1" t="s">
        <v>41</v>
      </c>
      <c r="H1698" s="1" t="s">
        <v>42</v>
      </c>
      <c r="I1698" s="1" t="s">
        <v>147</v>
      </c>
      <c r="J1698" s="1">
        <v>104.98</v>
      </c>
      <c r="K1698" s="1">
        <v>2</v>
      </c>
      <c r="L1698" s="1">
        <v>0</v>
      </c>
      <c r="M1698" s="2">
        <v>52.49</v>
      </c>
      <c r="N1698" s="1" t="str">
        <f>VLOOKUP(G1698,Code!$C$3:$D$5,2,0)</f>
        <v>T-103</v>
      </c>
    </row>
    <row r="1699" spans="1:14" x14ac:dyDescent="0.25">
      <c r="A1699" s="1">
        <v>1698</v>
      </c>
      <c r="B1699" s="1" t="s">
        <v>30</v>
      </c>
      <c r="C1699" s="1" t="s">
        <v>14</v>
      </c>
      <c r="D1699" s="1" t="s">
        <v>24</v>
      </c>
      <c r="E1699" s="1" t="s">
        <v>25</v>
      </c>
      <c r="F1699" s="1" t="s">
        <v>26</v>
      </c>
      <c r="G1699" s="1" t="s">
        <v>27</v>
      </c>
      <c r="H1699" s="1" t="s">
        <v>46</v>
      </c>
      <c r="I1699" s="1" t="s">
        <v>889</v>
      </c>
      <c r="J1699" s="1">
        <v>106.96</v>
      </c>
      <c r="K1699" s="1">
        <v>2</v>
      </c>
      <c r="L1699" s="1">
        <v>0</v>
      </c>
      <c r="M1699" s="2">
        <v>31.018399999999986</v>
      </c>
      <c r="N1699" s="1" t="str">
        <f>VLOOKUP(G1699,Code!$C$3:$D$5,2,0)</f>
        <v>O-102</v>
      </c>
    </row>
    <row r="1700" spans="1:14" x14ac:dyDescent="0.25">
      <c r="A1700" s="1">
        <v>1699</v>
      </c>
      <c r="B1700" s="1" t="s">
        <v>30</v>
      </c>
      <c r="C1700" s="1" t="s">
        <v>14</v>
      </c>
      <c r="D1700" s="1" t="s">
        <v>24</v>
      </c>
      <c r="E1700" s="1" t="s">
        <v>25</v>
      </c>
      <c r="F1700" s="1" t="s">
        <v>26</v>
      </c>
      <c r="G1700" s="1" t="s">
        <v>27</v>
      </c>
      <c r="H1700" s="1" t="s">
        <v>28</v>
      </c>
      <c r="I1700" s="1" t="s">
        <v>1419</v>
      </c>
      <c r="J1700" s="1">
        <v>21.560000000000002</v>
      </c>
      <c r="K1700" s="1">
        <v>7</v>
      </c>
      <c r="L1700" s="1">
        <v>0</v>
      </c>
      <c r="M1700" s="2">
        <v>10.348799999999999</v>
      </c>
      <c r="N1700" s="1" t="str">
        <f>VLOOKUP(G1700,Code!$C$3:$D$5,2,0)</f>
        <v>O-102</v>
      </c>
    </row>
    <row r="1701" spans="1:14" x14ac:dyDescent="0.25">
      <c r="A1701" s="1">
        <v>1700</v>
      </c>
      <c r="B1701" s="1" t="s">
        <v>13</v>
      </c>
      <c r="C1701" s="1" t="s">
        <v>14</v>
      </c>
      <c r="D1701" s="1" t="s">
        <v>54</v>
      </c>
      <c r="E1701" s="1" t="s">
        <v>55</v>
      </c>
      <c r="F1701" s="1" t="s">
        <v>26</v>
      </c>
      <c r="G1701" s="1" t="s">
        <v>18</v>
      </c>
      <c r="H1701" s="1" t="s">
        <v>33</v>
      </c>
      <c r="I1701" s="1" t="s">
        <v>1103</v>
      </c>
      <c r="J1701" s="1">
        <v>515.88</v>
      </c>
      <c r="K1701" s="1">
        <v>6</v>
      </c>
      <c r="L1701" s="1">
        <v>0</v>
      </c>
      <c r="M1701" s="2">
        <v>113.49359999999999</v>
      </c>
      <c r="N1701" s="1" t="str">
        <f>VLOOKUP(G1701,Code!$C$3:$D$5,2,0)</f>
        <v>F-101</v>
      </c>
    </row>
    <row r="1702" spans="1:14" x14ac:dyDescent="0.25">
      <c r="A1702" s="1">
        <v>1701</v>
      </c>
      <c r="B1702" s="1" t="s">
        <v>13</v>
      </c>
      <c r="C1702" s="1" t="s">
        <v>14</v>
      </c>
      <c r="D1702" s="1" t="s">
        <v>126</v>
      </c>
      <c r="E1702" s="1" t="s">
        <v>127</v>
      </c>
      <c r="F1702" s="1" t="s">
        <v>79</v>
      </c>
      <c r="G1702" s="1" t="s">
        <v>27</v>
      </c>
      <c r="H1702" s="1" t="s">
        <v>44</v>
      </c>
      <c r="I1702" s="1" t="s">
        <v>1037</v>
      </c>
      <c r="J1702" s="1">
        <v>11.808</v>
      </c>
      <c r="K1702" s="1">
        <v>2</v>
      </c>
      <c r="L1702" s="1">
        <v>0.2</v>
      </c>
      <c r="M1702" s="2">
        <v>4.2804000000000002</v>
      </c>
      <c r="N1702" s="1" t="str">
        <f>VLOOKUP(G1702,Code!$C$3:$D$5,2,0)</f>
        <v>O-102</v>
      </c>
    </row>
    <row r="1703" spans="1:14" x14ac:dyDescent="0.25">
      <c r="A1703" s="1">
        <v>1702</v>
      </c>
      <c r="B1703" s="1" t="s">
        <v>13</v>
      </c>
      <c r="C1703" s="1" t="s">
        <v>14</v>
      </c>
      <c r="D1703" s="1" t="s">
        <v>126</v>
      </c>
      <c r="E1703" s="1" t="s">
        <v>127</v>
      </c>
      <c r="F1703" s="1" t="s">
        <v>79</v>
      </c>
      <c r="G1703" s="1" t="s">
        <v>18</v>
      </c>
      <c r="H1703" s="1" t="s">
        <v>21</v>
      </c>
      <c r="I1703" s="1" t="s">
        <v>672</v>
      </c>
      <c r="J1703" s="1">
        <v>1931.04</v>
      </c>
      <c r="K1703" s="1">
        <v>9</v>
      </c>
      <c r="L1703" s="1">
        <v>0.1</v>
      </c>
      <c r="M1703" s="2">
        <v>321.83999999999992</v>
      </c>
      <c r="N1703" s="1" t="str">
        <f>VLOOKUP(G1703,Code!$C$3:$D$5,2,0)</f>
        <v>F-101</v>
      </c>
    </row>
    <row r="1704" spans="1:14" x14ac:dyDescent="0.25">
      <c r="A1704" s="1">
        <v>1703</v>
      </c>
      <c r="B1704" s="1" t="s">
        <v>13</v>
      </c>
      <c r="C1704" s="1" t="s">
        <v>14</v>
      </c>
      <c r="D1704" s="1" t="s">
        <v>126</v>
      </c>
      <c r="E1704" s="1" t="s">
        <v>127</v>
      </c>
      <c r="F1704" s="1" t="s">
        <v>79</v>
      </c>
      <c r="G1704" s="1" t="s">
        <v>27</v>
      </c>
      <c r="H1704" s="1" t="s">
        <v>52</v>
      </c>
      <c r="I1704" s="1" t="s">
        <v>94</v>
      </c>
      <c r="J1704" s="1">
        <v>9.9600000000000009</v>
      </c>
      <c r="K1704" s="1">
        <v>2</v>
      </c>
      <c r="L1704" s="1">
        <v>0</v>
      </c>
      <c r="M1704" s="2">
        <v>4.6812000000000005</v>
      </c>
      <c r="N1704" s="1" t="str">
        <f>VLOOKUP(G1704,Code!$C$3:$D$5,2,0)</f>
        <v>O-102</v>
      </c>
    </row>
    <row r="1705" spans="1:14" x14ac:dyDescent="0.25">
      <c r="A1705" s="1">
        <v>1704</v>
      </c>
      <c r="B1705" s="1" t="s">
        <v>30</v>
      </c>
      <c r="C1705" s="1" t="s">
        <v>57</v>
      </c>
      <c r="D1705" s="1" t="s">
        <v>373</v>
      </c>
      <c r="E1705" s="1" t="s">
        <v>25</v>
      </c>
      <c r="F1705" s="1" t="s">
        <v>26</v>
      </c>
      <c r="G1705" s="1" t="s">
        <v>27</v>
      </c>
      <c r="H1705" s="1" t="s">
        <v>128</v>
      </c>
      <c r="I1705" s="1" t="s">
        <v>236</v>
      </c>
      <c r="J1705" s="1">
        <v>12.350000000000001</v>
      </c>
      <c r="K1705" s="1">
        <v>5</v>
      </c>
      <c r="L1705" s="1">
        <v>0</v>
      </c>
      <c r="M1705" s="2">
        <v>5.8045</v>
      </c>
      <c r="N1705" s="1" t="str">
        <f>VLOOKUP(G1705,Code!$C$3:$D$5,2,0)</f>
        <v>O-102</v>
      </c>
    </row>
    <row r="1706" spans="1:14" x14ac:dyDescent="0.25">
      <c r="A1706" s="1">
        <v>1705</v>
      </c>
      <c r="B1706" s="1" t="s">
        <v>493</v>
      </c>
      <c r="C1706" s="1" t="s">
        <v>14</v>
      </c>
      <c r="D1706" s="1" t="s">
        <v>1299</v>
      </c>
      <c r="E1706" s="1" t="s">
        <v>145</v>
      </c>
      <c r="F1706" s="1" t="s">
        <v>26</v>
      </c>
      <c r="G1706" s="1" t="s">
        <v>27</v>
      </c>
      <c r="H1706" s="1" t="s">
        <v>44</v>
      </c>
      <c r="I1706" s="1" t="s">
        <v>1092</v>
      </c>
      <c r="J1706" s="1">
        <v>9.7020000000000017</v>
      </c>
      <c r="K1706" s="1">
        <v>3</v>
      </c>
      <c r="L1706" s="1">
        <v>0.7</v>
      </c>
      <c r="M1706" s="2">
        <v>-7.1147999999999989</v>
      </c>
      <c r="N1706" s="1" t="str">
        <f>VLOOKUP(G1706,Code!$C$3:$D$5,2,0)</f>
        <v>O-102</v>
      </c>
    </row>
    <row r="1707" spans="1:14" x14ac:dyDescent="0.25">
      <c r="A1707" s="1">
        <v>1706</v>
      </c>
      <c r="B1707" s="1" t="s">
        <v>30</v>
      </c>
      <c r="C1707" s="1" t="s">
        <v>14</v>
      </c>
      <c r="D1707" s="1" t="s">
        <v>77</v>
      </c>
      <c r="E1707" s="1" t="s">
        <v>78</v>
      </c>
      <c r="F1707" s="1" t="s">
        <v>79</v>
      </c>
      <c r="G1707" s="1" t="s">
        <v>27</v>
      </c>
      <c r="H1707" s="1" t="s">
        <v>44</v>
      </c>
      <c r="I1707" s="1" t="s">
        <v>844</v>
      </c>
      <c r="J1707" s="1">
        <v>11.610000000000003</v>
      </c>
      <c r="K1707" s="1">
        <v>2</v>
      </c>
      <c r="L1707" s="1">
        <v>0.7</v>
      </c>
      <c r="M1707" s="2">
        <v>-9.2880000000000003</v>
      </c>
      <c r="N1707" s="1" t="str">
        <f>VLOOKUP(G1707,Code!$C$3:$D$5,2,0)</f>
        <v>O-102</v>
      </c>
    </row>
    <row r="1708" spans="1:14" x14ac:dyDescent="0.25">
      <c r="A1708" s="1">
        <v>1707</v>
      </c>
      <c r="B1708" s="1" t="s">
        <v>30</v>
      </c>
      <c r="C1708" s="1" t="s">
        <v>14</v>
      </c>
      <c r="D1708" s="1" t="s">
        <v>69</v>
      </c>
      <c r="E1708" s="1" t="s">
        <v>25</v>
      </c>
      <c r="F1708" s="1" t="s">
        <v>26</v>
      </c>
      <c r="G1708" s="1" t="s">
        <v>27</v>
      </c>
      <c r="H1708" s="1" t="s">
        <v>28</v>
      </c>
      <c r="I1708" s="1" t="s">
        <v>1420</v>
      </c>
      <c r="J1708" s="1">
        <v>43.86</v>
      </c>
      <c r="K1708" s="1">
        <v>6</v>
      </c>
      <c r="L1708" s="1">
        <v>0</v>
      </c>
      <c r="M1708" s="2">
        <v>20.614199999999997</v>
      </c>
      <c r="N1708" s="1" t="str">
        <f>VLOOKUP(G1708,Code!$C$3:$D$5,2,0)</f>
        <v>O-102</v>
      </c>
    </row>
    <row r="1709" spans="1:14" x14ac:dyDescent="0.25">
      <c r="A1709" s="1">
        <v>1708</v>
      </c>
      <c r="B1709" s="1" t="s">
        <v>30</v>
      </c>
      <c r="C1709" s="1" t="s">
        <v>14</v>
      </c>
      <c r="D1709" s="1" t="s">
        <v>69</v>
      </c>
      <c r="E1709" s="1" t="s">
        <v>25</v>
      </c>
      <c r="F1709" s="1" t="s">
        <v>26</v>
      </c>
      <c r="G1709" s="1" t="s">
        <v>41</v>
      </c>
      <c r="H1709" s="1" t="s">
        <v>42</v>
      </c>
      <c r="I1709" s="1" t="s">
        <v>1199</v>
      </c>
      <c r="J1709" s="1">
        <v>148.47999999999999</v>
      </c>
      <c r="K1709" s="1">
        <v>2</v>
      </c>
      <c r="L1709" s="1">
        <v>0.2</v>
      </c>
      <c r="M1709" s="2">
        <v>16.703999999999986</v>
      </c>
      <c r="N1709" s="1" t="str">
        <f>VLOOKUP(G1709,Code!$C$3:$D$5,2,0)</f>
        <v>T-103</v>
      </c>
    </row>
    <row r="1710" spans="1:14" x14ac:dyDescent="0.25">
      <c r="A1710" s="1">
        <v>1709</v>
      </c>
      <c r="B1710" s="1" t="s">
        <v>30</v>
      </c>
      <c r="C1710" s="1" t="s">
        <v>14</v>
      </c>
      <c r="D1710" s="1" t="s">
        <v>69</v>
      </c>
      <c r="E1710" s="1" t="s">
        <v>25</v>
      </c>
      <c r="F1710" s="1" t="s">
        <v>26</v>
      </c>
      <c r="G1710" s="1" t="s">
        <v>27</v>
      </c>
      <c r="H1710" s="1" t="s">
        <v>52</v>
      </c>
      <c r="I1710" s="1" t="s">
        <v>1421</v>
      </c>
      <c r="J1710" s="1">
        <v>7.42</v>
      </c>
      <c r="K1710" s="1">
        <v>2</v>
      </c>
      <c r="L1710" s="1">
        <v>0</v>
      </c>
      <c r="M1710" s="2">
        <v>3.71</v>
      </c>
      <c r="N1710" s="1" t="str">
        <f>VLOOKUP(G1710,Code!$C$3:$D$5,2,0)</f>
        <v>O-102</v>
      </c>
    </row>
    <row r="1711" spans="1:14" x14ac:dyDescent="0.25">
      <c r="A1711" s="1">
        <v>1710</v>
      </c>
      <c r="B1711" s="1" t="s">
        <v>30</v>
      </c>
      <c r="C1711" s="1" t="s">
        <v>14</v>
      </c>
      <c r="D1711" s="1" t="s">
        <v>69</v>
      </c>
      <c r="E1711" s="1" t="s">
        <v>25</v>
      </c>
      <c r="F1711" s="1" t="s">
        <v>26</v>
      </c>
      <c r="G1711" s="1" t="s">
        <v>18</v>
      </c>
      <c r="H1711" s="1" t="s">
        <v>21</v>
      </c>
      <c r="I1711" s="1" t="s">
        <v>125</v>
      </c>
      <c r="J1711" s="1">
        <v>71.992000000000004</v>
      </c>
      <c r="K1711" s="1">
        <v>1</v>
      </c>
      <c r="L1711" s="1">
        <v>0.2</v>
      </c>
      <c r="M1711" s="2">
        <v>-0.89990000000001302</v>
      </c>
      <c r="N1711" s="1" t="str">
        <f>VLOOKUP(G1711,Code!$C$3:$D$5,2,0)</f>
        <v>F-101</v>
      </c>
    </row>
    <row r="1712" spans="1:14" x14ac:dyDescent="0.25">
      <c r="A1712" s="1">
        <v>1711</v>
      </c>
      <c r="B1712" s="1" t="s">
        <v>30</v>
      </c>
      <c r="C1712" s="1" t="s">
        <v>14</v>
      </c>
      <c r="D1712" s="1" t="s">
        <v>69</v>
      </c>
      <c r="E1712" s="1" t="s">
        <v>25</v>
      </c>
      <c r="F1712" s="1" t="s">
        <v>26</v>
      </c>
      <c r="G1712" s="1" t="s">
        <v>27</v>
      </c>
      <c r="H1712" s="1" t="s">
        <v>39</v>
      </c>
      <c r="I1712" s="1" t="s">
        <v>310</v>
      </c>
      <c r="J1712" s="1">
        <v>19.899999999999999</v>
      </c>
      <c r="K1712" s="1">
        <v>5</v>
      </c>
      <c r="L1712" s="1">
        <v>0</v>
      </c>
      <c r="M1712" s="2">
        <v>6.5669999999999984</v>
      </c>
      <c r="N1712" s="1" t="str">
        <f>VLOOKUP(G1712,Code!$C$3:$D$5,2,0)</f>
        <v>O-102</v>
      </c>
    </row>
    <row r="1713" spans="1:14" x14ac:dyDescent="0.25">
      <c r="A1713" s="1">
        <v>1712</v>
      </c>
      <c r="B1713" s="1" t="s">
        <v>30</v>
      </c>
      <c r="C1713" s="1" t="s">
        <v>14</v>
      </c>
      <c r="D1713" s="1" t="s">
        <v>69</v>
      </c>
      <c r="E1713" s="1" t="s">
        <v>25</v>
      </c>
      <c r="F1713" s="1" t="s">
        <v>26</v>
      </c>
      <c r="G1713" s="1" t="s">
        <v>27</v>
      </c>
      <c r="H1713" s="1" t="s">
        <v>46</v>
      </c>
      <c r="I1713" s="1" t="s">
        <v>290</v>
      </c>
      <c r="J1713" s="1">
        <v>1702.12</v>
      </c>
      <c r="K1713" s="1">
        <v>14</v>
      </c>
      <c r="L1713" s="1">
        <v>0</v>
      </c>
      <c r="M1713" s="2">
        <v>510.63599999999985</v>
      </c>
      <c r="N1713" s="1" t="str">
        <f>VLOOKUP(G1713,Code!$C$3:$D$5,2,0)</f>
        <v>O-102</v>
      </c>
    </row>
    <row r="1714" spans="1:14" x14ac:dyDescent="0.25">
      <c r="A1714" s="1">
        <v>1713</v>
      </c>
      <c r="B1714" s="1" t="s">
        <v>30</v>
      </c>
      <c r="C1714" s="1" t="s">
        <v>14</v>
      </c>
      <c r="D1714" s="1" t="s">
        <v>93</v>
      </c>
      <c r="E1714" s="1" t="s">
        <v>59</v>
      </c>
      <c r="F1714" s="1" t="s">
        <v>60</v>
      </c>
      <c r="G1714" s="1" t="s">
        <v>27</v>
      </c>
      <c r="H1714" s="1" t="s">
        <v>52</v>
      </c>
      <c r="I1714" s="1" t="s">
        <v>1422</v>
      </c>
      <c r="J1714" s="1">
        <v>14.303999999999998</v>
      </c>
      <c r="K1714" s="1">
        <v>6</v>
      </c>
      <c r="L1714" s="1">
        <v>0.2</v>
      </c>
      <c r="M1714" s="2">
        <v>5.0064000000000002</v>
      </c>
      <c r="N1714" s="1" t="str">
        <f>VLOOKUP(G1714,Code!$C$3:$D$5,2,0)</f>
        <v>O-102</v>
      </c>
    </row>
    <row r="1715" spans="1:14" x14ac:dyDescent="0.25">
      <c r="A1715" s="1">
        <v>1714</v>
      </c>
      <c r="B1715" s="1" t="s">
        <v>13</v>
      </c>
      <c r="C1715" s="1" t="s">
        <v>14</v>
      </c>
      <c r="D1715" s="1" t="s">
        <v>142</v>
      </c>
      <c r="E1715" s="1" t="s">
        <v>104</v>
      </c>
      <c r="F1715" s="1" t="s">
        <v>60</v>
      </c>
      <c r="G1715" s="1" t="s">
        <v>18</v>
      </c>
      <c r="H1715" s="1" t="s">
        <v>33</v>
      </c>
      <c r="I1715" s="1" t="s">
        <v>323</v>
      </c>
      <c r="J1715" s="1">
        <v>765.625</v>
      </c>
      <c r="K1715" s="1">
        <v>7</v>
      </c>
      <c r="L1715" s="1">
        <v>0.5</v>
      </c>
      <c r="M1715" s="2">
        <v>-566.5625</v>
      </c>
      <c r="N1715" s="1" t="str">
        <f>VLOOKUP(G1715,Code!$C$3:$D$5,2,0)</f>
        <v>F-101</v>
      </c>
    </row>
    <row r="1716" spans="1:14" x14ac:dyDescent="0.25">
      <c r="A1716" s="1">
        <v>1715</v>
      </c>
      <c r="B1716" s="1" t="s">
        <v>30</v>
      </c>
      <c r="C1716" s="1" t="s">
        <v>14</v>
      </c>
      <c r="D1716" s="1" t="s">
        <v>69</v>
      </c>
      <c r="E1716" s="1" t="s">
        <v>25</v>
      </c>
      <c r="F1716" s="1" t="s">
        <v>26</v>
      </c>
      <c r="G1716" s="1" t="s">
        <v>18</v>
      </c>
      <c r="H1716" s="1" t="s">
        <v>19</v>
      </c>
      <c r="I1716" s="1" t="s">
        <v>1423</v>
      </c>
      <c r="J1716" s="1">
        <v>307.666</v>
      </c>
      <c r="K1716" s="1">
        <v>2</v>
      </c>
      <c r="L1716" s="1">
        <v>0.15</v>
      </c>
      <c r="M1716" s="2">
        <v>-14.478399999999979</v>
      </c>
      <c r="N1716" s="1" t="str">
        <f>VLOOKUP(G1716,Code!$C$3:$D$5,2,0)</f>
        <v>F-101</v>
      </c>
    </row>
    <row r="1717" spans="1:14" x14ac:dyDescent="0.25">
      <c r="A1717" s="1">
        <v>1716</v>
      </c>
      <c r="B1717" s="1" t="s">
        <v>30</v>
      </c>
      <c r="C1717" s="1" t="s">
        <v>14</v>
      </c>
      <c r="D1717" s="1" t="s">
        <v>126</v>
      </c>
      <c r="E1717" s="1" t="s">
        <v>127</v>
      </c>
      <c r="F1717" s="1" t="s">
        <v>79</v>
      </c>
      <c r="G1717" s="1" t="s">
        <v>27</v>
      </c>
      <c r="H1717" s="1" t="s">
        <v>44</v>
      </c>
      <c r="I1717" s="1" t="s">
        <v>470</v>
      </c>
      <c r="J1717" s="1">
        <v>7.7120000000000006</v>
      </c>
      <c r="K1717" s="1">
        <v>2</v>
      </c>
      <c r="L1717" s="1">
        <v>0.2</v>
      </c>
      <c r="M1717" s="2">
        <v>2.7956000000000003</v>
      </c>
      <c r="N1717" s="1" t="str">
        <f>VLOOKUP(G1717,Code!$C$3:$D$5,2,0)</f>
        <v>O-102</v>
      </c>
    </row>
    <row r="1718" spans="1:14" x14ac:dyDescent="0.25">
      <c r="A1718" s="1">
        <v>1717</v>
      </c>
      <c r="B1718" s="1" t="s">
        <v>30</v>
      </c>
      <c r="C1718" s="1" t="s">
        <v>14</v>
      </c>
      <c r="D1718" s="1" t="s">
        <v>126</v>
      </c>
      <c r="E1718" s="1" t="s">
        <v>127</v>
      </c>
      <c r="F1718" s="1" t="s">
        <v>79</v>
      </c>
      <c r="G1718" s="1" t="s">
        <v>27</v>
      </c>
      <c r="H1718" s="1" t="s">
        <v>46</v>
      </c>
      <c r="I1718" s="1" t="s">
        <v>748</v>
      </c>
      <c r="J1718" s="1">
        <v>242.89999999999998</v>
      </c>
      <c r="K1718" s="1">
        <v>5</v>
      </c>
      <c r="L1718" s="1">
        <v>0</v>
      </c>
      <c r="M1718" s="2">
        <v>70.440999999999974</v>
      </c>
      <c r="N1718" s="1" t="str">
        <f>VLOOKUP(G1718,Code!$C$3:$D$5,2,0)</f>
        <v>O-102</v>
      </c>
    </row>
    <row r="1719" spans="1:14" x14ac:dyDescent="0.25">
      <c r="A1719" s="1">
        <v>1718</v>
      </c>
      <c r="B1719" s="1" t="s">
        <v>30</v>
      </c>
      <c r="C1719" s="1" t="s">
        <v>14</v>
      </c>
      <c r="D1719" s="1" t="s">
        <v>126</v>
      </c>
      <c r="E1719" s="1" t="s">
        <v>127</v>
      </c>
      <c r="F1719" s="1" t="s">
        <v>79</v>
      </c>
      <c r="G1719" s="1" t="s">
        <v>27</v>
      </c>
      <c r="H1719" s="1" t="s">
        <v>35</v>
      </c>
      <c r="I1719" s="1" t="s">
        <v>158</v>
      </c>
      <c r="J1719" s="1">
        <v>454.90000000000003</v>
      </c>
      <c r="K1719" s="1">
        <v>5</v>
      </c>
      <c r="L1719" s="1">
        <v>0</v>
      </c>
      <c r="M1719" s="2">
        <v>0</v>
      </c>
      <c r="N1719" s="1" t="str">
        <f>VLOOKUP(G1719,Code!$C$3:$D$5,2,0)</f>
        <v>O-102</v>
      </c>
    </row>
    <row r="1720" spans="1:14" x14ac:dyDescent="0.25">
      <c r="A1720" s="1">
        <v>1719</v>
      </c>
      <c r="B1720" s="1" t="s">
        <v>30</v>
      </c>
      <c r="C1720" s="1" t="s">
        <v>14</v>
      </c>
      <c r="D1720" s="1" t="s">
        <v>126</v>
      </c>
      <c r="E1720" s="1" t="s">
        <v>127</v>
      </c>
      <c r="F1720" s="1" t="s">
        <v>79</v>
      </c>
      <c r="G1720" s="1" t="s">
        <v>18</v>
      </c>
      <c r="H1720" s="1" t="s">
        <v>37</v>
      </c>
      <c r="I1720" s="1" t="s">
        <v>1424</v>
      </c>
      <c r="J1720" s="1">
        <v>35.92</v>
      </c>
      <c r="K1720" s="1">
        <v>4</v>
      </c>
      <c r="L1720" s="1">
        <v>0</v>
      </c>
      <c r="M1720" s="2">
        <v>15.086400000000001</v>
      </c>
      <c r="N1720" s="1" t="str">
        <f>VLOOKUP(G1720,Code!$C$3:$D$5,2,0)</f>
        <v>F-101</v>
      </c>
    </row>
    <row r="1721" spans="1:14" x14ac:dyDescent="0.25">
      <c r="A1721" s="1">
        <v>1720</v>
      </c>
      <c r="B1721" s="1" t="s">
        <v>30</v>
      </c>
      <c r="C1721" s="1" t="s">
        <v>14</v>
      </c>
      <c r="D1721" s="1" t="s">
        <v>126</v>
      </c>
      <c r="E1721" s="1" t="s">
        <v>127</v>
      </c>
      <c r="F1721" s="1" t="s">
        <v>79</v>
      </c>
      <c r="G1721" s="1" t="s">
        <v>18</v>
      </c>
      <c r="H1721" s="1" t="s">
        <v>37</v>
      </c>
      <c r="I1721" s="1" t="s">
        <v>739</v>
      </c>
      <c r="J1721" s="1">
        <v>39.76</v>
      </c>
      <c r="K1721" s="1">
        <v>8</v>
      </c>
      <c r="L1721" s="1">
        <v>0</v>
      </c>
      <c r="M1721" s="2">
        <v>12.325599999999998</v>
      </c>
      <c r="N1721" s="1" t="str">
        <f>VLOOKUP(G1721,Code!$C$3:$D$5,2,0)</f>
        <v>F-101</v>
      </c>
    </row>
    <row r="1722" spans="1:14" x14ac:dyDescent="0.25">
      <c r="A1722" s="1">
        <v>1721</v>
      </c>
      <c r="B1722" s="1" t="s">
        <v>30</v>
      </c>
      <c r="C1722" s="1" t="s">
        <v>14</v>
      </c>
      <c r="D1722" s="1" t="s">
        <v>126</v>
      </c>
      <c r="E1722" s="1" t="s">
        <v>127</v>
      </c>
      <c r="F1722" s="1" t="s">
        <v>79</v>
      </c>
      <c r="G1722" s="1" t="s">
        <v>27</v>
      </c>
      <c r="H1722" s="1" t="s">
        <v>44</v>
      </c>
      <c r="I1722" s="1" t="s">
        <v>740</v>
      </c>
      <c r="J1722" s="1">
        <v>47.744</v>
      </c>
      <c r="K1722" s="1">
        <v>4</v>
      </c>
      <c r="L1722" s="1">
        <v>0.2</v>
      </c>
      <c r="M1722" s="2">
        <v>14.919999999999995</v>
      </c>
      <c r="N1722" s="1" t="str">
        <f>VLOOKUP(G1722,Code!$C$3:$D$5,2,0)</f>
        <v>O-102</v>
      </c>
    </row>
    <row r="1723" spans="1:14" x14ac:dyDescent="0.25">
      <c r="A1723" s="1">
        <v>1722</v>
      </c>
      <c r="B1723" s="1" t="s">
        <v>30</v>
      </c>
      <c r="C1723" s="1" t="s">
        <v>14</v>
      </c>
      <c r="D1723" s="1" t="s">
        <v>142</v>
      </c>
      <c r="E1723" s="1" t="s">
        <v>104</v>
      </c>
      <c r="F1723" s="1" t="s">
        <v>60</v>
      </c>
      <c r="G1723" s="1" t="s">
        <v>41</v>
      </c>
      <c r="H1723" s="1" t="s">
        <v>42</v>
      </c>
      <c r="I1723" s="1" t="s">
        <v>1101</v>
      </c>
      <c r="J1723" s="1">
        <v>159.98400000000001</v>
      </c>
      <c r="K1723" s="1">
        <v>2</v>
      </c>
      <c r="L1723" s="1">
        <v>0.2</v>
      </c>
      <c r="M1723" s="2">
        <v>11.998799999999996</v>
      </c>
      <c r="N1723" s="1" t="str">
        <f>VLOOKUP(G1723,Code!$C$3:$D$5,2,0)</f>
        <v>T-103</v>
      </c>
    </row>
    <row r="1724" spans="1:14" x14ac:dyDescent="0.25">
      <c r="A1724" s="1">
        <v>1723</v>
      </c>
      <c r="B1724" s="1" t="s">
        <v>30</v>
      </c>
      <c r="C1724" s="1" t="s">
        <v>14</v>
      </c>
      <c r="D1724" s="1" t="s">
        <v>142</v>
      </c>
      <c r="E1724" s="1" t="s">
        <v>104</v>
      </c>
      <c r="F1724" s="1" t="s">
        <v>60</v>
      </c>
      <c r="G1724" s="1" t="s">
        <v>41</v>
      </c>
      <c r="H1724" s="1" t="s">
        <v>83</v>
      </c>
      <c r="I1724" s="1" t="s">
        <v>1425</v>
      </c>
      <c r="J1724" s="1">
        <v>255.96799999999999</v>
      </c>
      <c r="K1724" s="1">
        <v>4</v>
      </c>
      <c r="L1724" s="1">
        <v>0.2</v>
      </c>
      <c r="M1724" s="2">
        <v>51.193599999999996</v>
      </c>
      <c r="N1724" s="1" t="str">
        <f>VLOOKUP(G1724,Code!$C$3:$D$5,2,0)</f>
        <v>T-103</v>
      </c>
    </row>
    <row r="1725" spans="1:14" x14ac:dyDescent="0.25">
      <c r="A1725" s="1">
        <v>1724</v>
      </c>
      <c r="B1725" s="1" t="s">
        <v>30</v>
      </c>
      <c r="C1725" s="1" t="s">
        <v>14</v>
      </c>
      <c r="D1725" s="1" t="s">
        <v>142</v>
      </c>
      <c r="E1725" s="1" t="s">
        <v>104</v>
      </c>
      <c r="F1725" s="1" t="s">
        <v>60</v>
      </c>
      <c r="G1725" s="1" t="s">
        <v>18</v>
      </c>
      <c r="H1725" s="1" t="s">
        <v>19</v>
      </c>
      <c r="I1725" s="1" t="s">
        <v>1426</v>
      </c>
      <c r="J1725" s="1">
        <v>359.05799999999994</v>
      </c>
      <c r="K1725" s="1">
        <v>3</v>
      </c>
      <c r="L1725" s="1">
        <v>0.3</v>
      </c>
      <c r="M1725" s="2">
        <v>-71.811600000000027</v>
      </c>
      <c r="N1725" s="1" t="str">
        <f>VLOOKUP(G1725,Code!$C$3:$D$5,2,0)</f>
        <v>F-101</v>
      </c>
    </row>
    <row r="1726" spans="1:14" x14ac:dyDescent="0.25">
      <c r="A1726" s="1">
        <v>1725</v>
      </c>
      <c r="B1726" s="1" t="s">
        <v>95</v>
      </c>
      <c r="C1726" s="1" t="s">
        <v>14</v>
      </c>
      <c r="D1726" s="1" t="s">
        <v>77</v>
      </c>
      <c r="E1726" s="1" t="s">
        <v>78</v>
      </c>
      <c r="F1726" s="1" t="s">
        <v>79</v>
      </c>
      <c r="G1726" s="1" t="s">
        <v>27</v>
      </c>
      <c r="H1726" s="1" t="s">
        <v>46</v>
      </c>
      <c r="I1726" s="1" t="s">
        <v>1427</v>
      </c>
      <c r="J1726" s="1">
        <v>434.35199999999998</v>
      </c>
      <c r="K1726" s="1">
        <v>3</v>
      </c>
      <c r="L1726" s="1">
        <v>0.2</v>
      </c>
      <c r="M1726" s="2">
        <v>43.43519999999998</v>
      </c>
      <c r="N1726" s="1" t="str">
        <f>VLOOKUP(G1726,Code!$C$3:$D$5,2,0)</f>
        <v>O-102</v>
      </c>
    </row>
    <row r="1727" spans="1:14" x14ac:dyDescent="0.25">
      <c r="A1727" s="1">
        <v>1726</v>
      </c>
      <c r="B1727" s="1" t="s">
        <v>95</v>
      </c>
      <c r="C1727" s="1" t="s">
        <v>14</v>
      </c>
      <c r="D1727" s="1" t="s">
        <v>77</v>
      </c>
      <c r="E1727" s="1" t="s">
        <v>78</v>
      </c>
      <c r="F1727" s="1" t="s">
        <v>79</v>
      </c>
      <c r="G1727" s="1" t="s">
        <v>27</v>
      </c>
      <c r="H1727" s="1" t="s">
        <v>46</v>
      </c>
      <c r="I1727" s="1" t="s">
        <v>1428</v>
      </c>
      <c r="J1727" s="1">
        <v>3.5520000000000005</v>
      </c>
      <c r="K1727" s="1">
        <v>2</v>
      </c>
      <c r="L1727" s="1">
        <v>0.2</v>
      </c>
      <c r="M1727" s="2">
        <v>0.44399999999999973</v>
      </c>
      <c r="N1727" s="1" t="str">
        <f>VLOOKUP(G1727,Code!$C$3:$D$5,2,0)</f>
        <v>O-102</v>
      </c>
    </row>
    <row r="1728" spans="1:14" x14ac:dyDescent="0.25">
      <c r="A1728" s="1">
        <v>1727</v>
      </c>
      <c r="B1728" s="1" t="s">
        <v>95</v>
      </c>
      <c r="C1728" s="1" t="s">
        <v>14</v>
      </c>
      <c r="D1728" s="1" t="s">
        <v>77</v>
      </c>
      <c r="E1728" s="1" t="s">
        <v>78</v>
      </c>
      <c r="F1728" s="1" t="s">
        <v>79</v>
      </c>
      <c r="G1728" s="1" t="s">
        <v>27</v>
      </c>
      <c r="H1728" s="1" t="s">
        <v>46</v>
      </c>
      <c r="I1728" s="1" t="s">
        <v>1429</v>
      </c>
      <c r="J1728" s="1">
        <v>88.832000000000008</v>
      </c>
      <c r="K1728" s="1">
        <v>4</v>
      </c>
      <c r="L1728" s="1">
        <v>0.2</v>
      </c>
      <c r="M1728" s="2">
        <v>7.7728000000000002</v>
      </c>
      <c r="N1728" s="1" t="str">
        <f>VLOOKUP(G1728,Code!$C$3:$D$5,2,0)</f>
        <v>O-102</v>
      </c>
    </row>
    <row r="1729" spans="1:14" x14ac:dyDescent="0.25">
      <c r="A1729" s="1">
        <v>1728</v>
      </c>
      <c r="B1729" s="1" t="s">
        <v>13</v>
      </c>
      <c r="C1729" s="1" t="s">
        <v>23</v>
      </c>
      <c r="D1729" s="1" t="s">
        <v>342</v>
      </c>
      <c r="E1729" s="1" t="s">
        <v>213</v>
      </c>
      <c r="F1729" s="1" t="s">
        <v>79</v>
      </c>
      <c r="G1729" s="1" t="s">
        <v>18</v>
      </c>
      <c r="H1729" s="1" t="s">
        <v>33</v>
      </c>
      <c r="I1729" s="1" t="s">
        <v>1430</v>
      </c>
      <c r="J1729" s="1">
        <v>1048.3499999999999</v>
      </c>
      <c r="K1729" s="1">
        <v>5</v>
      </c>
      <c r="L1729" s="1">
        <v>0.4</v>
      </c>
      <c r="M1729" s="2">
        <v>-69.889999999999986</v>
      </c>
      <c r="N1729" s="1" t="str">
        <f>VLOOKUP(G1729,Code!$C$3:$D$5,2,0)</f>
        <v>F-101</v>
      </c>
    </row>
    <row r="1730" spans="1:14" x14ac:dyDescent="0.25">
      <c r="A1730" s="1">
        <v>1729</v>
      </c>
      <c r="B1730" s="1" t="s">
        <v>493</v>
      </c>
      <c r="C1730" s="1" t="s">
        <v>14</v>
      </c>
      <c r="D1730" s="1" t="s">
        <v>148</v>
      </c>
      <c r="E1730" s="1" t="s">
        <v>149</v>
      </c>
      <c r="F1730" s="1" t="s">
        <v>17</v>
      </c>
      <c r="G1730" s="1" t="s">
        <v>41</v>
      </c>
      <c r="H1730" s="1" t="s">
        <v>83</v>
      </c>
      <c r="I1730" s="1" t="s">
        <v>1385</v>
      </c>
      <c r="J1730" s="1">
        <v>100</v>
      </c>
      <c r="K1730" s="1">
        <v>4</v>
      </c>
      <c r="L1730" s="1">
        <v>0</v>
      </c>
      <c r="M1730" s="2">
        <v>21</v>
      </c>
      <c r="N1730" s="1" t="str">
        <f>VLOOKUP(G1730,Code!$C$3:$D$5,2,0)</f>
        <v>T-103</v>
      </c>
    </row>
    <row r="1731" spans="1:14" x14ac:dyDescent="0.25">
      <c r="A1731" s="1">
        <v>1730</v>
      </c>
      <c r="B1731" s="1" t="s">
        <v>493</v>
      </c>
      <c r="C1731" s="1" t="s">
        <v>14</v>
      </c>
      <c r="D1731" s="1" t="s">
        <v>148</v>
      </c>
      <c r="E1731" s="1" t="s">
        <v>149</v>
      </c>
      <c r="F1731" s="1" t="s">
        <v>17</v>
      </c>
      <c r="G1731" s="1" t="s">
        <v>27</v>
      </c>
      <c r="H1731" s="1" t="s">
        <v>28</v>
      </c>
      <c r="I1731" s="1" t="s">
        <v>957</v>
      </c>
      <c r="J1731" s="1">
        <v>7.83</v>
      </c>
      <c r="K1731" s="1">
        <v>3</v>
      </c>
      <c r="L1731" s="1">
        <v>0</v>
      </c>
      <c r="M1731" s="2">
        <v>3.6017999999999999</v>
      </c>
      <c r="N1731" s="1" t="str">
        <f>VLOOKUP(G1731,Code!$C$3:$D$5,2,0)</f>
        <v>O-102</v>
      </c>
    </row>
    <row r="1732" spans="1:14" x14ac:dyDescent="0.25">
      <c r="A1732" s="1">
        <v>1731</v>
      </c>
      <c r="B1732" s="1" t="s">
        <v>30</v>
      </c>
      <c r="C1732" s="1" t="s">
        <v>23</v>
      </c>
      <c r="D1732" s="1" t="s">
        <v>634</v>
      </c>
      <c r="E1732" s="1" t="s">
        <v>51</v>
      </c>
      <c r="F1732" s="1" t="s">
        <v>17</v>
      </c>
      <c r="G1732" s="1" t="s">
        <v>27</v>
      </c>
      <c r="H1732" s="1" t="s">
        <v>52</v>
      </c>
      <c r="I1732" s="1" t="s">
        <v>1431</v>
      </c>
      <c r="J1732" s="1">
        <v>96.256</v>
      </c>
      <c r="K1732" s="1">
        <v>8</v>
      </c>
      <c r="L1732" s="1">
        <v>0.2</v>
      </c>
      <c r="M1732" s="2">
        <v>31.283199999999987</v>
      </c>
      <c r="N1732" s="1" t="str">
        <f>VLOOKUP(G1732,Code!$C$3:$D$5,2,0)</f>
        <v>O-102</v>
      </c>
    </row>
    <row r="1733" spans="1:14" x14ac:dyDescent="0.25">
      <c r="A1733" s="1">
        <v>1732</v>
      </c>
      <c r="B1733" s="1" t="s">
        <v>30</v>
      </c>
      <c r="C1733" s="1" t="s">
        <v>23</v>
      </c>
      <c r="D1733" s="1" t="s">
        <v>634</v>
      </c>
      <c r="E1733" s="1" t="s">
        <v>51</v>
      </c>
      <c r="F1733" s="1" t="s">
        <v>17</v>
      </c>
      <c r="G1733" s="1" t="s">
        <v>27</v>
      </c>
      <c r="H1733" s="1" t="s">
        <v>52</v>
      </c>
      <c r="I1733" s="1" t="s">
        <v>238</v>
      </c>
      <c r="J1733" s="1">
        <v>10.688000000000001</v>
      </c>
      <c r="K1733" s="1">
        <v>2</v>
      </c>
      <c r="L1733" s="1">
        <v>0.2</v>
      </c>
      <c r="M1733" s="2">
        <v>3.7407999999999997</v>
      </c>
      <c r="N1733" s="1" t="str">
        <f>VLOOKUP(G1733,Code!$C$3:$D$5,2,0)</f>
        <v>O-102</v>
      </c>
    </row>
    <row r="1734" spans="1:14" x14ac:dyDescent="0.25">
      <c r="A1734" s="1">
        <v>1733</v>
      </c>
      <c r="B1734" s="1" t="s">
        <v>30</v>
      </c>
      <c r="C1734" s="1" t="s">
        <v>14</v>
      </c>
      <c r="D1734" s="1" t="s">
        <v>325</v>
      </c>
      <c r="E1734" s="1" t="s">
        <v>59</v>
      </c>
      <c r="F1734" s="1" t="s">
        <v>60</v>
      </c>
      <c r="G1734" s="1" t="s">
        <v>27</v>
      </c>
      <c r="H1734" s="1" t="s">
        <v>35</v>
      </c>
      <c r="I1734" s="1" t="s">
        <v>620</v>
      </c>
      <c r="J1734" s="1">
        <v>338.04</v>
      </c>
      <c r="K1734" s="1">
        <v>3</v>
      </c>
      <c r="L1734" s="1">
        <v>0.2</v>
      </c>
      <c r="M1734" s="2">
        <v>-33.804000000000002</v>
      </c>
      <c r="N1734" s="1" t="str">
        <f>VLOOKUP(G1734,Code!$C$3:$D$5,2,0)</f>
        <v>O-102</v>
      </c>
    </row>
    <row r="1735" spans="1:14" x14ac:dyDescent="0.25">
      <c r="A1735" s="1">
        <v>1734</v>
      </c>
      <c r="B1735" s="1" t="s">
        <v>30</v>
      </c>
      <c r="C1735" s="1" t="s">
        <v>14</v>
      </c>
      <c r="D1735" s="1" t="s">
        <v>325</v>
      </c>
      <c r="E1735" s="1" t="s">
        <v>59</v>
      </c>
      <c r="F1735" s="1" t="s">
        <v>60</v>
      </c>
      <c r="G1735" s="1" t="s">
        <v>27</v>
      </c>
      <c r="H1735" s="1" t="s">
        <v>39</v>
      </c>
      <c r="I1735" s="1" t="s">
        <v>435</v>
      </c>
      <c r="J1735" s="1">
        <v>154.24</v>
      </c>
      <c r="K1735" s="1">
        <v>4</v>
      </c>
      <c r="L1735" s="1">
        <v>0.2</v>
      </c>
      <c r="M1735" s="2">
        <v>17.351999999999975</v>
      </c>
      <c r="N1735" s="1" t="str">
        <f>VLOOKUP(G1735,Code!$C$3:$D$5,2,0)</f>
        <v>O-102</v>
      </c>
    </row>
    <row r="1736" spans="1:14" x14ac:dyDescent="0.25">
      <c r="A1736" s="1">
        <v>1735</v>
      </c>
      <c r="B1736" s="1" t="s">
        <v>13</v>
      </c>
      <c r="C1736" s="1" t="s">
        <v>14</v>
      </c>
      <c r="D1736" s="1" t="s">
        <v>574</v>
      </c>
      <c r="E1736" s="1" t="s">
        <v>51</v>
      </c>
      <c r="F1736" s="1" t="s">
        <v>17</v>
      </c>
      <c r="G1736" s="1" t="s">
        <v>27</v>
      </c>
      <c r="H1736" s="1" t="s">
        <v>46</v>
      </c>
      <c r="I1736" s="1" t="s">
        <v>1432</v>
      </c>
      <c r="J1736" s="1">
        <v>34.848000000000006</v>
      </c>
      <c r="K1736" s="1">
        <v>2</v>
      </c>
      <c r="L1736" s="1">
        <v>0.2</v>
      </c>
      <c r="M1736" s="2">
        <v>6.5339999999999971</v>
      </c>
      <c r="N1736" s="1" t="str">
        <f>VLOOKUP(G1736,Code!$C$3:$D$5,2,0)</f>
        <v>O-102</v>
      </c>
    </row>
    <row r="1737" spans="1:14" x14ac:dyDescent="0.25">
      <c r="A1737" s="1">
        <v>1736</v>
      </c>
      <c r="B1737" s="1" t="s">
        <v>13</v>
      </c>
      <c r="C1737" s="1" t="s">
        <v>14</v>
      </c>
      <c r="D1737" s="1" t="s">
        <v>574</v>
      </c>
      <c r="E1737" s="1" t="s">
        <v>51</v>
      </c>
      <c r="F1737" s="1" t="s">
        <v>17</v>
      </c>
      <c r="G1737" s="1" t="s">
        <v>41</v>
      </c>
      <c r="H1737" s="1" t="s">
        <v>42</v>
      </c>
      <c r="I1737" s="1" t="s">
        <v>1172</v>
      </c>
      <c r="J1737" s="1">
        <v>22</v>
      </c>
      <c r="K1737" s="1">
        <v>5</v>
      </c>
      <c r="L1737" s="1">
        <v>0.2</v>
      </c>
      <c r="M1737" s="2">
        <v>1.375</v>
      </c>
      <c r="N1737" s="1" t="str">
        <f>VLOOKUP(G1737,Code!$C$3:$D$5,2,0)</f>
        <v>T-103</v>
      </c>
    </row>
    <row r="1738" spans="1:14" x14ac:dyDescent="0.25">
      <c r="A1738" s="1">
        <v>1737</v>
      </c>
      <c r="B1738" s="1" t="s">
        <v>13</v>
      </c>
      <c r="C1738" s="1" t="s">
        <v>14</v>
      </c>
      <c r="D1738" s="1" t="s">
        <v>574</v>
      </c>
      <c r="E1738" s="1" t="s">
        <v>51</v>
      </c>
      <c r="F1738" s="1" t="s">
        <v>17</v>
      </c>
      <c r="G1738" s="1" t="s">
        <v>27</v>
      </c>
      <c r="H1738" s="1" t="s">
        <v>39</v>
      </c>
      <c r="I1738" s="1" t="s">
        <v>40</v>
      </c>
      <c r="J1738" s="1">
        <v>4.3680000000000003</v>
      </c>
      <c r="K1738" s="1">
        <v>3</v>
      </c>
      <c r="L1738" s="1">
        <v>0.2</v>
      </c>
      <c r="M1738" s="2">
        <v>0.3822000000000001</v>
      </c>
      <c r="N1738" s="1" t="str">
        <f>VLOOKUP(G1738,Code!$C$3:$D$5,2,0)</f>
        <v>O-102</v>
      </c>
    </row>
    <row r="1739" spans="1:14" x14ac:dyDescent="0.25">
      <c r="A1739" s="1">
        <v>1738</v>
      </c>
      <c r="B1739" s="1" t="s">
        <v>30</v>
      </c>
      <c r="C1739" s="1" t="s">
        <v>23</v>
      </c>
      <c r="D1739" s="1" t="s">
        <v>69</v>
      </c>
      <c r="E1739" s="1" t="s">
        <v>25</v>
      </c>
      <c r="F1739" s="1" t="s">
        <v>26</v>
      </c>
      <c r="G1739" s="1" t="s">
        <v>27</v>
      </c>
      <c r="H1739" s="1" t="s">
        <v>35</v>
      </c>
      <c r="I1739" s="1" t="s">
        <v>677</v>
      </c>
      <c r="J1739" s="1">
        <v>31.44</v>
      </c>
      <c r="K1739" s="1">
        <v>3</v>
      </c>
      <c r="L1739" s="1">
        <v>0</v>
      </c>
      <c r="M1739" s="2">
        <v>8.4888000000000012</v>
      </c>
      <c r="N1739" s="1" t="str">
        <f>VLOOKUP(G1739,Code!$C$3:$D$5,2,0)</f>
        <v>O-102</v>
      </c>
    </row>
    <row r="1740" spans="1:14" x14ac:dyDescent="0.25">
      <c r="A1740" s="1">
        <v>1739</v>
      </c>
      <c r="B1740" s="1" t="s">
        <v>30</v>
      </c>
      <c r="C1740" s="1" t="s">
        <v>23</v>
      </c>
      <c r="D1740" s="1" t="s">
        <v>69</v>
      </c>
      <c r="E1740" s="1" t="s">
        <v>25</v>
      </c>
      <c r="F1740" s="1" t="s">
        <v>26</v>
      </c>
      <c r="G1740" s="1" t="s">
        <v>41</v>
      </c>
      <c r="H1740" s="1" t="s">
        <v>83</v>
      </c>
      <c r="I1740" s="1" t="s">
        <v>1353</v>
      </c>
      <c r="J1740" s="1">
        <v>17.899999999999999</v>
      </c>
      <c r="K1740" s="1">
        <v>2</v>
      </c>
      <c r="L1740" s="1">
        <v>0</v>
      </c>
      <c r="M1740" s="2">
        <v>3.400999999999998</v>
      </c>
      <c r="N1740" s="1" t="str">
        <f>VLOOKUP(G1740,Code!$C$3:$D$5,2,0)</f>
        <v>T-103</v>
      </c>
    </row>
    <row r="1741" spans="1:14" x14ac:dyDescent="0.25">
      <c r="A1741" s="1">
        <v>1740</v>
      </c>
      <c r="B1741" s="1" t="s">
        <v>30</v>
      </c>
      <c r="C1741" s="1" t="s">
        <v>23</v>
      </c>
      <c r="D1741" s="1" t="s">
        <v>69</v>
      </c>
      <c r="E1741" s="1" t="s">
        <v>25</v>
      </c>
      <c r="F1741" s="1" t="s">
        <v>26</v>
      </c>
      <c r="G1741" s="1" t="s">
        <v>41</v>
      </c>
      <c r="H1741" s="1" t="s">
        <v>83</v>
      </c>
      <c r="I1741" s="1" t="s">
        <v>1433</v>
      </c>
      <c r="J1741" s="1">
        <v>129.44999999999999</v>
      </c>
      <c r="K1741" s="1">
        <v>5</v>
      </c>
      <c r="L1741" s="1">
        <v>0</v>
      </c>
      <c r="M1741" s="2">
        <v>46.601999999999997</v>
      </c>
      <c r="N1741" s="1" t="str">
        <f>VLOOKUP(G1741,Code!$C$3:$D$5,2,0)</f>
        <v>T-103</v>
      </c>
    </row>
    <row r="1742" spans="1:14" x14ac:dyDescent="0.25">
      <c r="A1742" s="1">
        <v>1741</v>
      </c>
      <c r="B1742" s="1" t="s">
        <v>30</v>
      </c>
      <c r="C1742" s="1" t="s">
        <v>57</v>
      </c>
      <c r="D1742" s="1" t="s">
        <v>373</v>
      </c>
      <c r="E1742" s="1" t="s">
        <v>25</v>
      </c>
      <c r="F1742" s="1" t="s">
        <v>26</v>
      </c>
      <c r="G1742" s="1" t="s">
        <v>27</v>
      </c>
      <c r="H1742" s="1" t="s">
        <v>28</v>
      </c>
      <c r="I1742" s="1" t="s">
        <v>1236</v>
      </c>
      <c r="J1742" s="1">
        <v>20.88</v>
      </c>
      <c r="K1742" s="1">
        <v>8</v>
      </c>
      <c r="L1742" s="1">
        <v>0</v>
      </c>
      <c r="M1742" s="2">
        <v>9.6047999999999991</v>
      </c>
      <c r="N1742" s="1" t="str">
        <f>VLOOKUP(G1742,Code!$C$3:$D$5,2,0)</f>
        <v>O-102</v>
      </c>
    </row>
    <row r="1743" spans="1:14" x14ac:dyDescent="0.25">
      <c r="A1743" s="1">
        <v>1742</v>
      </c>
      <c r="B1743" s="1" t="s">
        <v>30</v>
      </c>
      <c r="C1743" s="1" t="s">
        <v>14</v>
      </c>
      <c r="D1743" s="1" t="s">
        <v>77</v>
      </c>
      <c r="E1743" s="1" t="s">
        <v>78</v>
      </c>
      <c r="F1743" s="1" t="s">
        <v>79</v>
      </c>
      <c r="G1743" s="1" t="s">
        <v>27</v>
      </c>
      <c r="H1743" s="1" t="s">
        <v>52</v>
      </c>
      <c r="I1743" s="1" t="s">
        <v>1434</v>
      </c>
      <c r="J1743" s="1">
        <v>20.736000000000004</v>
      </c>
      <c r="K1743" s="1">
        <v>4</v>
      </c>
      <c r="L1743" s="1">
        <v>0.2</v>
      </c>
      <c r="M1743" s="2">
        <v>7.2576000000000001</v>
      </c>
      <c r="N1743" s="1" t="str">
        <f>VLOOKUP(G1743,Code!$C$3:$D$5,2,0)</f>
        <v>O-102</v>
      </c>
    </row>
    <row r="1744" spans="1:14" x14ac:dyDescent="0.25">
      <c r="A1744" s="1">
        <v>1743</v>
      </c>
      <c r="B1744" s="1" t="s">
        <v>30</v>
      </c>
      <c r="C1744" s="1" t="s">
        <v>14</v>
      </c>
      <c r="D1744" s="1" t="s">
        <v>77</v>
      </c>
      <c r="E1744" s="1" t="s">
        <v>78</v>
      </c>
      <c r="F1744" s="1" t="s">
        <v>79</v>
      </c>
      <c r="G1744" s="1" t="s">
        <v>18</v>
      </c>
      <c r="H1744" s="1" t="s">
        <v>37</v>
      </c>
      <c r="I1744" s="1" t="s">
        <v>1388</v>
      </c>
      <c r="J1744" s="1">
        <v>7.168000000000001</v>
      </c>
      <c r="K1744" s="1">
        <v>2</v>
      </c>
      <c r="L1744" s="1">
        <v>0.2</v>
      </c>
      <c r="M1744" s="2">
        <v>0.98559999999999937</v>
      </c>
      <c r="N1744" s="1" t="str">
        <f>VLOOKUP(G1744,Code!$C$3:$D$5,2,0)</f>
        <v>F-101</v>
      </c>
    </row>
    <row r="1745" spans="1:14" x14ac:dyDescent="0.25">
      <c r="A1745" s="1">
        <v>1744</v>
      </c>
      <c r="B1745" s="1" t="s">
        <v>30</v>
      </c>
      <c r="C1745" s="1" t="s">
        <v>14</v>
      </c>
      <c r="D1745" s="1" t="s">
        <v>77</v>
      </c>
      <c r="E1745" s="1" t="s">
        <v>78</v>
      </c>
      <c r="F1745" s="1" t="s">
        <v>79</v>
      </c>
      <c r="G1745" s="1" t="s">
        <v>27</v>
      </c>
      <c r="H1745" s="1" t="s">
        <v>35</v>
      </c>
      <c r="I1745" s="1" t="s">
        <v>947</v>
      </c>
      <c r="J1745" s="1">
        <v>11.168000000000001</v>
      </c>
      <c r="K1745" s="1">
        <v>2</v>
      </c>
      <c r="L1745" s="1">
        <v>0.2</v>
      </c>
      <c r="M1745" s="2">
        <v>-2.5128000000000008</v>
      </c>
      <c r="N1745" s="1" t="str">
        <f>VLOOKUP(G1745,Code!$C$3:$D$5,2,0)</f>
        <v>O-102</v>
      </c>
    </row>
    <row r="1746" spans="1:14" x14ac:dyDescent="0.25">
      <c r="A1746" s="1">
        <v>1745</v>
      </c>
      <c r="B1746" s="1" t="s">
        <v>30</v>
      </c>
      <c r="C1746" s="1" t="s">
        <v>14</v>
      </c>
      <c r="D1746" s="1" t="s">
        <v>77</v>
      </c>
      <c r="E1746" s="1" t="s">
        <v>78</v>
      </c>
      <c r="F1746" s="1" t="s">
        <v>79</v>
      </c>
      <c r="G1746" s="1" t="s">
        <v>41</v>
      </c>
      <c r="H1746" s="1" t="s">
        <v>83</v>
      </c>
      <c r="I1746" s="1" t="s">
        <v>771</v>
      </c>
      <c r="J1746" s="1">
        <v>442.40000000000003</v>
      </c>
      <c r="K1746" s="1">
        <v>7</v>
      </c>
      <c r="L1746" s="1">
        <v>0.2</v>
      </c>
      <c r="M1746" s="2">
        <v>-55.300000000000068</v>
      </c>
      <c r="N1746" s="1" t="str">
        <f>VLOOKUP(G1746,Code!$C$3:$D$5,2,0)</f>
        <v>T-103</v>
      </c>
    </row>
    <row r="1747" spans="1:14" x14ac:dyDescent="0.25">
      <c r="A1747" s="1">
        <v>1746</v>
      </c>
      <c r="B1747" s="1" t="s">
        <v>95</v>
      </c>
      <c r="C1747" s="1" t="s">
        <v>14</v>
      </c>
      <c r="D1747" s="1" t="s">
        <v>175</v>
      </c>
      <c r="E1747" s="1" t="s">
        <v>127</v>
      </c>
      <c r="F1747" s="1" t="s">
        <v>79</v>
      </c>
      <c r="G1747" s="1" t="s">
        <v>27</v>
      </c>
      <c r="H1747" s="1" t="s">
        <v>39</v>
      </c>
      <c r="I1747" s="1" t="s">
        <v>282</v>
      </c>
      <c r="J1747" s="1">
        <v>13.36</v>
      </c>
      <c r="K1747" s="1">
        <v>2</v>
      </c>
      <c r="L1747" s="1">
        <v>0</v>
      </c>
      <c r="M1747" s="2">
        <v>4.9431999999999992</v>
      </c>
      <c r="N1747" s="1" t="str">
        <f>VLOOKUP(G1747,Code!$C$3:$D$5,2,0)</f>
        <v>O-102</v>
      </c>
    </row>
    <row r="1748" spans="1:14" x14ac:dyDescent="0.25">
      <c r="A1748" s="1">
        <v>1747</v>
      </c>
      <c r="B1748" s="1" t="s">
        <v>13</v>
      </c>
      <c r="C1748" s="1" t="s">
        <v>14</v>
      </c>
      <c r="D1748" s="1" t="s">
        <v>574</v>
      </c>
      <c r="E1748" s="1" t="s">
        <v>51</v>
      </c>
      <c r="F1748" s="1" t="s">
        <v>17</v>
      </c>
      <c r="G1748" s="1" t="s">
        <v>27</v>
      </c>
      <c r="H1748" s="1" t="s">
        <v>44</v>
      </c>
      <c r="I1748" s="1" t="s">
        <v>835</v>
      </c>
      <c r="J1748" s="1">
        <v>11.232000000000001</v>
      </c>
      <c r="K1748" s="1">
        <v>8</v>
      </c>
      <c r="L1748" s="1">
        <v>0.7</v>
      </c>
      <c r="M1748" s="2">
        <v>-8.2367999999999988</v>
      </c>
      <c r="N1748" s="1" t="str">
        <f>VLOOKUP(G1748,Code!$C$3:$D$5,2,0)</f>
        <v>O-102</v>
      </c>
    </row>
    <row r="1749" spans="1:14" x14ac:dyDescent="0.25">
      <c r="A1749" s="1">
        <v>1748</v>
      </c>
      <c r="B1749" s="1" t="s">
        <v>13</v>
      </c>
      <c r="C1749" s="1" t="s">
        <v>14</v>
      </c>
      <c r="D1749" s="1" t="s">
        <v>574</v>
      </c>
      <c r="E1749" s="1" t="s">
        <v>51</v>
      </c>
      <c r="F1749" s="1" t="s">
        <v>17</v>
      </c>
      <c r="G1749" s="1" t="s">
        <v>27</v>
      </c>
      <c r="H1749" s="1" t="s">
        <v>52</v>
      </c>
      <c r="I1749" s="1" t="s">
        <v>94</v>
      </c>
      <c r="J1749" s="1">
        <v>10.272000000000002</v>
      </c>
      <c r="K1749" s="1">
        <v>3</v>
      </c>
      <c r="L1749" s="1">
        <v>0.2</v>
      </c>
      <c r="M1749" s="2">
        <v>3.2099999999999982</v>
      </c>
      <c r="N1749" s="1" t="str">
        <f>VLOOKUP(G1749,Code!$C$3:$D$5,2,0)</f>
        <v>O-102</v>
      </c>
    </row>
    <row r="1750" spans="1:14" x14ac:dyDescent="0.25">
      <c r="A1750" s="1">
        <v>1749</v>
      </c>
      <c r="B1750" s="1" t="s">
        <v>30</v>
      </c>
      <c r="C1750" s="1" t="s">
        <v>57</v>
      </c>
      <c r="D1750" s="1" t="s">
        <v>93</v>
      </c>
      <c r="E1750" s="1" t="s">
        <v>59</v>
      </c>
      <c r="F1750" s="1" t="s">
        <v>60</v>
      </c>
      <c r="G1750" s="1" t="s">
        <v>27</v>
      </c>
      <c r="H1750" s="1" t="s">
        <v>52</v>
      </c>
      <c r="I1750" s="1" t="s">
        <v>974</v>
      </c>
      <c r="J1750" s="1">
        <v>10.368000000000002</v>
      </c>
      <c r="K1750" s="1">
        <v>2</v>
      </c>
      <c r="L1750" s="1">
        <v>0.2</v>
      </c>
      <c r="M1750" s="2">
        <v>3.6288</v>
      </c>
      <c r="N1750" s="1" t="str">
        <f>VLOOKUP(G1750,Code!$C$3:$D$5,2,0)</f>
        <v>O-102</v>
      </c>
    </row>
    <row r="1751" spans="1:14" x14ac:dyDescent="0.25">
      <c r="A1751" s="1">
        <v>1750</v>
      </c>
      <c r="B1751" s="1" t="s">
        <v>30</v>
      </c>
      <c r="C1751" s="1" t="s">
        <v>57</v>
      </c>
      <c r="D1751" s="1" t="s">
        <v>93</v>
      </c>
      <c r="E1751" s="1" t="s">
        <v>59</v>
      </c>
      <c r="F1751" s="1" t="s">
        <v>60</v>
      </c>
      <c r="G1751" s="1" t="s">
        <v>27</v>
      </c>
      <c r="H1751" s="1" t="s">
        <v>39</v>
      </c>
      <c r="I1751" s="1" t="s">
        <v>1329</v>
      </c>
      <c r="J1751" s="1">
        <v>6.24</v>
      </c>
      <c r="K1751" s="1">
        <v>3</v>
      </c>
      <c r="L1751" s="1">
        <v>0.2</v>
      </c>
      <c r="M1751" s="2">
        <v>0.54600000000000071</v>
      </c>
      <c r="N1751" s="1" t="str">
        <f>VLOOKUP(G1751,Code!$C$3:$D$5,2,0)</f>
        <v>O-102</v>
      </c>
    </row>
    <row r="1752" spans="1:14" x14ac:dyDescent="0.25">
      <c r="A1752" s="1">
        <v>1751</v>
      </c>
      <c r="B1752" s="1" t="s">
        <v>30</v>
      </c>
      <c r="C1752" s="1" t="s">
        <v>57</v>
      </c>
      <c r="D1752" s="1" t="s">
        <v>276</v>
      </c>
      <c r="E1752" s="1" t="s">
        <v>59</v>
      </c>
      <c r="F1752" s="1" t="s">
        <v>60</v>
      </c>
      <c r="G1752" s="1" t="s">
        <v>18</v>
      </c>
      <c r="H1752" s="1" t="s">
        <v>33</v>
      </c>
      <c r="I1752" s="1" t="s">
        <v>1435</v>
      </c>
      <c r="J1752" s="1">
        <v>206.96200000000002</v>
      </c>
      <c r="K1752" s="1">
        <v>2</v>
      </c>
      <c r="L1752" s="1">
        <v>0.3</v>
      </c>
      <c r="M1752" s="2">
        <v>-32.522600000000011</v>
      </c>
      <c r="N1752" s="1" t="str">
        <f>VLOOKUP(G1752,Code!$C$3:$D$5,2,0)</f>
        <v>F-101</v>
      </c>
    </row>
    <row r="1753" spans="1:14" x14ac:dyDescent="0.25">
      <c r="A1753" s="1">
        <v>1752</v>
      </c>
      <c r="B1753" s="1" t="s">
        <v>95</v>
      </c>
      <c r="C1753" s="1" t="s">
        <v>14</v>
      </c>
      <c r="D1753" s="1" t="s">
        <v>1078</v>
      </c>
      <c r="E1753" s="1" t="s">
        <v>25</v>
      </c>
      <c r="F1753" s="1" t="s">
        <v>26</v>
      </c>
      <c r="G1753" s="1" t="s">
        <v>18</v>
      </c>
      <c r="H1753" s="1" t="s">
        <v>37</v>
      </c>
      <c r="I1753" s="1" t="s">
        <v>439</v>
      </c>
      <c r="J1753" s="1">
        <v>9.4600000000000009</v>
      </c>
      <c r="K1753" s="1">
        <v>2</v>
      </c>
      <c r="L1753" s="1">
        <v>0</v>
      </c>
      <c r="M1753" s="2">
        <v>3.6894000000000009</v>
      </c>
      <c r="N1753" s="1" t="str">
        <f>VLOOKUP(G1753,Code!$C$3:$D$5,2,0)</f>
        <v>F-101</v>
      </c>
    </row>
    <row r="1754" spans="1:14" x14ac:dyDescent="0.25">
      <c r="A1754" s="1">
        <v>1753</v>
      </c>
      <c r="B1754" s="1" t="s">
        <v>95</v>
      </c>
      <c r="C1754" s="1" t="s">
        <v>23</v>
      </c>
      <c r="D1754" s="1" t="s">
        <v>69</v>
      </c>
      <c r="E1754" s="1" t="s">
        <v>25</v>
      </c>
      <c r="F1754" s="1" t="s">
        <v>26</v>
      </c>
      <c r="G1754" s="1" t="s">
        <v>27</v>
      </c>
      <c r="H1754" s="1" t="s">
        <v>35</v>
      </c>
      <c r="I1754" s="1" t="s">
        <v>1085</v>
      </c>
      <c r="J1754" s="1">
        <v>559.62</v>
      </c>
      <c r="K1754" s="1">
        <v>9</v>
      </c>
      <c r="L1754" s="1">
        <v>0</v>
      </c>
      <c r="M1754" s="2">
        <v>151.09740000000002</v>
      </c>
      <c r="N1754" s="1" t="str">
        <f>VLOOKUP(G1754,Code!$C$3:$D$5,2,0)</f>
        <v>O-102</v>
      </c>
    </row>
    <row r="1755" spans="1:14" x14ac:dyDescent="0.25">
      <c r="A1755" s="1">
        <v>1754</v>
      </c>
      <c r="B1755" s="1" t="s">
        <v>95</v>
      </c>
      <c r="C1755" s="1" t="s">
        <v>23</v>
      </c>
      <c r="D1755" s="1" t="s">
        <v>69</v>
      </c>
      <c r="E1755" s="1" t="s">
        <v>25</v>
      </c>
      <c r="F1755" s="1" t="s">
        <v>26</v>
      </c>
      <c r="G1755" s="1" t="s">
        <v>27</v>
      </c>
      <c r="H1755" s="1" t="s">
        <v>52</v>
      </c>
      <c r="I1755" s="1" t="s">
        <v>1399</v>
      </c>
      <c r="J1755" s="1">
        <v>109.92</v>
      </c>
      <c r="K1755" s="1">
        <v>2</v>
      </c>
      <c r="L1755" s="1">
        <v>0</v>
      </c>
      <c r="M1755" s="2">
        <v>53.860799999999998</v>
      </c>
      <c r="N1755" s="1" t="str">
        <f>VLOOKUP(G1755,Code!$C$3:$D$5,2,0)</f>
        <v>O-102</v>
      </c>
    </row>
    <row r="1756" spans="1:14" x14ac:dyDescent="0.25">
      <c r="A1756" s="1">
        <v>1755</v>
      </c>
      <c r="B1756" s="1" t="s">
        <v>95</v>
      </c>
      <c r="C1756" s="1" t="s">
        <v>23</v>
      </c>
      <c r="D1756" s="1" t="s">
        <v>69</v>
      </c>
      <c r="E1756" s="1" t="s">
        <v>25</v>
      </c>
      <c r="F1756" s="1" t="s">
        <v>26</v>
      </c>
      <c r="G1756" s="1" t="s">
        <v>27</v>
      </c>
      <c r="H1756" s="1" t="s">
        <v>52</v>
      </c>
      <c r="I1756" s="1" t="s">
        <v>1436</v>
      </c>
      <c r="J1756" s="1">
        <v>8.56</v>
      </c>
      <c r="K1756" s="1">
        <v>2</v>
      </c>
      <c r="L1756" s="1">
        <v>0</v>
      </c>
      <c r="M1756" s="2">
        <v>3.8519999999999994</v>
      </c>
      <c r="N1756" s="1" t="str">
        <f>VLOOKUP(G1756,Code!$C$3:$D$5,2,0)</f>
        <v>O-102</v>
      </c>
    </row>
    <row r="1757" spans="1:14" x14ac:dyDescent="0.25">
      <c r="A1757" s="1">
        <v>1756</v>
      </c>
      <c r="B1757" s="1" t="s">
        <v>13</v>
      </c>
      <c r="C1757" s="1" t="s">
        <v>57</v>
      </c>
      <c r="D1757" s="1" t="s">
        <v>58</v>
      </c>
      <c r="E1757" s="1" t="s">
        <v>59</v>
      </c>
      <c r="F1757" s="1" t="s">
        <v>60</v>
      </c>
      <c r="G1757" s="1" t="s">
        <v>27</v>
      </c>
      <c r="H1757" s="1" t="s">
        <v>52</v>
      </c>
      <c r="I1757" s="1" t="s">
        <v>1104</v>
      </c>
      <c r="J1757" s="1">
        <v>360.71199999999999</v>
      </c>
      <c r="K1757" s="1">
        <v>11</v>
      </c>
      <c r="L1757" s="1">
        <v>0.2</v>
      </c>
      <c r="M1757" s="2">
        <v>130.75810000000001</v>
      </c>
      <c r="N1757" s="1" t="str">
        <f>VLOOKUP(G1757,Code!$C$3:$D$5,2,0)</f>
        <v>O-102</v>
      </c>
    </row>
    <row r="1758" spans="1:14" x14ac:dyDescent="0.25">
      <c r="A1758" s="1">
        <v>1757</v>
      </c>
      <c r="B1758" s="1" t="s">
        <v>13</v>
      </c>
      <c r="C1758" s="1" t="s">
        <v>57</v>
      </c>
      <c r="D1758" s="1" t="s">
        <v>58</v>
      </c>
      <c r="E1758" s="1" t="s">
        <v>59</v>
      </c>
      <c r="F1758" s="1" t="s">
        <v>60</v>
      </c>
      <c r="G1758" s="1" t="s">
        <v>41</v>
      </c>
      <c r="H1758" s="1" t="s">
        <v>42</v>
      </c>
      <c r="I1758" s="1" t="s">
        <v>1437</v>
      </c>
      <c r="J1758" s="1">
        <v>1718.4</v>
      </c>
      <c r="K1758" s="1">
        <v>6</v>
      </c>
      <c r="L1758" s="1">
        <v>0.2</v>
      </c>
      <c r="M1758" s="2">
        <v>150.36000000000013</v>
      </c>
      <c r="N1758" s="1" t="str">
        <f>VLOOKUP(G1758,Code!$C$3:$D$5,2,0)</f>
        <v>T-103</v>
      </c>
    </row>
    <row r="1759" spans="1:14" x14ac:dyDescent="0.25">
      <c r="A1759" s="1">
        <v>1758</v>
      </c>
      <c r="B1759" s="1" t="s">
        <v>95</v>
      </c>
      <c r="C1759" s="1" t="s">
        <v>57</v>
      </c>
      <c r="D1759" s="1" t="s">
        <v>93</v>
      </c>
      <c r="E1759" s="1" t="s">
        <v>59</v>
      </c>
      <c r="F1759" s="1" t="s">
        <v>60</v>
      </c>
      <c r="G1759" s="1" t="s">
        <v>27</v>
      </c>
      <c r="H1759" s="1" t="s">
        <v>44</v>
      </c>
      <c r="I1759" s="1" t="s">
        <v>1297</v>
      </c>
      <c r="J1759" s="1">
        <v>41.567999999999991</v>
      </c>
      <c r="K1759" s="1">
        <v>6</v>
      </c>
      <c r="L1759" s="1">
        <v>0.8</v>
      </c>
      <c r="M1759" s="2">
        <v>-66.508800000000036</v>
      </c>
      <c r="N1759" s="1" t="str">
        <f>VLOOKUP(G1759,Code!$C$3:$D$5,2,0)</f>
        <v>O-102</v>
      </c>
    </row>
    <row r="1760" spans="1:14" x14ac:dyDescent="0.25">
      <c r="A1760" s="1">
        <v>1759</v>
      </c>
      <c r="B1760" s="1" t="s">
        <v>30</v>
      </c>
      <c r="C1760" s="1" t="s">
        <v>14</v>
      </c>
      <c r="D1760" s="1" t="s">
        <v>93</v>
      </c>
      <c r="E1760" s="1" t="s">
        <v>59</v>
      </c>
      <c r="F1760" s="1" t="s">
        <v>60</v>
      </c>
      <c r="G1760" s="1" t="s">
        <v>41</v>
      </c>
      <c r="H1760" s="1" t="s">
        <v>83</v>
      </c>
      <c r="I1760" s="1" t="s">
        <v>1089</v>
      </c>
      <c r="J1760" s="1">
        <v>46.864000000000004</v>
      </c>
      <c r="K1760" s="1">
        <v>2</v>
      </c>
      <c r="L1760" s="1">
        <v>0.2</v>
      </c>
      <c r="M1760" s="2">
        <v>7.615399999999994</v>
      </c>
      <c r="N1760" s="1" t="str">
        <f>VLOOKUP(G1760,Code!$C$3:$D$5,2,0)</f>
        <v>T-103</v>
      </c>
    </row>
    <row r="1761" spans="1:14" x14ac:dyDescent="0.25">
      <c r="A1761" s="1">
        <v>1760</v>
      </c>
      <c r="B1761" s="1" t="s">
        <v>30</v>
      </c>
      <c r="C1761" s="1" t="s">
        <v>14</v>
      </c>
      <c r="D1761" s="1" t="s">
        <v>77</v>
      </c>
      <c r="E1761" s="1" t="s">
        <v>78</v>
      </c>
      <c r="F1761" s="1" t="s">
        <v>79</v>
      </c>
      <c r="G1761" s="1" t="s">
        <v>27</v>
      </c>
      <c r="H1761" s="1" t="s">
        <v>39</v>
      </c>
      <c r="I1761" s="1" t="s">
        <v>539</v>
      </c>
      <c r="J1761" s="1">
        <v>19.536000000000001</v>
      </c>
      <c r="K1761" s="1">
        <v>3</v>
      </c>
      <c r="L1761" s="1">
        <v>0.2</v>
      </c>
      <c r="M1761" s="2">
        <v>4.8840000000000003</v>
      </c>
      <c r="N1761" s="1" t="str">
        <f>VLOOKUP(G1761,Code!$C$3:$D$5,2,0)</f>
        <v>O-102</v>
      </c>
    </row>
    <row r="1762" spans="1:14" x14ac:dyDescent="0.25">
      <c r="A1762" s="1">
        <v>1761</v>
      </c>
      <c r="B1762" s="1" t="s">
        <v>30</v>
      </c>
      <c r="C1762" s="1" t="s">
        <v>14</v>
      </c>
      <c r="D1762" s="1" t="s">
        <v>373</v>
      </c>
      <c r="E1762" s="1" t="s">
        <v>25</v>
      </c>
      <c r="F1762" s="1" t="s">
        <v>26</v>
      </c>
      <c r="G1762" s="1" t="s">
        <v>18</v>
      </c>
      <c r="H1762" s="1" t="s">
        <v>19</v>
      </c>
      <c r="I1762" s="1" t="s">
        <v>1438</v>
      </c>
      <c r="J1762" s="1">
        <v>411.33199999999999</v>
      </c>
      <c r="K1762" s="1">
        <v>4</v>
      </c>
      <c r="L1762" s="1">
        <v>0.15</v>
      </c>
      <c r="M1762" s="2">
        <v>-4.8391999999999769</v>
      </c>
      <c r="N1762" s="1" t="str">
        <f>VLOOKUP(G1762,Code!$C$3:$D$5,2,0)</f>
        <v>F-101</v>
      </c>
    </row>
    <row r="1763" spans="1:14" x14ac:dyDescent="0.25">
      <c r="A1763" s="1">
        <v>1762</v>
      </c>
      <c r="B1763" s="1" t="s">
        <v>30</v>
      </c>
      <c r="C1763" s="1" t="s">
        <v>14</v>
      </c>
      <c r="D1763" s="1" t="s">
        <v>373</v>
      </c>
      <c r="E1763" s="1" t="s">
        <v>25</v>
      </c>
      <c r="F1763" s="1" t="s">
        <v>26</v>
      </c>
      <c r="G1763" s="1" t="s">
        <v>27</v>
      </c>
      <c r="H1763" s="1" t="s">
        <v>44</v>
      </c>
      <c r="I1763" s="1" t="s">
        <v>1439</v>
      </c>
      <c r="J1763" s="1">
        <v>28.752000000000002</v>
      </c>
      <c r="K1763" s="1">
        <v>6</v>
      </c>
      <c r="L1763" s="1">
        <v>0.2</v>
      </c>
      <c r="M1763" s="2">
        <v>9.7037999999999993</v>
      </c>
      <c r="N1763" s="1" t="str">
        <f>VLOOKUP(G1763,Code!$C$3:$D$5,2,0)</f>
        <v>O-102</v>
      </c>
    </row>
    <row r="1764" spans="1:14" x14ac:dyDescent="0.25">
      <c r="A1764" s="1">
        <v>1763</v>
      </c>
      <c r="B1764" s="1" t="s">
        <v>30</v>
      </c>
      <c r="C1764" s="1" t="s">
        <v>14</v>
      </c>
      <c r="D1764" s="1" t="s">
        <v>373</v>
      </c>
      <c r="E1764" s="1" t="s">
        <v>25</v>
      </c>
      <c r="F1764" s="1" t="s">
        <v>26</v>
      </c>
      <c r="G1764" s="1" t="s">
        <v>18</v>
      </c>
      <c r="H1764" s="1" t="s">
        <v>19</v>
      </c>
      <c r="I1764" s="1" t="s">
        <v>1440</v>
      </c>
      <c r="J1764" s="1">
        <v>293.19900000000001</v>
      </c>
      <c r="K1764" s="1">
        <v>3</v>
      </c>
      <c r="L1764" s="1">
        <v>0.15</v>
      </c>
      <c r="M1764" s="2">
        <v>-20.696400000000025</v>
      </c>
      <c r="N1764" s="1" t="str">
        <f>VLOOKUP(G1764,Code!$C$3:$D$5,2,0)</f>
        <v>F-101</v>
      </c>
    </row>
    <row r="1765" spans="1:14" x14ac:dyDescent="0.25">
      <c r="A1765" s="1">
        <v>1764</v>
      </c>
      <c r="B1765" s="1" t="s">
        <v>30</v>
      </c>
      <c r="C1765" s="1" t="s">
        <v>57</v>
      </c>
      <c r="D1765" s="1" t="s">
        <v>1410</v>
      </c>
      <c r="E1765" s="1" t="s">
        <v>149</v>
      </c>
      <c r="F1765" s="1" t="s">
        <v>17</v>
      </c>
      <c r="G1765" s="1" t="s">
        <v>27</v>
      </c>
      <c r="H1765" s="1" t="s">
        <v>243</v>
      </c>
      <c r="I1765" s="1" t="s">
        <v>533</v>
      </c>
      <c r="J1765" s="1">
        <v>35.06</v>
      </c>
      <c r="K1765" s="1">
        <v>2</v>
      </c>
      <c r="L1765" s="1">
        <v>0</v>
      </c>
      <c r="M1765" s="2">
        <v>10.517999999999997</v>
      </c>
      <c r="N1765" s="1" t="str">
        <f>VLOOKUP(G1765,Code!$C$3:$D$5,2,0)</f>
        <v>O-102</v>
      </c>
    </row>
    <row r="1766" spans="1:14" x14ac:dyDescent="0.25">
      <c r="A1766" s="1">
        <v>1765</v>
      </c>
      <c r="B1766" s="1" t="s">
        <v>30</v>
      </c>
      <c r="C1766" s="1" t="s">
        <v>57</v>
      </c>
      <c r="D1766" s="1" t="s">
        <v>1410</v>
      </c>
      <c r="E1766" s="1" t="s">
        <v>149</v>
      </c>
      <c r="F1766" s="1" t="s">
        <v>17</v>
      </c>
      <c r="G1766" s="1" t="s">
        <v>27</v>
      </c>
      <c r="H1766" s="1" t="s">
        <v>28</v>
      </c>
      <c r="I1766" s="1" t="s">
        <v>850</v>
      </c>
      <c r="J1766" s="1">
        <v>4.13</v>
      </c>
      <c r="K1766" s="1">
        <v>1</v>
      </c>
      <c r="L1766" s="1">
        <v>0</v>
      </c>
      <c r="M1766" s="2">
        <v>1.8997999999999999</v>
      </c>
      <c r="N1766" s="1" t="str">
        <f>VLOOKUP(G1766,Code!$C$3:$D$5,2,0)</f>
        <v>O-102</v>
      </c>
    </row>
    <row r="1767" spans="1:14" x14ac:dyDescent="0.25">
      <c r="A1767" s="1">
        <v>1766</v>
      </c>
      <c r="B1767" s="1" t="s">
        <v>30</v>
      </c>
      <c r="C1767" s="1" t="s">
        <v>57</v>
      </c>
      <c r="D1767" s="1" t="s">
        <v>1410</v>
      </c>
      <c r="E1767" s="1" t="s">
        <v>149</v>
      </c>
      <c r="F1767" s="1" t="s">
        <v>17</v>
      </c>
      <c r="G1767" s="1" t="s">
        <v>18</v>
      </c>
      <c r="H1767" s="1" t="s">
        <v>37</v>
      </c>
      <c r="I1767" s="1" t="s">
        <v>1441</v>
      </c>
      <c r="J1767" s="1">
        <v>109.8</v>
      </c>
      <c r="K1767" s="1">
        <v>9</v>
      </c>
      <c r="L1767" s="1">
        <v>0</v>
      </c>
      <c r="M1767" s="2">
        <v>46.116000000000007</v>
      </c>
      <c r="N1767" s="1" t="str">
        <f>VLOOKUP(G1767,Code!$C$3:$D$5,2,0)</f>
        <v>F-101</v>
      </c>
    </row>
    <row r="1768" spans="1:14" x14ac:dyDescent="0.25">
      <c r="A1768" s="1">
        <v>1767</v>
      </c>
      <c r="B1768" s="1" t="s">
        <v>30</v>
      </c>
      <c r="C1768" s="1" t="s">
        <v>57</v>
      </c>
      <c r="D1768" s="1" t="s">
        <v>1410</v>
      </c>
      <c r="E1768" s="1" t="s">
        <v>149</v>
      </c>
      <c r="F1768" s="1" t="s">
        <v>17</v>
      </c>
      <c r="G1768" s="1" t="s">
        <v>27</v>
      </c>
      <c r="H1768" s="1" t="s">
        <v>28</v>
      </c>
      <c r="I1768" s="1" t="s">
        <v>1442</v>
      </c>
      <c r="J1768" s="1">
        <v>9.82</v>
      </c>
      <c r="K1768" s="1">
        <v>2</v>
      </c>
      <c r="L1768" s="1">
        <v>0</v>
      </c>
      <c r="M1768" s="2">
        <v>4.8117999999999999</v>
      </c>
      <c r="N1768" s="1" t="str">
        <f>VLOOKUP(G1768,Code!$C$3:$D$5,2,0)</f>
        <v>O-102</v>
      </c>
    </row>
    <row r="1769" spans="1:14" x14ac:dyDescent="0.25">
      <c r="A1769" s="1">
        <v>1768</v>
      </c>
      <c r="B1769" s="1" t="s">
        <v>30</v>
      </c>
      <c r="C1769" s="1" t="s">
        <v>14</v>
      </c>
      <c r="D1769" s="1" t="s">
        <v>1443</v>
      </c>
      <c r="E1769" s="1" t="s">
        <v>51</v>
      </c>
      <c r="F1769" s="1" t="s">
        <v>17</v>
      </c>
      <c r="G1769" s="1" t="s">
        <v>27</v>
      </c>
      <c r="H1769" s="1" t="s">
        <v>44</v>
      </c>
      <c r="I1769" s="1" t="s">
        <v>122</v>
      </c>
      <c r="J1769" s="1">
        <v>7.644000000000001</v>
      </c>
      <c r="K1769" s="1">
        <v>4</v>
      </c>
      <c r="L1769" s="1">
        <v>0.7</v>
      </c>
      <c r="M1769" s="2">
        <v>-5.8603999999999985</v>
      </c>
      <c r="N1769" s="1" t="str">
        <f>VLOOKUP(G1769,Code!$C$3:$D$5,2,0)</f>
        <v>O-102</v>
      </c>
    </row>
    <row r="1770" spans="1:14" x14ac:dyDescent="0.25">
      <c r="A1770" s="1">
        <v>1769</v>
      </c>
      <c r="B1770" s="1" t="s">
        <v>30</v>
      </c>
      <c r="C1770" s="1" t="s">
        <v>14</v>
      </c>
      <c r="D1770" s="1" t="s">
        <v>1443</v>
      </c>
      <c r="E1770" s="1" t="s">
        <v>51</v>
      </c>
      <c r="F1770" s="1" t="s">
        <v>17</v>
      </c>
      <c r="G1770" s="1" t="s">
        <v>27</v>
      </c>
      <c r="H1770" s="1" t="s">
        <v>44</v>
      </c>
      <c r="I1770" s="1" t="s">
        <v>257</v>
      </c>
      <c r="J1770" s="1">
        <v>51.465000000000018</v>
      </c>
      <c r="K1770" s="1">
        <v>5</v>
      </c>
      <c r="L1770" s="1">
        <v>0.7</v>
      </c>
      <c r="M1770" s="2">
        <v>-39.456499999999991</v>
      </c>
      <c r="N1770" s="1" t="str">
        <f>VLOOKUP(G1770,Code!$C$3:$D$5,2,0)</f>
        <v>O-102</v>
      </c>
    </row>
    <row r="1771" spans="1:14" x14ac:dyDescent="0.25">
      <c r="A1771" s="1">
        <v>1770</v>
      </c>
      <c r="B1771" s="1" t="s">
        <v>30</v>
      </c>
      <c r="C1771" s="1" t="s">
        <v>23</v>
      </c>
      <c r="D1771" s="1" t="s">
        <v>325</v>
      </c>
      <c r="E1771" s="1" t="s">
        <v>59</v>
      </c>
      <c r="F1771" s="1" t="s">
        <v>60</v>
      </c>
      <c r="G1771" s="1" t="s">
        <v>27</v>
      </c>
      <c r="H1771" s="1" t="s">
        <v>243</v>
      </c>
      <c r="I1771" s="1" t="s">
        <v>496</v>
      </c>
      <c r="J1771" s="1">
        <v>6.9760000000000009</v>
      </c>
      <c r="K1771" s="1">
        <v>4</v>
      </c>
      <c r="L1771" s="1">
        <v>0.2</v>
      </c>
      <c r="M1771" s="2">
        <v>-1.3952000000000013</v>
      </c>
      <c r="N1771" s="1" t="str">
        <f>VLOOKUP(G1771,Code!$C$3:$D$5,2,0)</f>
        <v>O-102</v>
      </c>
    </row>
    <row r="1772" spans="1:14" x14ac:dyDescent="0.25">
      <c r="A1772" s="1">
        <v>1771</v>
      </c>
      <c r="B1772" s="1" t="s">
        <v>30</v>
      </c>
      <c r="C1772" s="1" t="s">
        <v>23</v>
      </c>
      <c r="D1772" s="1" t="s">
        <v>325</v>
      </c>
      <c r="E1772" s="1" t="s">
        <v>59</v>
      </c>
      <c r="F1772" s="1" t="s">
        <v>60</v>
      </c>
      <c r="G1772" s="1" t="s">
        <v>27</v>
      </c>
      <c r="H1772" s="1" t="s">
        <v>44</v>
      </c>
      <c r="I1772" s="1" t="s">
        <v>112</v>
      </c>
      <c r="J1772" s="1">
        <v>12.221999999999998</v>
      </c>
      <c r="K1772" s="1">
        <v>7</v>
      </c>
      <c r="L1772" s="1">
        <v>0.8</v>
      </c>
      <c r="M1772" s="2">
        <v>-20.166300000000007</v>
      </c>
      <c r="N1772" s="1" t="str">
        <f>VLOOKUP(G1772,Code!$C$3:$D$5,2,0)</f>
        <v>O-102</v>
      </c>
    </row>
    <row r="1773" spans="1:14" x14ac:dyDescent="0.25">
      <c r="A1773" s="1">
        <v>1772</v>
      </c>
      <c r="B1773" s="1" t="s">
        <v>13</v>
      </c>
      <c r="C1773" s="1" t="s">
        <v>23</v>
      </c>
      <c r="D1773" s="1" t="s">
        <v>142</v>
      </c>
      <c r="E1773" s="1" t="s">
        <v>104</v>
      </c>
      <c r="F1773" s="1" t="s">
        <v>60</v>
      </c>
      <c r="G1773" s="1" t="s">
        <v>27</v>
      </c>
      <c r="H1773" s="1" t="s">
        <v>35</v>
      </c>
      <c r="I1773" s="1" t="s">
        <v>1125</v>
      </c>
      <c r="J1773" s="1">
        <v>97.984000000000009</v>
      </c>
      <c r="K1773" s="1">
        <v>2</v>
      </c>
      <c r="L1773" s="1">
        <v>0.2</v>
      </c>
      <c r="M1773" s="2">
        <v>-24.496000000000002</v>
      </c>
      <c r="N1773" s="1" t="str">
        <f>VLOOKUP(G1773,Code!$C$3:$D$5,2,0)</f>
        <v>O-102</v>
      </c>
    </row>
    <row r="1774" spans="1:14" x14ac:dyDescent="0.25">
      <c r="A1774" s="1">
        <v>1773</v>
      </c>
      <c r="B1774" s="1" t="s">
        <v>13</v>
      </c>
      <c r="C1774" s="1" t="s">
        <v>23</v>
      </c>
      <c r="D1774" s="1" t="s">
        <v>142</v>
      </c>
      <c r="E1774" s="1" t="s">
        <v>104</v>
      </c>
      <c r="F1774" s="1" t="s">
        <v>60</v>
      </c>
      <c r="G1774" s="1" t="s">
        <v>41</v>
      </c>
      <c r="H1774" s="1" t="s">
        <v>83</v>
      </c>
      <c r="I1774" s="1" t="s">
        <v>335</v>
      </c>
      <c r="J1774" s="1">
        <v>62.400000000000006</v>
      </c>
      <c r="K1774" s="1">
        <v>6</v>
      </c>
      <c r="L1774" s="1">
        <v>0.2</v>
      </c>
      <c r="M1774" s="2">
        <v>19.499999999999993</v>
      </c>
      <c r="N1774" s="1" t="str">
        <f>VLOOKUP(G1774,Code!$C$3:$D$5,2,0)</f>
        <v>T-103</v>
      </c>
    </row>
    <row r="1775" spans="1:14" x14ac:dyDescent="0.25">
      <c r="A1775" s="1">
        <v>1774</v>
      </c>
      <c r="B1775" s="1" t="s">
        <v>30</v>
      </c>
      <c r="C1775" s="1" t="s">
        <v>23</v>
      </c>
      <c r="D1775" s="1" t="s">
        <v>1444</v>
      </c>
      <c r="E1775" s="1" t="s">
        <v>948</v>
      </c>
      <c r="F1775" s="1" t="s">
        <v>79</v>
      </c>
      <c r="G1775" s="1" t="s">
        <v>27</v>
      </c>
      <c r="H1775" s="1" t="s">
        <v>44</v>
      </c>
      <c r="I1775" s="1" t="s">
        <v>1445</v>
      </c>
      <c r="J1775" s="1">
        <v>20.86</v>
      </c>
      <c r="K1775" s="1">
        <v>2</v>
      </c>
      <c r="L1775" s="1">
        <v>0</v>
      </c>
      <c r="M1775" s="2">
        <v>9.3869999999999987</v>
      </c>
      <c r="N1775" s="1" t="str">
        <f>VLOOKUP(G1775,Code!$C$3:$D$5,2,0)</f>
        <v>O-102</v>
      </c>
    </row>
    <row r="1776" spans="1:14" x14ac:dyDescent="0.25">
      <c r="A1776" s="1">
        <v>1775</v>
      </c>
      <c r="B1776" s="1" t="s">
        <v>30</v>
      </c>
      <c r="C1776" s="1" t="s">
        <v>23</v>
      </c>
      <c r="D1776" s="1" t="s">
        <v>1444</v>
      </c>
      <c r="E1776" s="1" t="s">
        <v>948</v>
      </c>
      <c r="F1776" s="1" t="s">
        <v>79</v>
      </c>
      <c r="G1776" s="1" t="s">
        <v>27</v>
      </c>
      <c r="H1776" s="1" t="s">
        <v>35</v>
      </c>
      <c r="I1776" s="1" t="s">
        <v>1446</v>
      </c>
      <c r="J1776" s="1">
        <v>497.61</v>
      </c>
      <c r="K1776" s="1">
        <v>9</v>
      </c>
      <c r="L1776" s="1">
        <v>0</v>
      </c>
      <c r="M1776" s="2">
        <v>129.37860000000001</v>
      </c>
      <c r="N1776" s="1" t="str">
        <f>VLOOKUP(G1776,Code!$C$3:$D$5,2,0)</f>
        <v>O-102</v>
      </c>
    </row>
    <row r="1777" spans="1:14" x14ac:dyDescent="0.25">
      <c r="A1777" s="1">
        <v>1776</v>
      </c>
      <c r="B1777" s="1" t="s">
        <v>30</v>
      </c>
      <c r="C1777" s="1" t="s">
        <v>23</v>
      </c>
      <c r="D1777" s="1" t="s">
        <v>1444</v>
      </c>
      <c r="E1777" s="1" t="s">
        <v>948</v>
      </c>
      <c r="F1777" s="1" t="s">
        <v>79</v>
      </c>
      <c r="G1777" s="1" t="s">
        <v>27</v>
      </c>
      <c r="H1777" s="1" t="s">
        <v>39</v>
      </c>
      <c r="I1777" s="1" t="s">
        <v>1447</v>
      </c>
      <c r="J1777" s="1">
        <v>5.34</v>
      </c>
      <c r="K1777" s="1">
        <v>2</v>
      </c>
      <c r="L1777" s="1">
        <v>0</v>
      </c>
      <c r="M1777" s="2">
        <v>1.4952000000000001</v>
      </c>
      <c r="N1777" s="1" t="str">
        <f>VLOOKUP(G1777,Code!$C$3:$D$5,2,0)</f>
        <v>O-102</v>
      </c>
    </row>
    <row r="1778" spans="1:14" x14ac:dyDescent="0.25">
      <c r="A1778" s="1">
        <v>1777</v>
      </c>
      <c r="B1778" s="1" t="s">
        <v>30</v>
      </c>
      <c r="C1778" s="1" t="s">
        <v>23</v>
      </c>
      <c r="D1778" s="1" t="s">
        <v>1444</v>
      </c>
      <c r="E1778" s="1" t="s">
        <v>948</v>
      </c>
      <c r="F1778" s="1" t="s">
        <v>79</v>
      </c>
      <c r="G1778" s="1" t="s">
        <v>27</v>
      </c>
      <c r="H1778" s="1" t="s">
        <v>28</v>
      </c>
      <c r="I1778" s="1" t="s">
        <v>1079</v>
      </c>
      <c r="J1778" s="1">
        <v>3.15</v>
      </c>
      <c r="K1778" s="1">
        <v>1</v>
      </c>
      <c r="L1778" s="1">
        <v>0</v>
      </c>
      <c r="M1778" s="2">
        <v>1.512</v>
      </c>
      <c r="N1778" s="1" t="str">
        <f>VLOOKUP(G1778,Code!$C$3:$D$5,2,0)</f>
        <v>O-102</v>
      </c>
    </row>
    <row r="1779" spans="1:14" x14ac:dyDescent="0.25">
      <c r="A1779" s="1">
        <v>1778</v>
      </c>
      <c r="B1779" s="1" t="s">
        <v>30</v>
      </c>
      <c r="C1779" s="1" t="s">
        <v>14</v>
      </c>
      <c r="D1779" s="1" t="s">
        <v>24</v>
      </c>
      <c r="E1779" s="1" t="s">
        <v>25</v>
      </c>
      <c r="F1779" s="1" t="s">
        <v>26</v>
      </c>
      <c r="G1779" s="1" t="s">
        <v>27</v>
      </c>
      <c r="H1779" s="1" t="s">
        <v>52</v>
      </c>
      <c r="I1779" s="1" t="s">
        <v>1448</v>
      </c>
      <c r="J1779" s="1">
        <v>368.91</v>
      </c>
      <c r="K1779" s="1">
        <v>9</v>
      </c>
      <c r="L1779" s="1">
        <v>0</v>
      </c>
      <c r="M1779" s="2">
        <v>180.76590000000002</v>
      </c>
      <c r="N1779" s="1" t="str">
        <f>VLOOKUP(G1779,Code!$C$3:$D$5,2,0)</f>
        <v>O-102</v>
      </c>
    </row>
    <row r="1780" spans="1:14" x14ac:dyDescent="0.25">
      <c r="A1780" s="1">
        <v>1779</v>
      </c>
      <c r="B1780" s="1" t="s">
        <v>30</v>
      </c>
      <c r="C1780" s="1" t="s">
        <v>14</v>
      </c>
      <c r="D1780" s="1" t="s">
        <v>24</v>
      </c>
      <c r="E1780" s="1" t="s">
        <v>25</v>
      </c>
      <c r="F1780" s="1" t="s">
        <v>26</v>
      </c>
      <c r="G1780" s="1" t="s">
        <v>27</v>
      </c>
      <c r="H1780" s="1" t="s">
        <v>39</v>
      </c>
      <c r="I1780" s="1" t="s">
        <v>619</v>
      </c>
      <c r="J1780" s="1">
        <v>14.7</v>
      </c>
      <c r="K1780" s="1">
        <v>5</v>
      </c>
      <c r="L1780" s="1">
        <v>0</v>
      </c>
      <c r="M1780" s="2">
        <v>6.6150000000000002</v>
      </c>
      <c r="N1780" s="1" t="str">
        <f>VLOOKUP(G1780,Code!$C$3:$D$5,2,0)</f>
        <v>O-102</v>
      </c>
    </row>
    <row r="1781" spans="1:14" x14ac:dyDescent="0.25">
      <c r="A1781" s="1">
        <v>1780</v>
      </c>
      <c r="B1781" s="1" t="s">
        <v>30</v>
      </c>
      <c r="C1781" s="1" t="s">
        <v>14</v>
      </c>
      <c r="D1781" s="1" t="s">
        <v>126</v>
      </c>
      <c r="E1781" s="1" t="s">
        <v>127</v>
      </c>
      <c r="F1781" s="1" t="s">
        <v>79</v>
      </c>
      <c r="G1781" s="1" t="s">
        <v>41</v>
      </c>
      <c r="H1781" s="1" t="s">
        <v>83</v>
      </c>
      <c r="I1781" s="1" t="s">
        <v>1071</v>
      </c>
      <c r="J1781" s="1">
        <v>59.97</v>
      </c>
      <c r="K1781" s="1">
        <v>3</v>
      </c>
      <c r="L1781" s="1">
        <v>0</v>
      </c>
      <c r="M1781" s="2">
        <v>14.992499999999996</v>
      </c>
      <c r="N1781" s="1" t="str">
        <f>VLOOKUP(G1781,Code!$C$3:$D$5,2,0)</f>
        <v>T-103</v>
      </c>
    </row>
    <row r="1782" spans="1:14" x14ac:dyDescent="0.25">
      <c r="A1782" s="1">
        <v>1781</v>
      </c>
      <c r="B1782" s="1" t="s">
        <v>30</v>
      </c>
      <c r="C1782" s="1" t="s">
        <v>14</v>
      </c>
      <c r="D1782" s="1" t="s">
        <v>126</v>
      </c>
      <c r="E1782" s="1" t="s">
        <v>127</v>
      </c>
      <c r="F1782" s="1" t="s">
        <v>79</v>
      </c>
      <c r="G1782" s="1" t="s">
        <v>27</v>
      </c>
      <c r="H1782" s="1" t="s">
        <v>35</v>
      </c>
      <c r="I1782" s="1" t="s">
        <v>369</v>
      </c>
      <c r="J1782" s="1">
        <v>83.36</v>
      </c>
      <c r="K1782" s="1">
        <v>1</v>
      </c>
      <c r="L1782" s="1">
        <v>0</v>
      </c>
      <c r="M1782" s="2">
        <v>20.840000000000003</v>
      </c>
      <c r="N1782" s="1" t="str">
        <f>VLOOKUP(G1782,Code!$C$3:$D$5,2,0)</f>
        <v>O-102</v>
      </c>
    </row>
    <row r="1783" spans="1:14" x14ac:dyDescent="0.25">
      <c r="A1783" s="1">
        <v>1782</v>
      </c>
      <c r="B1783" s="1" t="s">
        <v>30</v>
      </c>
      <c r="C1783" s="1" t="s">
        <v>23</v>
      </c>
      <c r="D1783" s="1" t="s">
        <v>254</v>
      </c>
      <c r="E1783" s="1" t="s">
        <v>478</v>
      </c>
      <c r="F1783" s="1" t="s">
        <v>79</v>
      </c>
      <c r="G1783" s="1" t="s">
        <v>27</v>
      </c>
      <c r="H1783" s="1" t="s">
        <v>52</v>
      </c>
      <c r="I1783" s="1" t="s">
        <v>1449</v>
      </c>
      <c r="J1783" s="1">
        <v>6.58</v>
      </c>
      <c r="K1783" s="1">
        <v>2</v>
      </c>
      <c r="L1783" s="1">
        <v>0</v>
      </c>
      <c r="M1783" s="2">
        <v>3.0267999999999997</v>
      </c>
      <c r="N1783" s="1" t="str">
        <f>VLOOKUP(G1783,Code!$C$3:$D$5,2,0)</f>
        <v>O-102</v>
      </c>
    </row>
    <row r="1784" spans="1:14" x14ac:dyDescent="0.25">
      <c r="A1784" s="1">
        <v>1783</v>
      </c>
      <c r="B1784" s="1" t="s">
        <v>30</v>
      </c>
      <c r="C1784" s="1" t="s">
        <v>23</v>
      </c>
      <c r="D1784" s="1" t="s">
        <v>254</v>
      </c>
      <c r="E1784" s="1" t="s">
        <v>478</v>
      </c>
      <c r="F1784" s="1" t="s">
        <v>79</v>
      </c>
      <c r="G1784" s="1" t="s">
        <v>27</v>
      </c>
      <c r="H1784" s="1" t="s">
        <v>44</v>
      </c>
      <c r="I1784" s="1" t="s">
        <v>1062</v>
      </c>
      <c r="J1784" s="1">
        <v>122.94</v>
      </c>
      <c r="K1784" s="1">
        <v>3</v>
      </c>
      <c r="L1784" s="1">
        <v>0</v>
      </c>
      <c r="M1784" s="2">
        <v>59.011199999999988</v>
      </c>
      <c r="N1784" s="1" t="str">
        <f>VLOOKUP(G1784,Code!$C$3:$D$5,2,0)</f>
        <v>O-102</v>
      </c>
    </row>
    <row r="1785" spans="1:14" x14ac:dyDescent="0.25">
      <c r="A1785" s="1">
        <v>1784</v>
      </c>
      <c r="B1785" s="1" t="s">
        <v>30</v>
      </c>
      <c r="C1785" s="1" t="s">
        <v>23</v>
      </c>
      <c r="D1785" s="1" t="s">
        <v>892</v>
      </c>
      <c r="E1785" s="1" t="s">
        <v>64</v>
      </c>
      <c r="F1785" s="1" t="s">
        <v>60</v>
      </c>
      <c r="G1785" s="1" t="s">
        <v>27</v>
      </c>
      <c r="H1785" s="1" t="s">
        <v>52</v>
      </c>
      <c r="I1785" s="1" t="s">
        <v>1399</v>
      </c>
      <c r="J1785" s="1">
        <v>219.84</v>
      </c>
      <c r="K1785" s="1">
        <v>4</v>
      </c>
      <c r="L1785" s="1">
        <v>0</v>
      </c>
      <c r="M1785" s="2">
        <v>107.7216</v>
      </c>
      <c r="N1785" s="1" t="str">
        <f>VLOOKUP(G1785,Code!$C$3:$D$5,2,0)</f>
        <v>O-102</v>
      </c>
    </row>
    <row r="1786" spans="1:14" x14ac:dyDescent="0.25">
      <c r="A1786" s="1">
        <v>1785</v>
      </c>
      <c r="B1786" s="1" t="s">
        <v>30</v>
      </c>
      <c r="C1786" s="1" t="s">
        <v>23</v>
      </c>
      <c r="D1786" s="1" t="s">
        <v>892</v>
      </c>
      <c r="E1786" s="1" t="s">
        <v>64</v>
      </c>
      <c r="F1786" s="1" t="s">
        <v>60</v>
      </c>
      <c r="G1786" s="1" t="s">
        <v>41</v>
      </c>
      <c r="H1786" s="1" t="s">
        <v>83</v>
      </c>
      <c r="I1786" s="1" t="s">
        <v>1249</v>
      </c>
      <c r="J1786" s="1">
        <v>98.16</v>
      </c>
      <c r="K1786" s="1">
        <v>6</v>
      </c>
      <c r="L1786" s="1">
        <v>0</v>
      </c>
      <c r="M1786" s="2">
        <v>9.8159999999999954</v>
      </c>
      <c r="N1786" s="1" t="str">
        <f>VLOOKUP(G1786,Code!$C$3:$D$5,2,0)</f>
        <v>T-103</v>
      </c>
    </row>
    <row r="1787" spans="1:14" x14ac:dyDescent="0.25">
      <c r="A1787" s="1">
        <v>1786</v>
      </c>
      <c r="B1787" s="1" t="s">
        <v>30</v>
      </c>
      <c r="C1787" s="1" t="s">
        <v>23</v>
      </c>
      <c r="D1787" s="1" t="s">
        <v>892</v>
      </c>
      <c r="E1787" s="1" t="s">
        <v>64</v>
      </c>
      <c r="F1787" s="1" t="s">
        <v>60</v>
      </c>
      <c r="G1787" s="1" t="s">
        <v>27</v>
      </c>
      <c r="H1787" s="1" t="s">
        <v>44</v>
      </c>
      <c r="I1787" s="1" t="s">
        <v>1137</v>
      </c>
      <c r="J1787" s="1">
        <v>33.04</v>
      </c>
      <c r="K1787" s="1">
        <v>8</v>
      </c>
      <c r="L1787" s="1">
        <v>0</v>
      </c>
      <c r="M1787" s="2">
        <v>15.5288</v>
      </c>
      <c r="N1787" s="1" t="str">
        <f>VLOOKUP(G1787,Code!$C$3:$D$5,2,0)</f>
        <v>O-102</v>
      </c>
    </row>
    <row r="1788" spans="1:14" x14ac:dyDescent="0.25">
      <c r="A1788" s="1">
        <v>1787</v>
      </c>
      <c r="B1788" s="1" t="s">
        <v>30</v>
      </c>
      <c r="C1788" s="1" t="s">
        <v>23</v>
      </c>
      <c r="D1788" s="1" t="s">
        <v>892</v>
      </c>
      <c r="E1788" s="1" t="s">
        <v>64</v>
      </c>
      <c r="F1788" s="1" t="s">
        <v>60</v>
      </c>
      <c r="G1788" s="1" t="s">
        <v>41</v>
      </c>
      <c r="H1788" s="1" t="s">
        <v>42</v>
      </c>
      <c r="I1788" s="1" t="s">
        <v>1450</v>
      </c>
      <c r="J1788" s="1">
        <v>86.97</v>
      </c>
      <c r="K1788" s="1">
        <v>3</v>
      </c>
      <c r="L1788" s="1">
        <v>0</v>
      </c>
      <c r="M1788" s="2">
        <v>25.221299999999989</v>
      </c>
      <c r="N1788" s="1" t="str">
        <f>VLOOKUP(G1788,Code!$C$3:$D$5,2,0)</f>
        <v>T-103</v>
      </c>
    </row>
    <row r="1789" spans="1:14" x14ac:dyDescent="0.25">
      <c r="A1789" s="1">
        <v>1788</v>
      </c>
      <c r="B1789" s="1" t="s">
        <v>30</v>
      </c>
      <c r="C1789" s="1" t="s">
        <v>23</v>
      </c>
      <c r="D1789" s="1" t="s">
        <v>1451</v>
      </c>
      <c r="E1789" s="1" t="s">
        <v>64</v>
      </c>
      <c r="F1789" s="1" t="s">
        <v>60</v>
      </c>
      <c r="G1789" s="1" t="s">
        <v>41</v>
      </c>
      <c r="H1789" s="1" t="s">
        <v>42</v>
      </c>
      <c r="I1789" s="1" t="s">
        <v>1080</v>
      </c>
      <c r="J1789" s="1">
        <v>134.97</v>
      </c>
      <c r="K1789" s="1">
        <v>3</v>
      </c>
      <c r="L1789" s="1">
        <v>0</v>
      </c>
      <c r="M1789" s="2">
        <v>64.785599999999988</v>
      </c>
      <c r="N1789" s="1" t="str">
        <f>VLOOKUP(G1789,Code!$C$3:$D$5,2,0)</f>
        <v>T-103</v>
      </c>
    </row>
    <row r="1790" spans="1:14" x14ac:dyDescent="0.25">
      <c r="A1790" s="1">
        <v>1789</v>
      </c>
      <c r="B1790" s="1" t="s">
        <v>30</v>
      </c>
      <c r="C1790" s="1" t="s">
        <v>23</v>
      </c>
      <c r="D1790" s="1" t="s">
        <v>1451</v>
      </c>
      <c r="E1790" s="1" t="s">
        <v>64</v>
      </c>
      <c r="F1790" s="1" t="s">
        <v>60</v>
      </c>
      <c r="G1790" s="1" t="s">
        <v>41</v>
      </c>
      <c r="H1790" s="1" t="s">
        <v>42</v>
      </c>
      <c r="I1790" s="1" t="s">
        <v>1009</v>
      </c>
      <c r="J1790" s="1">
        <v>699.98</v>
      </c>
      <c r="K1790" s="1">
        <v>2</v>
      </c>
      <c r="L1790" s="1">
        <v>0</v>
      </c>
      <c r="M1790" s="2">
        <v>195.99440000000004</v>
      </c>
      <c r="N1790" s="1" t="str">
        <f>VLOOKUP(G1790,Code!$C$3:$D$5,2,0)</f>
        <v>T-103</v>
      </c>
    </row>
    <row r="1791" spans="1:14" x14ac:dyDescent="0.25">
      <c r="A1791" s="1">
        <v>1790</v>
      </c>
      <c r="B1791" s="1" t="s">
        <v>30</v>
      </c>
      <c r="C1791" s="1" t="s">
        <v>23</v>
      </c>
      <c r="D1791" s="1" t="s">
        <v>1451</v>
      </c>
      <c r="E1791" s="1" t="s">
        <v>64</v>
      </c>
      <c r="F1791" s="1" t="s">
        <v>60</v>
      </c>
      <c r="G1791" s="1" t="s">
        <v>41</v>
      </c>
      <c r="H1791" s="1" t="s">
        <v>83</v>
      </c>
      <c r="I1791" s="1" t="s">
        <v>1452</v>
      </c>
      <c r="J1791" s="1">
        <v>139.94999999999999</v>
      </c>
      <c r="K1791" s="1">
        <v>5</v>
      </c>
      <c r="L1791" s="1">
        <v>0</v>
      </c>
      <c r="M1791" s="2">
        <v>26.590499999999988</v>
      </c>
      <c r="N1791" s="1" t="str">
        <f>VLOOKUP(G1791,Code!$C$3:$D$5,2,0)</f>
        <v>T-103</v>
      </c>
    </row>
    <row r="1792" spans="1:14" x14ac:dyDescent="0.25">
      <c r="A1792" s="1">
        <v>1791</v>
      </c>
      <c r="B1792" s="1" t="s">
        <v>30</v>
      </c>
      <c r="C1792" s="1" t="s">
        <v>14</v>
      </c>
      <c r="D1792" s="1" t="s">
        <v>126</v>
      </c>
      <c r="E1792" s="1" t="s">
        <v>127</v>
      </c>
      <c r="F1792" s="1" t="s">
        <v>79</v>
      </c>
      <c r="G1792" s="1" t="s">
        <v>27</v>
      </c>
      <c r="H1792" s="1" t="s">
        <v>52</v>
      </c>
      <c r="I1792" s="1" t="s">
        <v>821</v>
      </c>
      <c r="J1792" s="1">
        <v>48.94</v>
      </c>
      <c r="K1792" s="1">
        <v>1</v>
      </c>
      <c r="L1792" s="1">
        <v>0</v>
      </c>
      <c r="M1792" s="2">
        <v>24.47</v>
      </c>
      <c r="N1792" s="1" t="str">
        <f>VLOOKUP(G1792,Code!$C$3:$D$5,2,0)</f>
        <v>O-102</v>
      </c>
    </row>
    <row r="1793" spans="1:14" x14ac:dyDescent="0.25">
      <c r="A1793" s="1">
        <v>1792</v>
      </c>
      <c r="B1793" s="1" t="s">
        <v>95</v>
      </c>
      <c r="C1793" s="1" t="s">
        <v>14</v>
      </c>
      <c r="D1793" s="1" t="s">
        <v>63</v>
      </c>
      <c r="E1793" s="1" t="s">
        <v>64</v>
      </c>
      <c r="F1793" s="1" t="s">
        <v>60</v>
      </c>
      <c r="G1793" s="1" t="s">
        <v>18</v>
      </c>
      <c r="H1793" s="1" t="s">
        <v>21</v>
      </c>
      <c r="I1793" s="1" t="s">
        <v>1453</v>
      </c>
      <c r="J1793" s="1">
        <v>2807.84</v>
      </c>
      <c r="K1793" s="1">
        <v>8</v>
      </c>
      <c r="L1793" s="1">
        <v>0</v>
      </c>
      <c r="M1793" s="2">
        <v>673.88160000000016</v>
      </c>
      <c r="N1793" s="1" t="str">
        <f>VLOOKUP(G1793,Code!$C$3:$D$5,2,0)</f>
        <v>F-101</v>
      </c>
    </row>
    <row r="1794" spans="1:14" x14ac:dyDescent="0.25">
      <c r="A1794" s="1">
        <v>1793</v>
      </c>
      <c r="B1794" s="1" t="s">
        <v>95</v>
      </c>
      <c r="C1794" s="1" t="s">
        <v>14</v>
      </c>
      <c r="D1794" s="1" t="s">
        <v>63</v>
      </c>
      <c r="E1794" s="1" t="s">
        <v>64</v>
      </c>
      <c r="F1794" s="1" t="s">
        <v>60</v>
      </c>
      <c r="G1794" s="1" t="s">
        <v>27</v>
      </c>
      <c r="H1794" s="1" t="s">
        <v>39</v>
      </c>
      <c r="I1794" s="1" t="s">
        <v>1454</v>
      </c>
      <c r="J1794" s="1">
        <v>46.64</v>
      </c>
      <c r="K1794" s="1">
        <v>4</v>
      </c>
      <c r="L1794" s="1">
        <v>0</v>
      </c>
      <c r="M1794" s="2">
        <v>12.592800000000004</v>
      </c>
      <c r="N1794" s="1" t="str">
        <f>VLOOKUP(G1794,Code!$C$3:$D$5,2,0)</f>
        <v>O-102</v>
      </c>
    </row>
    <row r="1795" spans="1:14" x14ac:dyDescent="0.25">
      <c r="A1795" s="1">
        <v>1794</v>
      </c>
      <c r="B1795" s="1" t="s">
        <v>30</v>
      </c>
      <c r="C1795" s="1" t="s">
        <v>23</v>
      </c>
      <c r="D1795" s="1" t="s">
        <v>93</v>
      </c>
      <c r="E1795" s="1" t="s">
        <v>59</v>
      </c>
      <c r="F1795" s="1" t="s">
        <v>60</v>
      </c>
      <c r="G1795" s="1" t="s">
        <v>27</v>
      </c>
      <c r="H1795" s="1" t="s">
        <v>35</v>
      </c>
      <c r="I1795" s="1" t="s">
        <v>223</v>
      </c>
      <c r="J1795" s="1">
        <v>60.415999999999997</v>
      </c>
      <c r="K1795" s="1">
        <v>2</v>
      </c>
      <c r="L1795" s="1">
        <v>0.2</v>
      </c>
      <c r="M1795" s="2">
        <v>6.0416000000000025</v>
      </c>
      <c r="N1795" s="1" t="str">
        <f>VLOOKUP(G1795,Code!$C$3:$D$5,2,0)</f>
        <v>O-102</v>
      </c>
    </row>
    <row r="1796" spans="1:14" x14ac:dyDescent="0.25">
      <c r="A1796" s="1">
        <v>1795</v>
      </c>
      <c r="B1796" s="1" t="s">
        <v>30</v>
      </c>
      <c r="C1796" s="1" t="s">
        <v>57</v>
      </c>
      <c r="D1796" s="1" t="s">
        <v>1455</v>
      </c>
      <c r="E1796" s="1" t="s">
        <v>1456</v>
      </c>
      <c r="F1796" s="1" t="s">
        <v>60</v>
      </c>
      <c r="G1796" s="1" t="s">
        <v>27</v>
      </c>
      <c r="H1796" s="1" t="s">
        <v>39</v>
      </c>
      <c r="I1796" s="1" t="s">
        <v>1194</v>
      </c>
      <c r="J1796" s="1">
        <v>107.94</v>
      </c>
      <c r="K1796" s="1">
        <v>3</v>
      </c>
      <c r="L1796" s="1">
        <v>0</v>
      </c>
      <c r="M1796" s="2">
        <v>26.984999999999992</v>
      </c>
      <c r="N1796" s="1" t="str">
        <f>VLOOKUP(G1796,Code!$C$3:$D$5,2,0)</f>
        <v>O-102</v>
      </c>
    </row>
    <row r="1797" spans="1:14" x14ac:dyDescent="0.25">
      <c r="A1797" s="1">
        <v>1796</v>
      </c>
      <c r="B1797" s="1" t="s">
        <v>95</v>
      </c>
      <c r="C1797" s="1" t="s">
        <v>57</v>
      </c>
      <c r="D1797" s="1" t="s">
        <v>126</v>
      </c>
      <c r="E1797" s="1" t="s">
        <v>127</v>
      </c>
      <c r="F1797" s="1" t="s">
        <v>79</v>
      </c>
      <c r="G1797" s="1" t="s">
        <v>27</v>
      </c>
      <c r="H1797" s="1" t="s">
        <v>35</v>
      </c>
      <c r="I1797" s="1" t="s">
        <v>1134</v>
      </c>
      <c r="J1797" s="1">
        <v>63.84</v>
      </c>
      <c r="K1797" s="1">
        <v>8</v>
      </c>
      <c r="L1797" s="1">
        <v>0</v>
      </c>
      <c r="M1797" s="2">
        <v>16.598399999999998</v>
      </c>
      <c r="N1797" s="1" t="str">
        <f>VLOOKUP(G1797,Code!$C$3:$D$5,2,0)</f>
        <v>O-102</v>
      </c>
    </row>
    <row r="1798" spans="1:14" x14ac:dyDescent="0.25">
      <c r="A1798" s="1">
        <v>1797</v>
      </c>
      <c r="B1798" s="1" t="s">
        <v>95</v>
      </c>
      <c r="C1798" s="1" t="s">
        <v>57</v>
      </c>
      <c r="D1798" s="1" t="s">
        <v>126</v>
      </c>
      <c r="E1798" s="1" t="s">
        <v>127</v>
      </c>
      <c r="F1798" s="1" t="s">
        <v>79</v>
      </c>
      <c r="G1798" s="1" t="s">
        <v>41</v>
      </c>
      <c r="H1798" s="1" t="s">
        <v>42</v>
      </c>
      <c r="I1798" s="1" t="s">
        <v>1457</v>
      </c>
      <c r="J1798" s="1">
        <v>347.96999999999997</v>
      </c>
      <c r="K1798" s="1">
        <v>3</v>
      </c>
      <c r="L1798" s="1">
        <v>0</v>
      </c>
      <c r="M1798" s="2">
        <v>100.91129999999997</v>
      </c>
      <c r="N1798" s="1" t="str">
        <f>VLOOKUP(G1798,Code!$C$3:$D$5,2,0)</f>
        <v>T-103</v>
      </c>
    </row>
    <row r="1799" spans="1:14" x14ac:dyDescent="0.25">
      <c r="A1799" s="1">
        <v>1798</v>
      </c>
      <c r="B1799" s="1" t="s">
        <v>95</v>
      </c>
      <c r="C1799" s="1" t="s">
        <v>57</v>
      </c>
      <c r="D1799" s="1" t="s">
        <v>126</v>
      </c>
      <c r="E1799" s="1" t="s">
        <v>127</v>
      </c>
      <c r="F1799" s="1" t="s">
        <v>79</v>
      </c>
      <c r="G1799" s="1" t="s">
        <v>27</v>
      </c>
      <c r="H1799" s="1" t="s">
        <v>44</v>
      </c>
      <c r="I1799" s="1" t="s">
        <v>45</v>
      </c>
      <c r="J1799" s="1">
        <v>37.008000000000003</v>
      </c>
      <c r="K1799" s="1">
        <v>6</v>
      </c>
      <c r="L1799" s="1">
        <v>0.2</v>
      </c>
      <c r="M1799" s="2">
        <v>11.565</v>
      </c>
      <c r="N1799" s="1" t="str">
        <f>VLOOKUP(G1799,Code!$C$3:$D$5,2,0)</f>
        <v>O-102</v>
      </c>
    </row>
    <row r="1800" spans="1:14" x14ac:dyDescent="0.25">
      <c r="A1800" s="1">
        <v>1799</v>
      </c>
      <c r="B1800" s="1" t="s">
        <v>30</v>
      </c>
      <c r="C1800" s="1" t="s">
        <v>14</v>
      </c>
      <c r="D1800" s="1" t="s">
        <v>261</v>
      </c>
      <c r="E1800" s="1" t="s">
        <v>25</v>
      </c>
      <c r="F1800" s="1" t="s">
        <v>26</v>
      </c>
      <c r="G1800" s="1" t="s">
        <v>18</v>
      </c>
      <c r="H1800" s="1" t="s">
        <v>37</v>
      </c>
      <c r="I1800" s="1" t="s">
        <v>691</v>
      </c>
      <c r="J1800" s="1">
        <v>215.65</v>
      </c>
      <c r="K1800" s="1">
        <v>5</v>
      </c>
      <c r="L1800" s="1">
        <v>0</v>
      </c>
      <c r="M1800" s="2">
        <v>73.320999999999998</v>
      </c>
      <c r="N1800" s="1" t="str">
        <f>VLOOKUP(G1800,Code!$C$3:$D$5,2,0)</f>
        <v>F-101</v>
      </c>
    </row>
    <row r="1801" spans="1:14" x14ac:dyDescent="0.25">
      <c r="A1801" s="1">
        <v>1800</v>
      </c>
      <c r="B1801" s="1" t="s">
        <v>13</v>
      </c>
      <c r="C1801" s="1" t="s">
        <v>14</v>
      </c>
      <c r="D1801" s="1" t="s">
        <v>325</v>
      </c>
      <c r="E1801" s="1" t="s">
        <v>59</v>
      </c>
      <c r="F1801" s="1" t="s">
        <v>60</v>
      </c>
      <c r="G1801" s="1" t="s">
        <v>27</v>
      </c>
      <c r="H1801" s="1" t="s">
        <v>128</v>
      </c>
      <c r="I1801" s="1" t="s">
        <v>343</v>
      </c>
      <c r="J1801" s="1">
        <v>11.168000000000001</v>
      </c>
      <c r="K1801" s="1">
        <v>4</v>
      </c>
      <c r="L1801" s="1">
        <v>0.2</v>
      </c>
      <c r="M1801" s="2">
        <v>3.6295999999999995</v>
      </c>
      <c r="N1801" s="1" t="str">
        <f>VLOOKUP(G1801,Code!$C$3:$D$5,2,0)</f>
        <v>O-102</v>
      </c>
    </row>
    <row r="1802" spans="1:14" x14ac:dyDescent="0.25">
      <c r="A1802" s="1">
        <v>1801</v>
      </c>
      <c r="B1802" s="1" t="s">
        <v>13</v>
      </c>
      <c r="C1802" s="1" t="s">
        <v>14</v>
      </c>
      <c r="D1802" s="1" t="s">
        <v>325</v>
      </c>
      <c r="E1802" s="1" t="s">
        <v>59</v>
      </c>
      <c r="F1802" s="1" t="s">
        <v>60</v>
      </c>
      <c r="G1802" s="1" t="s">
        <v>27</v>
      </c>
      <c r="H1802" s="1" t="s">
        <v>52</v>
      </c>
      <c r="I1802" s="1" t="s">
        <v>1458</v>
      </c>
      <c r="J1802" s="1">
        <v>53.952000000000005</v>
      </c>
      <c r="K1802" s="1">
        <v>3</v>
      </c>
      <c r="L1802" s="1">
        <v>0.2</v>
      </c>
      <c r="M1802" s="2">
        <v>17.534399999999998</v>
      </c>
      <c r="N1802" s="1" t="str">
        <f>VLOOKUP(G1802,Code!$C$3:$D$5,2,0)</f>
        <v>O-102</v>
      </c>
    </row>
    <row r="1803" spans="1:14" x14ac:dyDescent="0.25">
      <c r="A1803" s="1">
        <v>1802</v>
      </c>
      <c r="B1803" s="1" t="s">
        <v>30</v>
      </c>
      <c r="C1803" s="1" t="s">
        <v>57</v>
      </c>
      <c r="D1803" s="1" t="s">
        <v>587</v>
      </c>
      <c r="E1803" s="1" t="s">
        <v>55</v>
      </c>
      <c r="F1803" s="1" t="s">
        <v>26</v>
      </c>
      <c r="G1803" s="1" t="s">
        <v>18</v>
      </c>
      <c r="H1803" s="1" t="s">
        <v>37</v>
      </c>
      <c r="I1803" s="1" t="s">
        <v>1303</v>
      </c>
      <c r="J1803" s="1">
        <v>4.18</v>
      </c>
      <c r="K1803" s="1">
        <v>1</v>
      </c>
      <c r="L1803" s="1">
        <v>0</v>
      </c>
      <c r="M1803" s="2">
        <v>1.5047999999999999</v>
      </c>
      <c r="N1803" s="1" t="str">
        <f>VLOOKUP(G1803,Code!$C$3:$D$5,2,0)</f>
        <v>F-101</v>
      </c>
    </row>
    <row r="1804" spans="1:14" x14ac:dyDescent="0.25">
      <c r="A1804" s="1">
        <v>1803</v>
      </c>
      <c r="B1804" s="1" t="s">
        <v>13</v>
      </c>
      <c r="C1804" s="1" t="s">
        <v>14</v>
      </c>
      <c r="D1804" s="1" t="s">
        <v>77</v>
      </c>
      <c r="E1804" s="1" t="s">
        <v>78</v>
      </c>
      <c r="F1804" s="1" t="s">
        <v>79</v>
      </c>
      <c r="G1804" s="1" t="s">
        <v>27</v>
      </c>
      <c r="H1804" s="1" t="s">
        <v>44</v>
      </c>
      <c r="I1804" s="1" t="s">
        <v>638</v>
      </c>
      <c r="J1804" s="1">
        <v>5.6070000000000011</v>
      </c>
      <c r="K1804" s="1">
        <v>1</v>
      </c>
      <c r="L1804" s="1">
        <v>0.7</v>
      </c>
      <c r="M1804" s="2">
        <v>-4.2987000000000002</v>
      </c>
      <c r="N1804" s="1" t="str">
        <f>VLOOKUP(G1804,Code!$C$3:$D$5,2,0)</f>
        <v>O-102</v>
      </c>
    </row>
    <row r="1805" spans="1:14" x14ac:dyDescent="0.25">
      <c r="A1805" s="1">
        <v>1804</v>
      </c>
      <c r="B1805" s="1" t="s">
        <v>13</v>
      </c>
      <c r="C1805" s="1" t="s">
        <v>14</v>
      </c>
      <c r="D1805" s="1" t="s">
        <v>77</v>
      </c>
      <c r="E1805" s="1" t="s">
        <v>78</v>
      </c>
      <c r="F1805" s="1" t="s">
        <v>79</v>
      </c>
      <c r="G1805" s="1" t="s">
        <v>27</v>
      </c>
      <c r="H1805" s="1" t="s">
        <v>243</v>
      </c>
      <c r="I1805" s="1" t="s">
        <v>670</v>
      </c>
      <c r="J1805" s="1">
        <v>4663.7360000000008</v>
      </c>
      <c r="K1805" s="1">
        <v>7</v>
      </c>
      <c r="L1805" s="1">
        <v>0.2</v>
      </c>
      <c r="M1805" s="2">
        <v>-1049.3406</v>
      </c>
      <c r="N1805" s="1" t="str">
        <f>VLOOKUP(G1805,Code!$C$3:$D$5,2,0)</f>
        <v>O-102</v>
      </c>
    </row>
    <row r="1806" spans="1:14" x14ac:dyDescent="0.25">
      <c r="A1806" s="1">
        <v>1805</v>
      </c>
      <c r="B1806" s="1" t="s">
        <v>13</v>
      </c>
      <c r="C1806" s="1" t="s">
        <v>14</v>
      </c>
      <c r="D1806" s="1" t="s">
        <v>77</v>
      </c>
      <c r="E1806" s="1" t="s">
        <v>78</v>
      </c>
      <c r="F1806" s="1" t="s">
        <v>79</v>
      </c>
      <c r="G1806" s="1" t="s">
        <v>41</v>
      </c>
      <c r="H1806" s="1" t="s">
        <v>83</v>
      </c>
      <c r="I1806" s="1" t="s">
        <v>1459</v>
      </c>
      <c r="J1806" s="1">
        <v>79.984000000000009</v>
      </c>
      <c r="K1806" s="1">
        <v>2</v>
      </c>
      <c r="L1806" s="1">
        <v>0.2</v>
      </c>
      <c r="M1806" s="2">
        <v>22.995400000000004</v>
      </c>
      <c r="N1806" s="1" t="str">
        <f>VLOOKUP(G1806,Code!$C$3:$D$5,2,0)</f>
        <v>T-103</v>
      </c>
    </row>
    <row r="1807" spans="1:14" x14ac:dyDescent="0.25">
      <c r="A1807" s="1">
        <v>1806</v>
      </c>
      <c r="B1807" s="1" t="s">
        <v>95</v>
      </c>
      <c r="C1807" s="1" t="s">
        <v>23</v>
      </c>
      <c r="D1807" s="1" t="s">
        <v>24</v>
      </c>
      <c r="E1807" s="1" t="s">
        <v>25</v>
      </c>
      <c r="F1807" s="1" t="s">
        <v>26</v>
      </c>
      <c r="G1807" s="1" t="s">
        <v>41</v>
      </c>
      <c r="H1807" s="1" t="s">
        <v>42</v>
      </c>
      <c r="I1807" s="1" t="s">
        <v>1159</v>
      </c>
      <c r="J1807" s="1">
        <v>2575.944</v>
      </c>
      <c r="K1807" s="1">
        <v>7</v>
      </c>
      <c r="L1807" s="1">
        <v>0.2</v>
      </c>
      <c r="M1807" s="2">
        <v>257.59440000000029</v>
      </c>
      <c r="N1807" s="1" t="str">
        <f>VLOOKUP(G1807,Code!$C$3:$D$5,2,0)</f>
        <v>T-103</v>
      </c>
    </row>
    <row r="1808" spans="1:14" x14ac:dyDescent="0.25">
      <c r="A1808" s="1">
        <v>1807</v>
      </c>
      <c r="B1808" s="1" t="s">
        <v>95</v>
      </c>
      <c r="C1808" s="1" t="s">
        <v>23</v>
      </c>
      <c r="D1808" s="1" t="s">
        <v>24</v>
      </c>
      <c r="E1808" s="1" t="s">
        <v>25</v>
      </c>
      <c r="F1808" s="1" t="s">
        <v>26</v>
      </c>
      <c r="G1808" s="1" t="s">
        <v>27</v>
      </c>
      <c r="H1808" s="1" t="s">
        <v>52</v>
      </c>
      <c r="I1808" s="1" t="s">
        <v>720</v>
      </c>
      <c r="J1808" s="1">
        <v>45.36</v>
      </c>
      <c r="K1808" s="1">
        <v>7</v>
      </c>
      <c r="L1808" s="1">
        <v>0</v>
      </c>
      <c r="M1808" s="2">
        <v>21.772800000000004</v>
      </c>
      <c r="N1808" s="1" t="str">
        <f>VLOOKUP(G1808,Code!$C$3:$D$5,2,0)</f>
        <v>O-102</v>
      </c>
    </row>
    <row r="1809" spans="1:14" x14ac:dyDescent="0.25">
      <c r="A1809" s="1">
        <v>1808</v>
      </c>
      <c r="B1809" s="1" t="s">
        <v>95</v>
      </c>
      <c r="C1809" s="1" t="s">
        <v>23</v>
      </c>
      <c r="D1809" s="1" t="s">
        <v>24</v>
      </c>
      <c r="E1809" s="1" t="s">
        <v>25</v>
      </c>
      <c r="F1809" s="1" t="s">
        <v>26</v>
      </c>
      <c r="G1809" s="1" t="s">
        <v>41</v>
      </c>
      <c r="H1809" s="1" t="s">
        <v>83</v>
      </c>
      <c r="I1809" s="1" t="s">
        <v>685</v>
      </c>
      <c r="J1809" s="1">
        <v>254.24</v>
      </c>
      <c r="K1809" s="1">
        <v>7</v>
      </c>
      <c r="L1809" s="1">
        <v>0</v>
      </c>
      <c r="M1809" s="2">
        <v>76.271999999999977</v>
      </c>
      <c r="N1809" s="1" t="str">
        <f>VLOOKUP(G1809,Code!$C$3:$D$5,2,0)</f>
        <v>T-103</v>
      </c>
    </row>
    <row r="1810" spans="1:14" x14ac:dyDescent="0.25">
      <c r="A1810" s="1">
        <v>1809</v>
      </c>
      <c r="B1810" s="1" t="s">
        <v>95</v>
      </c>
      <c r="C1810" s="1" t="s">
        <v>23</v>
      </c>
      <c r="D1810" s="1" t="s">
        <v>1460</v>
      </c>
      <c r="E1810" s="1" t="s">
        <v>267</v>
      </c>
      <c r="F1810" s="1" t="s">
        <v>60</v>
      </c>
      <c r="G1810" s="1" t="s">
        <v>41</v>
      </c>
      <c r="H1810" s="1" t="s">
        <v>42</v>
      </c>
      <c r="I1810" s="1" t="s">
        <v>1461</v>
      </c>
      <c r="J1810" s="1">
        <v>69.930000000000007</v>
      </c>
      <c r="K1810" s="1">
        <v>7</v>
      </c>
      <c r="L1810" s="1">
        <v>0</v>
      </c>
      <c r="M1810" s="2">
        <v>0.69929999999999914</v>
      </c>
      <c r="N1810" s="1" t="str">
        <f>VLOOKUP(G1810,Code!$C$3:$D$5,2,0)</f>
        <v>T-103</v>
      </c>
    </row>
    <row r="1811" spans="1:14" x14ac:dyDescent="0.25">
      <c r="A1811" s="1">
        <v>1810</v>
      </c>
      <c r="B1811" s="1" t="s">
        <v>30</v>
      </c>
      <c r="C1811" s="1" t="s">
        <v>23</v>
      </c>
      <c r="D1811" s="1" t="s">
        <v>142</v>
      </c>
      <c r="E1811" s="1" t="s">
        <v>104</v>
      </c>
      <c r="F1811" s="1" t="s">
        <v>60</v>
      </c>
      <c r="G1811" s="1" t="s">
        <v>18</v>
      </c>
      <c r="H1811" s="1" t="s">
        <v>37</v>
      </c>
      <c r="I1811" s="1" t="s">
        <v>1462</v>
      </c>
      <c r="J1811" s="1">
        <v>16.155999999999999</v>
      </c>
      <c r="K1811" s="1">
        <v>7</v>
      </c>
      <c r="L1811" s="1">
        <v>0.6</v>
      </c>
      <c r="M1811" s="2">
        <v>-12.116999999999999</v>
      </c>
      <c r="N1811" s="1" t="str">
        <f>VLOOKUP(G1811,Code!$C$3:$D$5,2,0)</f>
        <v>F-101</v>
      </c>
    </row>
    <row r="1812" spans="1:14" x14ac:dyDescent="0.25">
      <c r="A1812" s="1">
        <v>1811</v>
      </c>
      <c r="B1812" s="1" t="s">
        <v>30</v>
      </c>
      <c r="C1812" s="1" t="s">
        <v>23</v>
      </c>
      <c r="D1812" s="1" t="s">
        <v>142</v>
      </c>
      <c r="E1812" s="1" t="s">
        <v>104</v>
      </c>
      <c r="F1812" s="1" t="s">
        <v>60</v>
      </c>
      <c r="G1812" s="1" t="s">
        <v>27</v>
      </c>
      <c r="H1812" s="1" t="s">
        <v>52</v>
      </c>
      <c r="I1812" s="1" t="s">
        <v>1463</v>
      </c>
      <c r="J1812" s="1">
        <v>54.816000000000003</v>
      </c>
      <c r="K1812" s="1">
        <v>3</v>
      </c>
      <c r="L1812" s="1">
        <v>0.2</v>
      </c>
      <c r="M1812" s="2">
        <v>17.815199999999997</v>
      </c>
      <c r="N1812" s="1" t="str">
        <f>VLOOKUP(G1812,Code!$C$3:$D$5,2,0)</f>
        <v>O-102</v>
      </c>
    </row>
    <row r="1813" spans="1:14" x14ac:dyDescent="0.25">
      <c r="A1813" s="1">
        <v>1812</v>
      </c>
      <c r="B1813" s="1" t="s">
        <v>13</v>
      </c>
      <c r="C1813" s="1" t="s">
        <v>14</v>
      </c>
      <c r="D1813" s="1" t="s">
        <v>1124</v>
      </c>
      <c r="E1813" s="1" t="s">
        <v>149</v>
      </c>
      <c r="F1813" s="1" t="s">
        <v>17</v>
      </c>
      <c r="G1813" s="1" t="s">
        <v>18</v>
      </c>
      <c r="H1813" s="1" t="s">
        <v>33</v>
      </c>
      <c r="I1813" s="1" t="s">
        <v>228</v>
      </c>
      <c r="J1813" s="1">
        <v>1441.3</v>
      </c>
      <c r="K1813" s="1">
        <v>7</v>
      </c>
      <c r="L1813" s="1">
        <v>0</v>
      </c>
      <c r="M1813" s="2">
        <v>245.0209999999999</v>
      </c>
      <c r="N1813" s="1" t="str">
        <f>VLOOKUP(G1813,Code!$C$3:$D$5,2,0)</f>
        <v>F-101</v>
      </c>
    </row>
    <row r="1814" spans="1:14" x14ac:dyDescent="0.25">
      <c r="A1814" s="1">
        <v>1813</v>
      </c>
      <c r="B1814" s="1" t="s">
        <v>30</v>
      </c>
      <c r="C1814" s="1" t="s">
        <v>14</v>
      </c>
      <c r="D1814" s="1" t="s">
        <v>252</v>
      </c>
      <c r="E1814" s="1" t="s">
        <v>213</v>
      </c>
      <c r="F1814" s="1" t="s">
        <v>79</v>
      </c>
      <c r="G1814" s="1" t="s">
        <v>18</v>
      </c>
      <c r="H1814" s="1" t="s">
        <v>37</v>
      </c>
      <c r="I1814" s="1" t="s">
        <v>427</v>
      </c>
      <c r="J1814" s="1">
        <v>77.599999999999994</v>
      </c>
      <c r="K1814" s="1">
        <v>5</v>
      </c>
      <c r="L1814" s="1">
        <v>0.2</v>
      </c>
      <c r="M1814" s="2">
        <v>28.129999999999995</v>
      </c>
      <c r="N1814" s="1" t="str">
        <f>VLOOKUP(G1814,Code!$C$3:$D$5,2,0)</f>
        <v>F-101</v>
      </c>
    </row>
    <row r="1815" spans="1:14" x14ac:dyDescent="0.25">
      <c r="A1815" s="1">
        <v>1814</v>
      </c>
      <c r="B1815" s="1" t="s">
        <v>30</v>
      </c>
      <c r="C1815" s="1" t="s">
        <v>14</v>
      </c>
      <c r="D1815" s="1" t="s">
        <v>252</v>
      </c>
      <c r="E1815" s="1" t="s">
        <v>213</v>
      </c>
      <c r="F1815" s="1" t="s">
        <v>79</v>
      </c>
      <c r="G1815" s="1" t="s">
        <v>18</v>
      </c>
      <c r="H1815" s="1" t="s">
        <v>37</v>
      </c>
      <c r="I1815" s="1" t="s">
        <v>586</v>
      </c>
      <c r="J1815" s="1">
        <v>4.6560000000000006</v>
      </c>
      <c r="K1815" s="1">
        <v>2</v>
      </c>
      <c r="L1815" s="1">
        <v>0.2</v>
      </c>
      <c r="M1815" s="2">
        <v>1.5713999999999997</v>
      </c>
      <c r="N1815" s="1" t="str">
        <f>VLOOKUP(G1815,Code!$C$3:$D$5,2,0)</f>
        <v>F-101</v>
      </c>
    </row>
    <row r="1816" spans="1:14" x14ac:dyDescent="0.25">
      <c r="A1816" s="1">
        <v>1815</v>
      </c>
      <c r="B1816" s="1" t="s">
        <v>30</v>
      </c>
      <c r="C1816" s="1" t="s">
        <v>23</v>
      </c>
      <c r="D1816" s="1" t="s">
        <v>24</v>
      </c>
      <c r="E1816" s="1" t="s">
        <v>25</v>
      </c>
      <c r="F1816" s="1" t="s">
        <v>26</v>
      </c>
      <c r="G1816" s="1" t="s">
        <v>18</v>
      </c>
      <c r="H1816" s="1" t="s">
        <v>33</v>
      </c>
      <c r="I1816" s="1" t="s">
        <v>366</v>
      </c>
      <c r="J1816" s="1">
        <v>170.13600000000002</v>
      </c>
      <c r="K1816" s="1">
        <v>3</v>
      </c>
      <c r="L1816" s="1">
        <v>0.2</v>
      </c>
      <c r="M1816" s="2">
        <v>-8.5067999999999913</v>
      </c>
      <c r="N1816" s="1" t="str">
        <f>VLOOKUP(G1816,Code!$C$3:$D$5,2,0)</f>
        <v>F-101</v>
      </c>
    </row>
    <row r="1817" spans="1:14" x14ac:dyDescent="0.25">
      <c r="A1817" s="1">
        <v>1816</v>
      </c>
      <c r="B1817" s="1" t="s">
        <v>493</v>
      </c>
      <c r="C1817" s="1" t="s">
        <v>14</v>
      </c>
      <c r="D1817" s="1" t="s">
        <v>54</v>
      </c>
      <c r="E1817" s="1" t="s">
        <v>55</v>
      </c>
      <c r="F1817" s="1" t="s">
        <v>26</v>
      </c>
      <c r="G1817" s="1" t="s">
        <v>27</v>
      </c>
      <c r="H1817" s="1" t="s">
        <v>28</v>
      </c>
      <c r="I1817" s="1" t="s">
        <v>1464</v>
      </c>
      <c r="J1817" s="1">
        <v>7.38</v>
      </c>
      <c r="K1817" s="1">
        <v>2</v>
      </c>
      <c r="L1817" s="1">
        <v>0</v>
      </c>
      <c r="M1817" s="2">
        <v>3.4685999999999999</v>
      </c>
      <c r="N1817" s="1" t="str">
        <f>VLOOKUP(G1817,Code!$C$3:$D$5,2,0)</f>
        <v>O-102</v>
      </c>
    </row>
    <row r="1818" spans="1:14" x14ac:dyDescent="0.25">
      <c r="A1818" s="1">
        <v>1817</v>
      </c>
      <c r="B1818" s="1" t="s">
        <v>493</v>
      </c>
      <c r="C1818" s="1" t="s">
        <v>14</v>
      </c>
      <c r="D1818" s="1" t="s">
        <v>54</v>
      </c>
      <c r="E1818" s="1" t="s">
        <v>55</v>
      </c>
      <c r="F1818" s="1" t="s">
        <v>26</v>
      </c>
      <c r="G1818" s="1" t="s">
        <v>27</v>
      </c>
      <c r="H1818" s="1" t="s">
        <v>39</v>
      </c>
      <c r="I1818" s="1" t="s">
        <v>313</v>
      </c>
      <c r="J1818" s="1">
        <v>9.26</v>
      </c>
      <c r="K1818" s="1">
        <v>2</v>
      </c>
      <c r="L1818" s="1">
        <v>0</v>
      </c>
      <c r="M1818" s="2">
        <v>3.0557999999999996</v>
      </c>
      <c r="N1818" s="1" t="str">
        <f>VLOOKUP(G1818,Code!$C$3:$D$5,2,0)</f>
        <v>O-102</v>
      </c>
    </row>
    <row r="1819" spans="1:14" x14ac:dyDescent="0.25">
      <c r="A1819" s="1">
        <v>1818</v>
      </c>
      <c r="B1819" s="1" t="s">
        <v>13</v>
      </c>
      <c r="C1819" s="1" t="s">
        <v>14</v>
      </c>
      <c r="D1819" s="1" t="s">
        <v>24</v>
      </c>
      <c r="E1819" s="1" t="s">
        <v>25</v>
      </c>
      <c r="F1819" s="1" t="s">
        <v>26</v>
      </c>
      <c r="G1819" s="1" t="s">
        <v>27</v>
      </c>
      <c r="H1819" s="1" t="s">
        <v>28</v>
      </c>
      <c r="I1819" s="1" t="s">
        <v>1465</v>
      </c>
      <c r="J1819" s="1">
        <v>9.9600000000000009</v>
      </c>
      <c r="K1819" s="1">
        <v>2</v>
      </c>
      <c r="L1819" s="1">
        <v>0</v>
      </c>
      <c r="M1819" s="2">
        <v>4.5815999999999999</v>
      </c>
      <c r="N1819" s="1" t="str">
        <f>VLOOKUP(G1819,Code!$C$3:$D$5,2,0)</f>
        <v>O-102</v>
      </c>
    </row>
    <row r="1820" spans="1:14" x14ac:dyDescent="0.25">
      <c r="A1820" s="1">
        <v>1819</v>
      </c>
      <c r="B1820" s="1" t="s">
        <v>30</v>
      </c>
      <c r="C1820" s="1" t="s">
        <v>14</v>
      </c>
      <c r="D1820" s="1" t="s">
        <v>142</v>
      </c>
      <c r="E1820" s="1" t="s">
        <v>104</v>
      </c>
      <c r="F1820" s="1" t="s">
        <v>60</v>
      </c>
      <c r="G1820" s="1" t="s">
        <v>27</v>
      </c>
      <c r="H1820" s="1" t="s">
        <v>46</v>
      </c>
      <c r="I1820" s="1" t="s">
        <v>1466</v>
      </c>
      <c r="J1820" s="1">
        <v>75.59999999999998</v>
      </c>
      <c r="K1820" s="1">
        <v>2</v>
      </c>
      <c r="L1820" s="1">
        <v>0.8</v>
      </c>
      <c r="M1820" s="2">
        <v>-166.32000000000005</v>
      </c>
      <c r="N1820" s="1" t="str">
        <f>VLOOKUP(G1820,Code!$C$3:$D$5,2,0)</f>
        <v>O-102</v>
      </c>
    </row>
    <row r="1821" spans="1:14" x14ac:dyDescent="0.25">
      <c r="A1821" s="1">
        <v>1820</v>
      </c>
      <c r="B1821" s="1" t="s">
        <v>30</v>
      </c>
      <c r="C1821" s="1" t="s">
        <v>14</v>
      </c>
      <c r="D1821" s="1" t="s">
        <v>142</v>
      </c>
      <c r="E1821" s="1" t="s">
        <v>104</v>
      </c>
      <c r="F1821" s="1" t="s">
        <v>60</v>
      </c>
      <c r="G1821" s="1" t="s">
        <v>18</v>
      </c>
      <c r="H1821" s="1" t="s">
        <v>37</v>
      </c>
      <c r="I1821" s="1" t="s">
        <v>1467</v>
      </c>
      <c r="J1821" s="1">
        <v>29.32</v>
      </c>
      <c r="K1821" s="1">
        <v>2</v>
      </c>
      <c r="L1821" s="1">
        <v>0.6</v>
      </c>
      <c r="M1821" s="2">
        <v>-24.188999999999993</v>
      </c>
      <c r="N1821" s="1" t="str">
        <f>VLOOKUP(G1821,Code!$C$3:$D$5,2,0)</f>
        <v>F-101</v>
      </c>
    </row>
    <row r="1822" spans="1:14" x14ac:dyDescent="0.25">
      <c r="A1822" s="1">
        <v>1821</v>
      </c>
      <c r="B1822" s="1" t="s">
        <v>30</v>
      </c>
      <c r="C1822" s="1" t="s">
        <v>23</v>
      </c>
      <c r="D1822" s="1" t="s">
        <v>142</v>
      </c>
      <c r="E1822" s="1" t="s">
        <v>104</v>
      </c>
      <c r="F1822" s="1" t="s">
        <v>60</v>
      </c>
      <c r="G1822" s="1" t="s">
        <v>27</v>
      </c>
      <c r="H1822" s="1" t="s">
        <v>46</v>
      </c>
      <c r="I1822" s="1" t="s">
        <v>1468</v>
      </c>
      <c r="J1822" s="1">
        <v>92.063999999999979</v>
      </c>
      <c r="K1822" s="1">
        <v>6</v>
      </c>
      <c r="L1822" s="1">
        <v>0.8</v>
      </c>
      <c r="M1822" s="2">
        <v>-225.55680000000007</v>
      </c>
      <c r="N1822" s="1" t="str">
        <f>VLOOKUP(G1822,Code!$C$3:$D$5,2,0)</f>
        <v>O-102</v>
      </c>
    </row>
    <row r="1823" spans="1:14" x14ac:dyDescent="0.25">
      <c r="A1823" s="1">
        <v>1822</v>
      </c>
      <c r="B1823" s="1" t="s">
        <v>30</v>
      </c>
      <c r="C1823" s="1" t="s">
        <v>23</v>
      </c>
      <c r="D1823" s="1" t="s">
        <v>142</v>
      </c>
      <c r="E1823" s="1" t="s">
        <v>104</v>
      </c>
      <c r="F1823" s="1" t="s">
        <v>60</v>
      </c>
      <c r="G1823" s="1" t="s">
        <v>27</v>
      </c>
      <c r="H1823" s="1" t="s">
        <v>128</v>
      </c>
      <c r="I1823" s="1" t="s">
        <v>129</v>
      </c>
      <c r="J1823" s="1">
        <v>6.9760000000000009</v>
      </c>
      <c r="K1823" s="1">
        <v>4</v>
      </c>
      <c r="L1823" s="1">
        <v>0.2</v>
      </c>
      <c r="M1823" s="2">
        <v>1.8312000000000004</v>
      </c>
      <c r="N1823" s="1" t="str">
        <f>VLOOKUP(G1823,Code!$C$3:$D$5,2,0)</f>
        <v>O-102</v>
      </c>
    </row>
    <row r="1824" spans="1:14" x14ac:dyDescent="0.25">
      <c r="A1824" s="1">
        <v>1823</v>
      </c>
      <c r="B1824" s="1" t="s">
        <v>30</v>
      </c>
      <c r="C1824" s="1" t="s">
        <v>23</v>
      </c>
      <c r="D1824" s="1" t="s">
        <v>142</v>
      </c>
      <c r="E1824" s="1" t="s">
        <v>104</v>
      </c>
      <c r="F1824" s="1" t="s">
        <v>60</v>
      </c>
      <c r="G1824" s="1" t="s">
        <v>18</v>
      </c>
      <c r="H1824" s="1" t="s">
        <v>21</v>
      </c>
      <c r="I1824" s="1" t="s">
        <v>1469</v>
      </c>
      <c r="J1824" s="1">
        <v>62.957999999999998</v>
      </c>
      <c r="K1824" s="1">
        <v>3</v>
      </c>
      <c r="L1824" s="1">
        <v>0.3</v>
      </c>
      <c r="M1824" s="2">
        <v>-2.6981999999999999</v>
      </c>
      <c r="N1824" s="1" t="str">
        <f>VLOOKUP(G1824,Code!$C$3:$D$5,2,0)</f>
        <v>F-101</v>
      </c>
    </row>
    <row r="1825" spans="1:14" x14ac:dyDescent="0.25">
      <c r="A1825" s="1">
        <v>1824</v>
      </c>
      <c r="B1825" s="1" t="s">
        <v>30</v>
      </c>
      <c r="C1825" s="1" t="s">
        <v>23</v>
      </c>
      <c r="D1825" s="1" t="s">
        <v>142</v>
      </c>
      <c r="E1825" s="1" t="s">
        <v>104</v>
      </c>
      <c r="F1825" s="1" t="s">
        <v>60</v>
      </c>
      <c r="G1825" s="1" t="s">
        <v>27</v>
      </c>
      <c r="H1825" s="1" t="s">
        <v>52</v>
      </c>
      <c r="I1825" s="1" t="s">
        <v>1470</v>
      </c>
      <c r="J1825" s="1">
        <v>5.1840000000000011</v>
      </c>
      <c r="K1825" s="1">
        <v>1</v>
      </c>
      <c r="L1825" s="1">
        <v>0.2</v>
      </c>
      <c r="M1825" s="2">
        <v>1.8144</v>
      </c>
      <c r="N1825" s="1" t="str">
        <f>VLOOKUP(G1825,Code!$C$3:$D$5,2,0)</f>
        <v>O-102</v>
      </c>
    </row>
    <row r="1826" spans="1:14" x14ac:dyDescent="0.25">
      <c r="A1826" s="1">
        <v>1825</v>
      </c>
      <c r="B1826" s="1" t="s">
        <v>30</v>
      </c>
      <c r="C1826" s="1" t="s">
        <v>14</v>
      </c>
      <c r="D1826" s="1" t="s">
        <v>1471</v>
      </c>
      <c r="E1826" s="1" t="s">
        <v>186</v>
      </c>
      <c r="F1826" s="1" t="s">
        <v>26</v>
      </c>
      <c r="G1826" s="1" t="s">
        <v>27</v>
      </c>
      <c r="H1826" s="1" t="s">
        <v>44</v>
      </c>
      <c r="I1826" s="1" t="s">
        <v>1138</v>
      </c>
      <c r="J1826" s="1">
        <v>31.32</v>
      </c>
      <c r="K1826" s="1">
        <v>10</v>
      </c>
      <c r="L1826" s="1">
        <v>0.7</v>
      </c>
      <c r="M1826" s="2">
        <v>-25.05599999999999</v>
      </c>
      <c r="N1826" s="1" t="str">
        <f>VLOOKUP(G1826,Code!$C$3:$D$5,2,0)</f>
        <v>O-102</v>
      </c>
    </row>
    <row r="1827" spans="1:14" x14ac:dyDescent="0.25">
      <c r="A1827" s="1">
        <v>1826</v>
      </c>
      <c r="B1827" s="1" t="s">
        <v>30</v>
      </c>
      <c r="C1827" s="1" t="s">
        <v>14</v>
      </c>
      <c r="D1827" s="1" t="s">
        <v>1471</v>
      </c>
      <c r="E1827" s="1" t="s">
        <v>186</v>
      </c>
      <c r="F1827" s="1" t="s">
        <v>26</v>
      </c>
      <c r="G1827" s="1" t="s">
        <v>18</v>
      </c>
      <c r="H1827" s="1" t="s">
        <v>37</v>
      </c>
      <c r="I1827" s="1" t="s">
        <v>518</v>
      </c>
      <c r="J1827" s="1">
        <v>11.840000000000002</v>
      </c>
      <c r="K1827" s="1">
        <v>4</v>
      </c>
      <c r="L1827" s="1">
        <v>0.2</v>
      </c>
      <c r="M1827" s="2">
        <v>3.108000000000001</v>
      </c>
      <c r="N1827" s="1" t="str">
        <f>VLOOKUP(G1827,Code!$C$3:$D$5,2,0)</f>
        <v>F-101</v>
      </c>
    </row>
    <row r="1828" spans="1:14" x14ac:dyDescent="0.25">
      <c r="A1828" s="1">
        <v>1827</v>
      </c>
      <c r="B1828" s="1" t="s">
        <v>30</v>
      </c>
      <c r="C1828" s="1" t="s">
        <v>14</v>
      </c>
      <c r="D1828" s="1" t="s">
        <v>1471</v>
      </c>
      <c r="E1828" s="1" t="s">
        <v>186</v>
      </c>
      <c r="F1828" s="1" t="s">
        <v>26</v>
      </c>
      <c r="G1828" s="1" t="s">
        <v>18</v>
      </c>
      <c r="H1828" s="1" t="s">
        <v>37</v>
      </c>
      <c r="I1828" s="1" t="s">
        <v>1472</v>
      </c>
      <c r="J1828" s="1">
        <v>22.784000000000002</v>
      </c>
      <c r="K1828" s="1">
        <v>1</v>
      </c>
      <c r="L1828" s="1">
        <v>0.2</v>
      </c>
      <c r="M1828" s="2">
        <v>4.8416000000000006</v>
      </c>
      <c r="N1828" s="1" t="str">
        <f>VLOOKUP(G1828,Code!$C$3:$D$5,2,0)</f>
        <v>F-101</v>
      </c>
    </row>
    <row r="1829" spans="1:14" x14ac:dyDescent="0.25">
      <c r="A1829" s="1">
        <v>1828</v>
      </c>
      <c r="B1829" s="1" t="s">
        <v>13</v>
      </c>
      <c r="C1829" s="1" t="s">
        <v>57</v>
      </c>
      <c r="D1829" s="1" t="s">
        <v>1473</v>
      </c>
      <c r="E1829" s="1" t="s">
        <v>51</v>
      </c>
      <c r="F1829" s="1" t="s">
        <v>17</v>
      </c>
      <c r="G1829" s="1" t="s">
        <v>41</v>
      </c>
      <c r="H1829" s="1" t="s">
        <v>42</v>
      </c>
      <c r="I1829" s="1" t="s">
        <v>1474</v>
      </c>
      <c r="J1829" s="1">
        <v>1127.9760000000001</v>
      </c>
      <c r="K1829" s="1">
        <v>3</v>
      </c>
      <c r="L1829" s="1">
        <v>0.2</v>
      </c>
      <c r="M1829" s="2">
        <v>126.8972999999998</v>
      </c>
      <c r="N1829" s="1" t="str">
        <f>VLOOKUP(G1829,Code!$C$3:$D$5,2,0)</f>
        <v>T-103</v>
      </c>
    </row>
    <row r="1830" spans="1:14" x14ac:dyDescent="0.25">
      <c r="A1830" s="1">
        <v>1829</v>
      </c>
      <c r="B1830" s="1" t="s">
        <v>13</v>
      </c>
      <c r="C1830" s="1" t="s">
        <v>23</v>
      </c>
      <c r="D1830" s="1" t="s">
        <v>1195</v>
      </c>
      <c r="E1830" s="1" t="s">
        <v>487</v>
      </c>
      <c r="F1830" s="1" t="s">
        <v>17</v>
      </c>
      <c r="G1830" s="1" t="s">
        <v>27</v>
      </c>
      <c r="H1830" s="1" t="s">
        <v>52</v>
      </c>
      <c r="I1830" s="1" t="s">
        <v>960</v>
      </c>
      <c r="J1830" s="1">
        <v>38.880000000000003</v>
      </c>
      <c r="K1830" s="1">
        <v>6</v>
      </c>
      <c r="L1830" s="1">
        <v>0</v>
      </c>
      <c r="M1830" s="2">
        <v>18.662400000000002</v>
      </c>
      <c r="N1830" s="1" t="str">
        <f>VLOOKUP(G1830,Code!$C$3:$D$5,2,0)</f>
        <v>O-102</v>
      </c>
    </row>
    <row r="1831" spans="1:14" x14ac:dyDescent="0.25">
      <c r="A1831" s="1">
        <v>1830</v>
      </c>
      <c r="B1831" s="1" t="s">
        <v>30</v>
      </c>
      <c r="C1831" s="1" t="s">
        <v>14</v>
      </c>
      <c r="D1831" s="1" t="s">
        <v>779</v>
      </c>
      <c r="E1831" s="1" t="s">
        <v>213</v>
      </c>
      <c r="F1831" s="1" t="s">
        <v>79</v>
      </c>
      <c r="G1831" s="1" t="s">
        <v>41</v>
      </c>
      <c r="H1831" s="1" t="s">
        <v>42</v>
      </c>
      <c r="I1831" s="1" t="s">
        <v>1475</v>
      </c>
      <c r="J1831" s="1">
        <v>779.79600000000005</v>
      </c>
      <c r="K1831" s="1">
        <v>2</v>
      </c>
      <c r="L1831" s="1">
        <v>0.4</v>
      </c>
      <c r="M1831" s="2">
        <v>-168.95579999999995</v>
      </c>
      <c r="N1831" s="1" t="str">
        <f>VLOOKUP(G1831,Code!$C$3:$D$5,2,0)</f>
        <v>T-103</v>
      </c>
    </row>
    <row r="1832" spans="1:14" x14ac:dyDescent="0.25">
      <c r="A1832" s="1">
        <v>1831</v>
      </c>
      <c r="B1832" s="1" t="s">
        <v>493</v>
      </c>
      <c r="C1832" s="1" t="s">
        <v>57</v>
      </c>
      <c r="D1832" s="1" t="s">
        <v>1476</v>
      </c>
      <c r="E1832" s="1" t="s">
        <v>267</v>
      </c>
      <c r="F1832" s="1" t="s">
        <v>60</v>
      </c>
      <c r="G1832" s="1" t="s">
        <v>41</v>
      </c>
      <c r="H1832" s="1" t="s">
        <v>42</v>
      </c>
      <c r="I1832" s="1" t="s">
        <v>1477</v>
      </c>
      <c r="J1832" s="1">
        <v>1439.92</v>
      </c>
      <c r="K1832" s="1">
        <v>8</v>
      </c>
      <c r="L1832" s="1">
        <v>0</v>
      </c>
      <c r="M1832" s="2">
        <v>374.37920000000008</v>
      </c>
      <c r="N1832" s="1" t="str">
        <f>VLOOKUP(G1832,Code!$C$3:$D$5,2,0)</f>
        <v>T-103</v>
      </c>
    </row>
    <row r="1833" spans="1:14" x14ac:dyDescent="0.25">
      <c r="A1833" s="1">
        <v>1832</v>
      </c>
      <c r="B1833" s="1" t="s">
        <v>493</v>
      </c>
      <c r="C1833" s="1" t="s">
        <v>57</v>
      </c>
      <c r="D1833" s="1" t="s">
        <v>1476</v>
      </c>
      <c r="E1833" s="1" t="s">
        <v>267</v>
      </c>
      <c r="F1833" s="1" t="s">
        <v>60</v>
      </c>
      <c r="G1833" s="1" t="s">
        <v>18</v>
      </c>
      <c r="H1833" s="1" t="s">
        <v>33</v>
      </c>
      <c r="I1833" s="1" t="s">
        <v>990</v>
      </c>
      <c r="J1833" s="1">
        <v>262.11</v>
      </c>
      <c r="K1833" s="1">
        <v>1</v>
      </c>
      <c r="L1833" s="1">
        <v>0</v>
      </c>
      <c r="M1833" s="2">
        <v>62.906399999999991</v>
      </c>
      <c r="N1833" s="1" t="str">
        <f>VLOOKUP(G1833,Code!$C$3:$D$5,2,0)</f>
        <v>F-101</v>
      </c>
    </row>
    <row r="1834" spans="1:14" x14ac:dyDescent="0.25">
      <c r="A1834" s="1">
        <v>1833</v>
      </c>
      <c r="B1834" s="1" t="s">
        <v>30</v>
      </c>
      <c r="C1834" s="1" t="s">
        <v>23</v>
      </c>
      <c r="D1834" s="1" t="s">
        <v>296</v>
      </c>
      <c r="E1834" s="1" t="s">
        <v>51</v>
      </c>
      <c r="F1834" s="1" t="s">
        <v>17</v>
      </c>
      <c r="G1834" s="1" t="s">
        <v>18</v>
      </c>
      <c r="H1834" s="1" t="s">
        <v>21</v>
      </c>
      <c r="I1834" s="1" t="s">
        <v>1141</v>
      </c>
      <c r="J1834" s="1">
        <v>207</v>
      </c>
      <c r="K1834" s="1">
        <v>3</v>
      </c>
      <c r="L1834" s="1">
        <v>0.2</v>
      </c>
      <c r="M1834" s="2">
        <v>25.874999999999972</v>
      </c>
      <c r="N1834" s="1" t="str">
        <f>VLOOKUP(G1834,Code!$C$3:$D$5,2,0)</f>
        <v>F-101</v>
      </c>
    </row>
    <row r="1835" spans="1:14" x14ac:dyDescent="0.25">
      <c r="A1835" s="1">
        <v>1834</v>
      </c>
      <c r="B1835" s="1" t="s">
        <v>30</v>
      </c>
      <c r="C1835" s="1" t="s">
        <v>23</v>
      </c>
      <c r="D1835" s="1" t="s">
        <v>476</v>
      </c>
      <c r="E1835" s="1" t="s">
        <v>59</v>
      </c>
      <c r="F1835" s="1" t="s">
        <v>60</v>
      </c>
      <c r="G1835" s="1" t="s">
        <v>41</v>
      </c>
      <c r="H1835" s="1" t="s">
        <v>278</v>
      </c>
      <c r="I1835" s="1" t="s">
        <v>1478</v>
      </c>
      <c r="J1835" s="1">
        <v>1439.982</v>
      </c>
      <c r="K1835" s="1">
        <v>3</v>
      </c>
      <c r="L1835" s="1">
        <v>0.4</v>
      </c>
      <c r="M1835" s="2">
        <v>-263.99670000000026</v>
      </c>
      <c r="N1835" s="1" t="str">
        <f>VLOOKUP(G1835,Code!$C$3:$D$5,2,0)</f>
        <v>T-103</v>
      </c>
    </row>
    <row r="1836" spans="1:14" x14ac:dyDescent="0.25">
      <c r="A1836" s="1">
        <v>1835</v>
      </c>
      <c r="B1836" s="1" t="s">
        <v>30</v>
      </c>
      <c r="C1836" s="1" t="s">
        <v>23</v>
      </c>
      <c r="D1836" s="1" t="s">
        <v>476</v>
      </c>
      <c r="E1836" s="1" t="s">
        <v>59</v>
      </c>
      <c r="F1836" s="1" t="s">
        <v>60</v>
      </c>
      <c r="G1836" s="1" t="s">
        <v>27</v>
      </c>
      <c r="H1836" s="1" t="s">
        <v>52</v>
      </c>
      <c r="I1836" s="1" t="s">
        <v>1479</v>
      </c>
      <c r="J1836" s="1">
        <v>36.288000000000011</v>
      </c>
      <c r="K1836" s="1">
        <v>7</v>
      </c>
      <c r="L1836" s="1">
        <v>0.2</v>
      </c>
      <c r="M1836" s="2">
        <v>12.700800000000001</v>
      </c>
      <c r="N1836" s="1" t="str">
        <f>VLOOKUP(G1836,Code!$C$3:$D$5,2,0)</f>
        <v>O-102</v>
      </c>
    </row>
    <row r="1837" spans="1:14" x14ac:dyDescent="0.25">
      <c r="A1837" s="1">
        <v>1836</v>
      </c>
      <c r="B1837" s="1" t="s">
        <v>95</v>
      </c>
      <c r="C1837" s="1" t="s">
        <v>14</v>
      </c>
      <c r="D1837" s="1" t="s">
        <v>1480</v>
      </c>
      <c r="E1837" s="1" t="s">
        <v>302</v>
      </c>
      <c r="F1837" s="1" t="s">
        <v>79</v>
      </c>
      <c r="G1837" s="1" t="s">
        <v>27</v>
      </c>
      <c r="H1837" s="1" t="s">
        <v>39</v>
      </c>
      <c r="I1837" s="1" t="s">
        <v>70</v>
      </c>
      <c r="J1837" s="1">
        <v>21.400000000000002</v>
      </c>
      <c r="K1837" s="1">
        <v>5</v>
      </c>
      <c r="L1837" s="1">
        <v>0</v>
      </c>
      <c r="M1837" s="2">
        <v>6.2059999999999977</v>
      </c>
      <c r="N1837" s="1" t="str">
        <f>VLOOKUP(G1837,Code!$C$3:$D$5,2,0)</f>
        <v>O-102</v>
      </c>
    </row>
    <row r="1838" spans="1:14" x14ac:dyDescent="0.25">
      <c r="A1838" s="1">
        <v>1837</v>
      </c>
      <c r="B1838" s="1" t="s">
        <v>13</v>
      </c>
      <c r="C1838" s="1" t="s">
        <v>23</v>
      </c>
      <c r="D1838" s="1" t="s">
        <v>1098</v>
      </c>
      <c r="E1838" s="1" t="s">
        <v>487</v>
      </c>
      <c r="F1838" s="1" t="s">
        <v>17</v>
      </c>
      <c r="G1838" s="1" t="s">
        <v>27</v>
      </c>
      <c r="H1838" s="1" t="s">
        <v>46</v>
      </c>
      <c r="I1838" s="1" t="s">
        <v>283</v>
      </c>
      <c r="J1838" s="1">
        <v>1245.8599999999999</v>
      </c>
      <c r="K1838" s="1">
        <v>7</v>
      </c>
      <c r="L1838" s="1">
        <v>0</v>
      </c>
      <c r="M1838" s="2">
        <v>361.29939999999988</v>
      </c>
      <c r="N1838" s="1" t="str">
        <f>VLOOKUP(G1838,Code!$C$3:$D$5,2,0)</f>
        <v>O-102</v>
      </c>
    </row>
    <row r="1839" spans="1:14" x14ac:dyDescent="0.25">
      <c r="A1839" s="1">
        <v>1838</v>
      </c>
      <c r="B1839" s="1" t="s">
        <v>30</v>
      </c>
      <c r="C1839" s="1" t="s">
        <v>23</v>
      </c>
      <c r="D1839" s="1" t="s">
        <v>201</v>
      </c>
      <c r="E1839" s="1" t="s">
        <v>51</v>
      </c>
      <c r="F1839" s="1" t="s">
        <v>17</v>
      </c>
      <c r="G1839" s="1" t="s">
        <v>27</v>
      </c>
      <c r="H1839" s="1" t="s">
        <v>28</v>
      </c>
      <c r="I1839" s="1" t="s">
        <v>29</v>
      </c>
      <c r="J1839" s="1">
        <v>17.544</v>
      </c>
      <c r="K1839" s="1">
        <v>3</v>
      </c>
      <c r="L1839" s="1">
        <v>0.2</v>
      </c>
      <c r="M1839" s="2">
        <v>5.9210999999999983</v>
      </c>
      <c r="N1839" s="1" t="str">
        <f>VLOOKUP(G1839,Code!$C$3:$D$5,2,0)</f>
        <v>O-102</v>
      </c>
    </row>
    <row r="1840" spans="1:14" x14ac:dyDescent="0.25">
      <c r="A1840" s="1">
        <v>1839</v>
      </c>
      <c r="B1840" s="1" t="s">
        <v>30</v>
      </c>
      <c r="C1840" s="1" t="s">
        <v>23</v>
      </c>
      <c r="D1840" s="1" t="s">
        <v>201</v>
      </c>
      <c r="E1840" s="1" t="s">
        <v>51</v>
      </c>
      <c r="F1840" s="1" t="s">
        <v>17</v>
      </c>
      <c r="G1840" s="1" t="s">
        <v>18</v>
      </c>
      <c r="H1840" s="1" t="s">
        <v>37</v>
      </c>
      <c r="I1840" s="1" t="s">
        <v>188</v>
      </c>
      <c r="J1840" s="1">
        <v>44.128</v>
      </c>
      <c r="K1840" s="1">
        <v>4</v>
      </c>
      <c r="L1840" s="1">
        <v>0.2</v>
      </c>
      <c r="M1840" s="2">
        <v>12.135200000000001</v>
      </c>
      <c r="N1840" s="1" t="str">
        <f>VLOOKUP(G1840,Code!$C$3:$D$5,2,0)</f>
        <v>F-101</v>
      </c>
    </row>
    <row r="1841" spans="1:14" x14ac:dyDescent="0.25">
      <c r="A1841" s="1">
        <v>1840</v>
      </c>
      <c r="B1841" s="1" t="s">
        <v>30</v>
      </c>
      <c r="C1841" s="1" t="s">
        <v>23</v>
      </c>
      <c r="D1841" s="1" t="s">
        <v>201</v>
      </c>
      <c r="E1841" s="1" t="s">
        <v>51</v>
      </c>
      <c r="F1841" s="1" t="s">
        <v>17</v>
      </c>
      <c r="G1841" s="1" t="s">
        <v>27</v>
      </c>
      <c r="H1841" s="1" t="s">
        <v>46</v>
      </c>
      <c r="I1841" s="1" t="s">
        <v>1481</v>
      </c>
      <c r="J1841" s="1">
        <v>62.920000000000009</v>
      </c>
      <c r="K1841" s="1">
        <v>1</v>
      </c>
      <c r="L1841" s="1">
        <v>0.2</v>
      </c>
      <c r="M1841" s="2">
        <v>10.224499999999994</v>
      </c>
      <c r="N1841" s="1" t="str">
        <f>VLOOKUP(G1841,Code!$C$3:$D$5,2,0)</f>
        <v>O-102</v>
      </c>
    </row>
    <row r="1842" spans="1:14" x14ac:dyDescent="0.25">
      <c r="A1842" s="1">
        <v>1841</v>
      </c>
      <c r="B1842" s="1" t="s">
        <v>30</v>
      </c>
      <c r="C1842" s="1" t="s">
        <v>23</v>
      </c>
      <c r="D1842" s="1" t="s">
        <v>201</v>
      </c>
      <c r="E1842" s="1" t="s">
        <v>51</v>
      </c>
      <c r="F1842" s="1" t="s">
        <v>17</v>
      </c>
      <c r="G1842" s="1" t="s">
        <v>27</v>
      </c>
      <c r="H1842" s="1" t="s">
        <v>52</v>
      </c>
      <c r="I1842" s="1" t="s">
        <v>235</v>
      </c>
      <c r="J1842" s="1">
        <v>78.304000000000002</v>
      </c>
      <c r="K1842" s="1">
        <v>2</v>
      </c>
      <c r="L1842" s="1">
        <v>0.2</v>
      </c>
      <c r="M1842" s="2">
        <v>29.363999999999997</v>
      </c>
      <c r="N1842" s="1" t="str">
        <f>VLOOKUP(G1842,Code!$C$3:$D$5,2,0)</f>
        <v>O-102</v>
      </c>
    </row>
    <row r="1843" spans="1:14" x14ac:dyDescent="0.25">
      <c r="A1843" s="1">
        <v>1842</v>
      </c>
      <c r="B1843" s="1" t="s">
        <v>30</v>
      </c>
      <c r="C1843" s="1" t="s">
        <v>23</v>
      </c>
      <c r="D1843" s="1" t="s">
        <v>1482</v>
      </c>
      <c r="E1843" s="1" t="s">
        <v>16</v>
      </c>
      <c r="F1843" s="1" t="s">
        <v>17</v>
      </c>
      <c r="G1843" s="1" t="s">
        <v>18</v>
      </c>
      <c r="H1843" s="1" t="s">
        <v>21</v>
      </c>
      <c r="I1843" s="1" t="s">
        <v>1483</v>
      </c>
      <c r="J1843" s="1">
        <v>140.81</v>
      </c>
      <c r="K1843" s="1">
        <v>1</v>
      </c>
      <c r="L1843" s="1">
        <v>0</v>
      </c>
      <c r="M1843" s="2">
        <v>39.4268</v>
      </c>
      <c r="N1843" s="1" t="str">
        <f>VLOOKUP(G1843,Code!$C$3:$D$5,2,0)</f>
        <v>F-101</v>
      </c>
    </row>
    <row r="1844" spans="1:14" x14ac:dyDescent="0.25">
      <c r="A1844" s="1">
        <v>1843</v>
      </c>
      <c r="B1844" s="1" t="s">
        <v>13</v>
      </c>
      <c r="C1844" s="1" t="s">
        <v>23</v>
      </c>
      <c r="D1844" s="1" t="s">
        <v>276</v>
      </c>
      <c r="E1844" s="1" t="s">
        <v>59</v>
      </c>
      <c r="F1844" s="1" t="s">
        <v>60</v>
      </c>
      <c r="G1844" s="1" t="s">
        <v>27</v>
      </c>
      <c r="H1844" s="1" t="s">
        <v>28</v>
      </c>
      <c r="I1844" s="1" t="s">
        <v>461</v>
      </c>
      <c r="J1844" s="1">
        <v>40.096000000000004</v>
      </c>
      <c r="K1844" s="1">
        <v>4</v>
      </c>
      <c r="L1844" s="1">
        <v>0.2</v>
      </c>
      <c r="M1844" s="2">
        <v>13.532399999999996</v>
      </c>
      <c r="N1844" s="1" t="str">
        <f>VLOOKUP(G1844,Code!$C$3:$D$5,2,0)</f>
        <v>O-102</v>
      </c>
    </row>
    <row r="1845" spans="1:14" x14ac:dyDescent="0.25">
      <c r="A1845" s="1">
        <v>1844</v>
      </c>
      <c r="B1845" s="1" t="s">
        <v>13</v>
      </c>
      <c r="C1845" s="1" t="s">
        <v>23</v>
      </c>
      <c r="D1845" s="1" t="s">
        <v>276</v>
      </c>
      <c r="E1845" s="1" t="s">
        <v>59</v>
      </c>
      <c r="F1845" s="1" t="s">
        <v>60</v>
      </c>
      <c r="G1845" s="1" t="s">
        <v>18</v>
      </c>
      <c r="H1845" s="1" t="s">
        <v>37</v>
      </c>
      <c r="I1845" s="1" t="s">
        <v>1484</v>
      </c>
      <c r="J1845" s="1">
        <v>40.783999999999999</v>
      </c>
      <c r="K1845" s="1">
        <v>2</v>
      </c>
      <c r="L1845" s="1">
        <v>0.6</v>
      </c>
      <c r="M1845" s="2">
        <v>-30.588000000000001</v>
      </c>
      <c r="N1845" s="1" t="str">
        <f>VLOOKUP(G1845,Code!$C$3:$D$5,2,0)</f>
        <v>F-101</v>
      </c>
    </row>
    <row r="1846" spans="1:14" x14ac:dyDescent="0.25">
      <c r="A1846" s="1">
        <v>1845</v>
      </c>
      <c r="B1846" s="1" t="s">
        <v>30</v>
      </c>
      <c r="C1846" s="1" t="s">
        <v>14</v>
      </c>
      <c r="D1846" s="1" t="s">
        <v>54</v>
      </c>
      <c r="E1846" s="1" t="s">
        <v>55</v>
      </c>
      <c r="F1846" s="1" t="s">
        <v>26</v>
      </c>
      <c r="G1846" s="1" t="s">
        <v>41</v>
      </c>
      <c r="H1846" s="1" t="s">
        <v>83</v>
      </c>
      <c r="I1846" s="1" t="s">
        <v>84</v>
      </c>
      <c r="J1846" s="1">
        <v>90.570000000000007</v>
      </c>
      <c r="K1846" s="1">
        <v>3</v>
      </c>
      <c r="L1846" s="1">
        <v>0</v>
      </c>
      <c r="M1846" s="2">
        <v>11.774100000000004</v>
      </c>
      <c r="N1846" s="1" t="str">
        <f>VLOOKUP(G1846,Code!$C$3:$D$5,2,0)</f>
        <v>T-103</v>
      </c>
    </row>
    <row r="1847" spans="1:14" x14ac:dyDescent="0.25">
      <c r="A1847" s="1">
        <v>1846</v>
      </c>
      <c r="B1847" s="1" t="s">
        <v>13</v>
      </c>
      <c r="C1847" s="1" t="s">
        <v>57</v>
      </c>
      <c r="D1847" s="1" t="s">
        <v>55</v>
      </c>
      <c r="E1847" s="1" t="s">
        <v>1032</v>
      </c>
      <c r="F1847" s="1" t="s">
        <v>79</v>
      </c>
      <c r="G1847" s="1" t="s">
        <v>27</v>
      </c>
      <c r="H1847" s="1" t="s">
        <v>52</v>
      </c>
      <c r="I1847" s="1" t="s">
        <v>238</v>
      </c>
      <c r="J1847" s="1">
        <v>40.08</v>
      </c>
      <c r="K1847" s="1">
        <v>6</v>
      </c>
      <c r="L1847" s="1">
        <v>0</v>
      </c>
      <c r="M1847" s="2">
        <v>19.238399999999999</v>
      </c>
      <c r="N1847" s="1" t="str">
        <f>VLOOKUP(G1847,Code!$C$3:$D$5,2,0)</f>
        <v>O-102</v>
      </c>
    </row>
    <row r="1848" spans="1:14" x14ac:dyDescent="0.25">
      <c r="A1848" s="1">
        <v>1847</v>
      </c>
      <c r="B1848" s="1" t="s">
        <v>13</v>
      </c>
      <c r="C1848" s="1" t="s">
        <v>57</v>
      </c>
      <c r="D1848" s="1" t="s">
        <v>55</v>
      </c>
      <c r="E1848" s="1" t="s">
        <v>1032</v>
      </c>
      <c r="F1848" s="1" t="s">
        <v>79</v>
      </c>
      <c r="G1848" s="1" t="s">
        <v>18</v>
      </c>
      <c r="H1848" s="1" t="s">
        <v>37</v>
      </c>
      <c r="I1848" s="1" t="s">
        <v>1485</v>
      </c>
      <c r="J1848" s="1">
        <v>37.68</v>
      </c>
      <c r="K1848" s="1">
        <v>2</v>
      </c>
      <c r="L1848" s="1">
        <v>0</v>
      </c>
      <c r="M1848" s="2">
        <v>15.825600000000001</v>
      </c>
      <c r="N1848" s="1" t="str">
        <f>VLOOKUP(G1848,Code!$C$3:$D$5,2,0)</f>
        <v>F-101</v>
      </c>
    </row>
    <row r="1849" spans="1:14" x14ac:dyDescent="0.25">
      <c r="A1849" s="1">
        <v>1848</v>
      </c>
      <c r="B1849" s="1" t="s">
        <v>493</v>
      </c>
      <c r="C1849" s="1" t="s">
        <v>23</v>
      </c>
      <c r="D1849" s="1" t="s">
        <v>24</v>
      </c>
      <c r="E1849" s="1" t="s">
        <v>25</v>
      </c>
      <c r="F1849" s="1" t="s">
        <v>26</v>
      </c>
      <c r="G1849" s="1" t="s">
        <v>18</v>
      </c>
      <c r="H1849" s="1" t="s">
        <v>21</v>
      </c>
      <c r="I1849" s="1" t="s">
        <v>449</v>
      </c>
      <c r="J1849" s="1">
        <v>362.35199999999998</v>
      </c>
      <c r="K1849" s="1">
        <v>3</v>
      </c>
      <c r="L1849" s="1">
        <v>0.2</v>
      </c>
      <c r="M1849" s="2">
        <v>27.176400000000015</v>
      </c>
      <c r="N1849" s="1" t="str">
        <f>VLOOKUP(G1849,Code!$C$3:$D$5,2,0)</f>
        <v>F-101</v>
      </c>
    </row>
    <row r="1850" spans="1:14" x14ac:dyDescent="0.25">
      <c r="A1850" s="1">
        <v>1849</v>
      </c>
      <c r="B1850" s="1" t="s">
        <v>493</v>
      </c>
      <c r="C1850" s="1" t="s">
        <v>23</v>
      </c>
      <c r="D1850" s="1" t="s">
        <v>24</v>
      </c>
      <c r="E1850" s="1" t="s">
        <v>25</v>
      </c>
      <c r="F1850" s="1" t="s">
        <v>26</v>
      </c>
      <c r="G1850" s="1" t="s">
        <v>27</v>
      </c>
      <c r="H1850" s="1" t="s">
        <v>44</v>
      </c>
      <c r="I1850" s="1" t="s">
        <v>469</v>
      </c>
      <c r="J1850" s="1">
        <v>7.1840000000000011</v>
      </c>
      <c r="K1850" s="1">
        <v>2</v>
      </c>
      <c r="L1850" s="1">
        <v>0.2</v>
      </c>
      <c r="M1850" s="2">
        <v>2.2449999999999992</v>
      </c>
      <c r="N1850" s="1" t="str">
        <f>VLOOKUP(G1850,Code!$C$3:$D$5,2,0)</f>
        <v>O-102</v>
      </c>
    </row>
    <row r="1851" spans="1:14" x14ac:dyDescent="0.25">
      <c r="A1851" s="1">
        <v>1850</v>
      </c>
      <c r="B1851" s="1" t="s">
        <v>13</v>
      </c>
      <c r="C1851" s="1" t="s">
        <v>14</v>
      </c>
      <c r="D1851" s="1" t="s">
        <v>1486</v>
      </c>
      <c r="E1851" s="1" t="s">
        <v>121</v>
      </c>
      <c r="F1851" s="1" t="s">
        <v>60</v>
      </c>
      <c r="G1851" s="1" t="s">
        <v>27</v>
      </c>
      <c r="H1851" s="1" t="s">
        <v>35</v>
      </c>
      <c r="I1851" s="1" t="s">
        <v>1487</v>
      </c>
      <c r="J1851" s="1">
        <v>34.76</v>
      </c>
      <c r="K1851" s="1">
        <v>1</v>
      </c>
      <c r="L1851" s="1">
        <v>0</v>
      </c>
      <c r="M1851" s="2">
        <v>9.732800000000001</v>
      </c>
      <c r="N1851" s="1" t="str">
        <f>VLOOKUP(G1851,Code!$C$3:$D$5,2,0)</f>
        <v>O-102</v>
      </c>
    </row>
    <row r="1852" spans="1:14" x14ac:dyDescent="0.25">
      <c r="A1852" s="1">
        <v>1851</v>
      </c>
      <c r="B1852" s="1" t="s">
        <v>13</v>
      </c>
      <c r="C1852" s="1" t="s">
        <v>14</v>
      </c>
      <c r="D1852" s="1" t="s">
        <v>1486</v>
      </c>
      <c r="E1852" s="1" t="s">
        <v>121</v>
      </c>
      <c r="F1852" s="1" t="s">
        <v>60</v>
      </c>
      <c r="G1852" s="1" t="s">
        <v>41</v>
      </c>
      <c r="H1852" s="1" t="s">
        <v>83</v>
      </c>
      <c r="I1852" s="1" t="s">
        <v>801</v>
      </c>
      <c r="J1852" s="1">
        <v>831.2</v>
      </c>
      <c r="K1852" s="1">
        <v>5</v>
      </c>
      <c r="L1852" s="1">
        <v>0</v>
      </c>
      <c r="M1852" s="2">
        <v>124.68000000000004</v>
      </c>
      <c r="N1852" s="1" t="str">
        <f>VLOOKUP(G1852,Code!$C$3:$D$5,2,0)</f>
        <v>T-103</v>
      </c>
    </row>
    <row r="1853" spans="1:14" x14ac:dyDescent="0.25">
      <c r="A1853" s="1">
        <v>1852</v>
      </c>
      <c r="B1853" s="1" t="s">
        <v>13</v>
      </c>
      <c r="C1853" s="1" t="s">
        <v>14</v>
      </c>
      <c r="D1853" s="1" t="s">
        <v>1486</v>
      </c>
      <c r="E1853" s="1" t="s">
        <v>121</v>
      </c>
      <c r="F1853" s="1" t="s">
        <v>60</v>
      </c>
      <c r="G1853" s="1" t="s">
        <v>27</v>
      </c>
      <c r="H1853" s="1" t="s">
        <v>52</v>
      </c>
      <c r="I1853" s="1" t="s">
        <v>1488</v>
      </c>
      <c r="J1853" s="1">
        <v>26.400000000000002</v>
      </c>
      <c r="K1853" s="1">
        <v>5</v>
      </c>
      <c r="L1853" s="1">
        <v>0</v>
      </c>
      <c r="M1853" s="2">
        <v>11.879999999999999</v>
      </c>
      <c r="N1853" s="1" t="str">
        <f>VLOOKUP(G1853,Code!$C$3:$D$5,2,0)</f>
        <v>O-102</v>
      </c>
    </row>
    <row r="1854" spans="1:14" x14ac:dyDescent="0.25">
      <c r="A1854" s="1">
        <v>1853</v>
      </c>
      <c r="B1854" s="1" t="s">
        <v>13</v>
      </c>
      <c r="C1854" s="1" t="s">
        <v>14</v>
      </c>
      <c r="D1854" s="1" t="s">
        <v>1486</v>
      </c>
      <c r="E1854" s="1" t="s">
        <v>121</v>
      </c>
      <c r="F1854" s="1" t="s">
        <v>60</v>
      </c>
      <c r="G1854" s="1" t="s">
        <v>27</v>
      </c>
      <c r="H1854" s="1" t="s">
        <v>88</v>
      </c>
      <c r="I1854" s="1" t="s">
        <v>556</v>
      </c>
      <c r="J1854" s="1">
        <v>106.75</v>
      </c>
      <c r="K1854" s="1">
        <v>7</v>
      </c>
      <c r="L1854" s="1">
        <v>0</v>
      </c>
      <c r="M1854" s="2">
        <v>49.10499999999999</v>
      </c>
      <c r="N1854" s="1" t="str">
        <f>VLOOKUP(G1854,Code!$C$3:$D$5,2,0)</f>
        <v>O-102</v>
      </c>
    </row>
    <row r="1855" spans="1:14" x14ac:dyDescent="0.25">
      <c r="A1855" s="1">
        <v>1854</v>
      </c>
      <c r="B1855" s="1" t="s">
        <v>13</v>
      </c>
      <c r="C1855" s="1" t="s">
        <v>14</v>
      </c>
      <c r="D1855" s="1" t="s">
        <v>1486</v>
      </c>
      <c r="E1855" s="1" t="s">
        <v>121</v>
      </c>
      <c r="F1855" s="1" t="s">
        <v>60</v>
      </c>
      <c r="G1855" s="1" t="s">
        <v>27</v>
      </c>
      <c r="H1855" s="1" t="s">
        <v>52</v>
      </c>
      <c r="I1855" s="1" t="s">
        <v>1489</v>
      </c>
      <c r="J1855" s="1">
        <v>97.82</v>
      </c>
      <c r="K1855" s="1">
        <v>2</v>
      </c>
      <c r="L1855" s="1">
        <v>0</v>
      </c>
      <c r="M1855" s="2">
        <v>45.975399999999993</v>
      </c>
      <c r="N1855" s="1" t="str">
        <f>VLOOKUP(G1855,Code!$C$3:$D$5,2,0)</f>
        <v>O-102</v>
      </c>
    </row>
    <row r="1856" spans="1:14" x14ac:dyDescent="0.25">
      <c r="A1856" s="1">
        <v>1855</v>
      </c>
      <c r="B1856" s="1" t="s">
        <v>13</v>
      </c>
      <c r="C1856" s="1" t="s">
        <v>14</v>
      </c>
      <c r="D1856" s="1" t="s">
        <v>1486</v>
      </c>
      <c r="E1856" s="1" t="s">
        <v>121</v>
      </c>
      <c r="F1856" s="1" t="s">
        <v>60</v>
      </c>
      <c r="G1856" s="1" t="s">
        <v>27</v>
      </c>
      <c r="H1856" s="1" t="s">
        <v>35</v>
      </c>
      <c r="I1856" s="1" t="s">
        <v>178</v>
      </c>
      <c r="J1856" s="1">
        <v>141.4</v>
      </c>
      <c r="K1856" s="1">
        <v>5</v>
      </c>
      <c r="L1856" s="1">
        <v>0</v>
      </c>
      <c r="M1856" s="2">
        <v>38.177999999999997</v>
      </c>
      <c r="N1856" s="1" t="str">
        <f>VLOOKUP(G1856,Code!$C$3:$D$5,2,0)</f>
        <v>O-102</v>
      </c>
    </row>
    <row r="1857" spans="1:14" x14ac:dyDescent="0.25">
      <c r="A1857" s="1">
        <v>1856</v>
      </c>
      <c r="B1857" s="1" t="s">
        <v>30</v>
      </c>
      <c r="C1857" s="1" t="s">
        <v>23</v>
      </c>
      <c r="D1857" s="1" t="s">
        <v>24</v>
      </c>
      <c r="E1857" s="1" t="s">
        <v>25</v>
      </c>
      <c r="F1857" s="1" t="s">
        <v>26</v>
      </c>
      <c r="G1857" s="1" t="s">
        <v>27</v>
      </c>
      <c r="H1857" s="1" t="s">
        <v>39</v>
      </c>
      <c r="I1857" s="1" t="s">
        <v>1033</v>
      </c>
      <c r="J1857" s="1">
        <v>14.52</v>
      </c>
      <c r="K1857" s="1">
        <v>3</v>
      </c>
      <c r="L1857" s="1">
        <v>0</v>
      </c>
      <c r="M1857" s="2">
        <v>4.7915999999999999</v>
      </c>
      <c r="N1857" s="1" t="str">
        <f>VLOOKUP(G1857,Code!$C$3:$D$5,2,0)</f>
        <v>O-102</v>
      </c>
    </row>
    <row r="1858" spans="1:14" x14ac:dyDescent="0.25">
      <c r="A1858" s="1">
        <v>1857</v>
      </c>
      <c r="B1858" s="1" t="s">
        <v>13</v>
      </c>
      <c r="C1858" s="1" t="s">
        <v>23</v>
      </c>
      <c r="D1858" s="1" t="s">
        <v>93</v>
      </c>
      <c r="E1858" s="1" t="s">
        <v>59</v>
      </c>
      <c r="F1858" s="1" t="s">
        <v>60</v>
      </c>
      <c r="G1858" s="1" t="s">
        <v>27</v>
      </c>
      <c r="H1858" s="1" t="s">
        <v>35</v>
      </c>
      <c r="I1858" s="1" t="s">
        <v>1190</v>
      </c>
      <c r="J1858" s="1">
        <v>127.92000000000002</v>
      </c>
      <c r="K1858" s="1">
        <v>5</v>
      </c>
      <c r="L1858" s="1">
        <v>0.2</v>
      </c>
      <c r="M1858" s="2">
        <v>-15.990000000000002</v>
      </c>
      <c r="N1858" s="1" t="str">
        <f>VLOOKUP(G1858,Code!$C$3:$D$5,2,0)</f>
        <v>O-102</v>
      </c>
    </row>
    <row r="1859" spans="1:14" x14ac:dyDescent="0.25">
      <c r="A1859" s="1">
        <v>1858</v>
      </c>
      <c r="B1859" s="1" t="s">
        <v>13</v>
      </c>
      <c r="C1859" s="1" t="s">
        <v>23</v>
      </c>
      <c r="D1859" s="1" t="s">
        <v>93</v>
      </c>
      <c r="E1859" s="1" t="s">
        <v>59</v>
      </c>
      <c r="F1859" s="1" t="s">
        <v>60</v>
      </c>
      <c r="G1859" s="1" t="s">
        <v>27</v>
      </c>
      <c r="H1859" s="1" t="s">
        <v>44</v>
      </c>
      <c r="I1859" s="1" t="s">
        <v>1490</v>
      </c>
      <c r="J1859" s="1">
        <v>34.239999999999988</v>
      </c>
      <c r="K1859" s="1">
        <v>4</v>
      </c>
      <c r="L1859" s="1">
        <v>0.8</v>
      </c>
      <c r="M1859" s="2">
        <v>-53.072000000000017</v>
      </c>
      <c r="N1859" s="1" t="str">
        <f>VLOOKUP(G1859,Code!$C$3:$D$5,2,0)</f>
        <v>O-102</v>
      </c>
    </row>
    <row r="1860" spans="1:14" x14ac:dyDescent="0.25">
      <c r="A1860" s="1">
        <v>1859</v>
      </c>
      <c r="B1860" s="1" t="s">
        <v>95</v>
      </c>
      <c r="C1860" s="1" t="s">
        <v>23</v>
      </c>
      <c r="D1860" s="1" t="s">
        <v>219</v>
      </c>
      <c r="E1860" s="1" t="s">
        <v>302</v>
      </c>
      <c r="F1860" s="1" t="s">
        <v>79</v>
      </c>
      <c r="G1860" s="1" t="s">
        <v>27</v>
      </c>
      <c r="H1860" s="1" t="s">
        <v>46</v>
      </c>
      <c r="I1860" s="1" t="s">
        <v>61</v>
      </c>
      <c r="J1860" s="1">
        <v>137.62</v>
      </c>
      <c r="K1860" s="1">
        <v>2</v>
      </c>
      <c r="L1860" s="1">
        <v>0</v>
      </c>
      <c r="M1860" s="2">
        <v>60.552800000000005</v>
      </c>
      <c r="N1860" s="1" t="str">
        <f>VLOOKUP(G1860,Code!$C$3:$D$5,2,0)</f>
        <v>O-102</v>
      </c>
    </row>
    <row r="1861" spans="1:14" x14ac:dyDescent="0.25">
      <c r="A1861" s="1">
        <v>1860</v>
      </c>
      <c r="B1861" s="1" t="s">
        <v>95</v>
      </c>
      <c r="C1861" s="1" t="s">
        <v>23</v>
      </c>
      <c r="D1861" s="1" t="s">
        <v>219</v>
      </c>
      <c r="E1861" s="1" t="s">
        <v>302</v>
      </c>
      <c r="F1861" s="1" t="s">
        <v>79</v>
      </c>
      <c r="G1861" s="1" t="s">
        <v>41</v>
      </c>
      <c r="H1861" s="1" t="s">
        <v>42</v>
      </c>
      <c r="I1861" s="1" t="s">
        <v>1491</v>
      </c>
      <c r="J1861" s="1">
        <v>100.49</v>
      </c>
      <c r="K1861" s="1">
        <v>1</v>
      </c>
      <c r="L1861" s="1">
        <v>0</v>
      </c>
      <c r="M1861" s="2">
        <v>25.122500000000002</v>
      </c>
      <c r="N1861" s="1" t="str">
        <f>VLOOKUP(G1861,Code!$C$3:$D$5,2,0)</f>
        <v>T-103</v>
      </c>
    </row>
    <row r="1862" spans="1:14" x14ac:dyDescent="0.25">
      <c r="A1862" s="1">
        <v>1861</v>
      </c>
      <c r="B1862" s="1" t="s">
        <v>95</v>
      </c>
      <c r="C1862" s="1" t="s">
        <v>14</v>
      </c>
      <c r="D1862" s="1" t="s">
        <v>126</v>
      </c>
      <c r="E1862" s="1" t="s">
        <v>127</v>
      </c>
      <c r="F1862" s="1" t="s">
        <v>79</v>
      </c>
      <c r="G1862" s="1" t="s">
        <v>18</v>
      </c>
      <c r="H1862" s="1" t="s">
        <v>19</v>
      </c>
      <c r="I1862" s="1" t="s">
        <v>1492</v>
      </c>
      <c r="J1862" s="1">
        <v>257.56799999999998</v>
      </c>
      <c r="K1862" s="1">
        <v>2</v>
      </c>
      <c r="L1862" s="1">
        <v>0.2</v>
      </c>
      <c r="M1862" s="2">
        <v>-28.976400000000012</v>
      </c>
      <c r="N1862" s="1" t="str">
        <f>VLOOKUP(G1862,Code!$C$3:$D$5,2,0)</f>
        <v>F-101</v>
      </c>
    </row>
    <row r="1863" spans="1:14" x14ac:dyDescent="0.25">
      <c r="A1863" s="1">
        <v>1862</v>
      </c>
      <c r="B1863" s="1" t="s">
        <v>95</v>
      </c>
      <c r="C1863" s="1" t="s">
        <v>14</v>
      </c>
      <c r="D1863" s="1" t="s">
        <v>126</v>
      </c>
      <c r="E1863" s="1" t="s">
        <v>127</v>
      </c>
      <c r="F1863" s="1" t="s">
        <v>79</v>
      </c>
      <c r="G1863" s="1" t="s">
        <v>41</v>
      </c>
      <c r="H1863" s="1" t="s">
        <v>42</v>
      </c>
      <c r="I1863" s="1" t="s">
        <v>299</v>
      </c>
      <c r="J1863" s="1">
        <v>119.96</v>
      </c>
      <c r="K1863" s="1">
        <v>4</v>
      </c>
      <c r="L1863" s="1">
        <v>0</v>
      </c>
      <c r="M1863" s="2">
        <v>33.588800000000006</v>
      </c>
      <c r="N1863" s="1" t="str">
        <f>VLOOKUP(G1863,Code!$C$3:$D$5,2,0)</f>
        <v>T-103</v>
      </c>
    </row>
    <row r="1864" spans="1:14" x14ac:dyDescent="0.25">
      <c r="A1864" s="1">
        <v>1863</v>
      </c>
      <c r="B1864" s="1" t="s">
        <v>493</v>
      </c>
      <c r="C1864" s="1" t="s">
        <v>14</v>
      </c>
      <c r="D1864" s="1" t="s">
        <v>276</v>
      </c>
      <c r="E1864" s="1" t="s">
        <v>59</v>
      </c>
      <c r="F1864" s="1" t="s">
        <v>60</v>
      </c>
      <c r="G1864" s="1" t="s">
        <v>27</v>
      </c>
      <c r="H1864" s="1" t="s">
        <v>35</v>
      </c>
      <c r="I1864" s="1" t="s">
        <v>306</v>
      </c>
      <c r="J1864" s="1">
        <v>49.632000000000005</v>
      </c>
      <c r="K1864" s="1">
        <v>4</v>
      </c>
      <c r="L1864" s="1">
        <v>0.2</v>
      </c>
      <c r="M1864" s="2">
        <v>4.9632000000000005</v>
      </c>
      <c r="N1864" s="1" t="str">
        <f>VLOOKUP(G1864,Code!$C$3:$D$5,2,0)</f>
        <v>O-102</v>
      </c>
    </row>
    <row r="1865" spans="1:14" x14ac:dyDescent="0.25">
      <c r="A1865" s="1">
        <v>1864</v>
      </c>
      <c r="B1865" s="1" t="s">
        <v>30</v>
      </c>
      <c r="C1865" s="1" t="s">
        <v>23</v>
      </c>
      <c r="D1865" s="1" t="s">
        <v>196</v>
      </c>
      <c r="E1865" s="1" t="s">
        <v>197</v>
      </c>
      <c r="F1865" s="1" t="s">
        <v>26</v>
      </c>
      <c r="G1865" s="1" t="s">
        <v>18</v>
      </c>
      <c r="H1865" s="1" t="s">
        <v>33</v>
      </c>
      <c r="I1865" s="1" t="s">
        <v>471</v>
      </c>
      <c r="J1865" s="1">
        <v>727.45</v>
      </c>
      <c r="K1865" s="1">
        <v>5</v>
      </c>
      <c r="L1865" s="1">
        <v>0.5</v>
      </c>
      <c r="M1865" s="2">
        <v>-465.5680000000001</v>
      </c>
      <c r="N1865" s="1" t="str">
        <f>VLOOKUP(G1865,Code!$C$3:$D$5,2,0)</f>
        <v>F-101</v>
      </c>
    </row>
    <row r="1866" spans="1:14" x14ac:dyDescent="0.25">
      <c r="A1866" s="1">
        <v>1865</v>
      </c>
      <c r="B1866" s="1" t="s">
        <v>30</v>
      </c>
      <c r="C1866" s="1" t="s">
        <v>23</v>
      </c>
      <c r="D1866" s="1" t="s">
        <v>196</v>
      </c>
      <c r="E1866" s="1" t="s">
        <v>197</v>
      </c>
      <c r="F1866" s="1" t="s">
        <v>26</v>
      </c>
      <c r="G1866" s="1" t="s">
        <v>18</v>
      </c>
      <c r="H1866" s="1" t="s">
        <v>37</v>
      </c>
      <c r="I1866" s="1" t="s">
        <v>1493</v>
      </c>
      <c r="J1866" s="1">
        <v>24.96</v>
      </c>
      <c r="K1866" s="1">
        <v>3</v>
      </c>
      <c r="L1866" s="1">
        <v>0.2</v>
      </c>
      <c r="M1866" s="2">
        <v>4.3679999999999986</v>
      </c>
      <c r="N1866" s="1" t="str">
        <f>VLOOKUP(G1866,Code!$C$3:$D$5,2,0)</f>
        <v>F-101</v>
      </c>
    </row>
    <row r="1867" spans="1:14" x14ac:dyDescent="0.25">
      <c r="A1867" s="1">
        <v>1866</v>
      </c>
      <c r="B1867" s="1" t="s">
        <v>493</v>
      </c>
      <c r="C1867" s="1" t="s">
        <v>23</v>
      </c>
      <c r="D1867" s="1" t="s">
        <v>252</v>
      </c>
      <c r="E1867" s="1" t="s">
        <v>213</v>
      </c>
      <c r="F1867" s="1" t="s">
        <v>79</v>
      </c>
      <c r="G1867" s="1" t="s">
        <v>41</v>
      </c>
      <c r="H1867" s="1" t="s">
        <v>42</v>
      </c>
      <c r="I1867" s="1" t="s">
        <v>1494</v>
      </c>
      <c r="J1867" s="1">
        <v>370.78199999999998</v>
      </c>
      <c r="K1867" s="1">
        <v>3</v>
      </c>
      <c r="L1867" s="1">
        <v>0.4</v>
      </c>
      <c r="M1867" s="2">
        <v>-92.695500000000038</v>
      </c>
      <c r="N1867" s="1" t="str">
        <f>VLOOKUP(G1867,Code!$C$3:$D$5,2,0)</f>
        <v>T-103</v>
      </c>
    </row>
    <row r="1868" spans="1:14" x14ac:dyDescent="0.25">
      <c r="A1868" s="1">
        <v>1867</v>
      </c>
      <c r="B1868" s="1" t="s">
        <v>95</v>
      </c>
      <c r="C1868" s="1" t="s">
        <v>23</v>
      </c>
      <c r="D1868" s="1" t="s">
        <v>15</v>
      </c>
      <c r="E1868" s="1" t="s">
        <v>527</v>
      </c>
      <c r="F1868" s="1" t="s">
        <v>26</v>
      </c>
      <c r="G1868" s="1" t="s">
        <v>18</v>
      </c>
      <c r="H1868" s="1" t="s">
        <v>37</v>
      </c>
      <c r="I1868" s="1" t="s">
        <v>1057</v>
      </c>
      <c r="J1868" s="1">
        <v>196.45</v>
      </c>
      <c r="K1868" s="1">
        <v>5</v>
      </c>
      <c r="L1868" s="1">
        <v>0</v>
      </c>
      <c r="M1868" s="2">
        <v>70.72199999999998</v>
      </c>
      <c r="N1868" s="1" t="str">
        <f>VLOOKUP(G1868,Code!$C$3:$D$5,2,0)</f>
        <v>F-101</v>
      </c>
    </row>
    <row r="1869" spans="1:14" x14ac:dyDescent="0.25">
      <c r="A1869" s="1">
        <v>1868</v>
      </c>
      <c r="B1869" s="1" t="s">
        <v>30</v>
      </c>
      <c r="C1869" s="1" t="s">
        <v>57</v>
      </c>
      <c r="D1869" s="1" t="s">
        <v>77</v>
      </c>
      <c r="E1869" s="1" t="s">
        <v>78</v>
      </c>
      <c r="F1869" s="1" t="s">
        <v>79</v>
      </c>
      <c r="G1869" s="1" t="s">
        <v>27</v>
      </c>
      <c r="H1869" s="1" t="s">
        <v>52</v>
      </c>
      <c r="I1869" s="1" t="s">
        <v>1495</v>
      </c>
      <c r="J1869" s="1">
        <v>31.104000000000006</v>
      </c>
      <c r="K1869" s="1">
        <v>6</v>
      </c>
      <c r="L1869" s="1">
        <v>0.2</v>
      </c>
      <c r="M1869" s="2">
        <v>10.8864</v>
      </c>
      <c r="N1869" s="1" t="str">
        <f>VLOOKUP(G1869,Code!$C$3:$D$5,2,0)</f>
        <v>O-102</v>
      </c>
    </row>
    <row r="1870" spans="1:14" x14ac:dyDescent="0.25">
      <c r="A1870" s="1">
        <v>1869</v>
      </c>
      <c r="B1870" s="1" t="s">
        <v>30</v>
      </c>
      <c r="C1870" s="1" t="s">
        <v>57</v>
      </c>
      <c r="D1870" s="1" t="s">
        <v>77</v>
      </c>
      <c r="E1870" s="1" t="s">
        <v>78</v>
      </c>
      <c r="F1870" s="1" t="s">
        <v>79</v>
      </c>
      <c r="G1870" s="1" t="s">
        <v>27</v>
      </c>
      <c r="H1870" s="1" t="s">
        <v>35</v>
      </c>
      <c r="I1870" s="1" t="s">
        <v>1496</v>
      </c>
      <c r="J1870" s="1">
        <v>78.256</v>
      </c>
      <c r="K1870" s="1">
        <v>2</v>
      </c>
      <c r="L1870" s="1">
        <v>0.2</v>
      </c>
      <c r="M1870" s="2">
        <v>-17.607599999999998</v>
      </c>
      <c r="N1870" s="1" t="str">
        <f>VLOOKUP(G1870,Code!$C$3:$D$5,2,0)</f>
        <v>O-102</v>
      </c>
    </row>
    <row r="1871" spans="1:14" x14ac:dyDescent="0.25">
      <c r="A1871" s="1">
        <v>1870</v>
      </c>
      <c r="B1871" s="1" t="s">
        <v>13</v>
      </c>
      <c r="C1871" s="1" t="s">
        <v>14</v>
      </c>
      <c r="D1871" s="1" t="s">
        <v>54</v>
      </c>
      <c r="E1871" s="1" t="s">
        <v>55</v>
      </c>
      <c r="F1871" s="1" t="s">
        <v>26</v>
      </c>
      <c r="G1871" s="1" t="s">
        <v>27</v>
      </c>
      <c r="H1871" s="1" t="s">
        <v>52</v>
      </c>
      <c r="I1871" s="1" t="s">
        <v>960</v>
      </c>
      <c r="J1871" s="1">
        <v>6.48</v>
      </c>
      <c r="K1871" s="1">
        <v>1</v>
      </c>
      <c r="L1871" s="1">
        <v>0</v>
      </c>
      <c r="M1871" s="2">
        <v>3.1104000000000003</v>
      </c>
      <c r="N1871" s="1" t="str">
        <f>VLOOKUP(G1871,Code!$C$3:$D$5,2,0)</f>
        <v>O-102</v>
      </c>
    </row>
    <row r="1872" spans="1:14" x14ac:dyDescent="0.25">
      <c r="A1872" s="1">
        <v>1871</v>
      </c>
      <c r="B1872" s="1" t="s">
        <v>30</v>
      </c>
      <c r="C1872" s="1" t="s">
        <v>23</v>
      </c>
      <c r="D1872" s="1" t="s">
        <v>69</v>
      </c>
      <c r="E1872" s="1" t="s">
        <v>25</v>
      </c>
      <c r="F1872" s="1" t="s">
        <v>26</v>
      </c>
      <c r="G1872" s="1" t="s">
        <v>27</v>
      </c>
      <c r="H1872" s="1" t="s">
        <v>39</v>
      </c>
      <c r="I1872" s="1" t="s">
        <v>1497</v>
      </c>
      <c r="J1872" s="1">
        <v>99.2</v>
      </c>
      <c r="K1872" s="1">
        <v>5</v>
      </c>
      <c r="L1872" s="1">
        <v>0</v>
      </c>
      <c r="M1872" s="2">
        <v>25.792000000000002</v>
      </c>
      <c r="N1872" s="1" t="str">
        <f>VLOOKUP(G1872,Code!$C$3:$D$5,2,0)</f>
        <v>O-102</v>
      </c>
    </row>
    <row r="1873" spans="1:14" x14ac:dyDescent="0.25">
      <c r="A1873" s="1">
        <v>1872</v>
      </c>
      <c r="B1873" s="1" t="s">
        <v>30</v>
      </c>
      <c r="C1873" s="1" t="s">
        <v>23</v>
      </c>
      <c r="D1873" s="1" t="s">
        <v>69</v>
      </c>
      <c r="E1873" s="1" t="s">
        <v>25</v>
      </c>
      <c r="F1873" s="1" t="s">
        <v>26</v>
      </c>
      <c r="G1873" s="1" t="s">
        <v>18</v>
      </c>
      <c r="H1873" s="1" t="s">
        <v>21</v>
      </c>
      <c r="I1873" s="1" t="s">
        <v>644</v>
      </c>
      <c r="J1873" s="1">
        <v>801.5680000000001</v>
      </c>
      <c r="K1873" s="1">
        <v>2</v>
      </c>
      <c r="L1873" s="1">
        <v>0.2</v>
      </c>
      <c r="M1873" s="2">
        <v>50.097999999999985</v>
      </c>
      <c r="N1873" s="1" t="str">
        <f>VLOOKUP(G1873,Code!$C$3:$D$5,2,0)</f>
        <v>F-101</v>
      </c>
    </row>
    <row r="1874" spans="1:14" x14ac:dyDescent="0.25">
      <c r="A1874" s="1">
        <v>1873</v>
      </c>
      <c r="B1874" s="1" t="s">
        <v>30</v>
      </c>
      <c r="C1874" s="1" t="s">
        <v>23</v>
      </c>
      <c r="D1874" s="1" t="s">
        <v>69</v>
      </c>
      <c r="E1874" s="1" t="s">
        <v>25</v>
      </c>
      <c r="F1874" s="1" t="s">
        <v>26</v>
      </c>
      <c r="G1874" s="1" t="s">
        <v>18</v>
      </c>
      <c r="H1874" s="1" t="s">
        <v>33</v>
      </c>
      <c r="I1874" s="1" t="s">
        <v>1498</v>
      </c>
      <c r="J1874" s="1">
        <v>272.84800000000001</v>
      </c>
      <c r="K1874" s="1">
        <v>1</v>
      </c>
      <c r="L1874" s="1">
        <v>0.2</v>
      </c>
      <c r="M1874" s="2">
        <v>27.284800000000004</v>
      </c>
      <c r="N1874" s="1" t="str">
        <f>VLOOKUP(G1874,Code!$C$3:$D$5,2,0)</f>
        <v>F-101</v>
      </c>
    </row>
    <row r="1875" spans="1:14" x14ac:dyDescent="0.25">
      <c r="A1875" s="1">
        <v>1874</v>
      </c>
      <c r="B1875" s="1" t="s">
        <v>30</v>
      </c>
      <c r="C1875" s="1" t="s">
        <v>14</v>
      </c>
      <c r="D1875" s="1" t="s">
        <v>1499</v>
      </c>
      <c r="E1875" s="1" t="s">
        <v>55</v>
      </c>
      <c r="F1875" s="1" t="s">
        <v>26</v>
      </c>
      <c r="G1875" s="1" t="s">
        <v>18</v>
      </c>
      <c r="H1875" s="1" t="s">
        <v>33</v>
      </c>
      <c r="I1875" s="1" t="s">
        <v>1500</v>
      </c>
      <c r="J1875" s="1">
        <v>70.98</v>
      </c>
      <c r="K1875" s="1">
        <v>1</v>
      </c>
      <c r="L1875" s="1">
        <v>0</v>
      </c>
      <c r="M1875" s="2">
        <v>20.584199999999996</v>
      </c>
      <c r="N1875" s="1" t="str">
        <f>VLOOKUP(G1875,Code!$C$3:$D$5,2,0)</f>
        <v>F-101</v>
      </c>
    </row>
    <row r="1876" spans="1:14" x14ac:dyDescent="0.25">
      <c r="A1876" s="1">
        <v>1875</v>
      </c>
      <c r="B1876" s="1" t="s">
        <v>30</v>
      </c>
      <c r="C1876" s="1" t="s">
        <v>57</v>
      </c>
      <c r="D1876" s="1" t="s">
        <v>212</v>
      </c>
      <c r="E1876" s="1" t="s">
        <v>213</v>
      </c>
      <c r="F1876" s="1" t="s">
        <v>79</v>
      </c>
      <c r="G1876" s="1" t="s">
        <v>27</v>
      </c>
      <c r="H1876" s="1" t="s">
        <v>52</v>
      </c>
      <c r="I1876" s="1" t="s">
        <v>94</v>
      </c>
      <c r="J1876" s="1">
        <v>16.224</v>
      </c>
      <c r="K1876" s="1">
        <v>2</v>
      </c>
      <c r="L1876" s="1">
        <v>0.2</v>
      </c>
      <c r="M1876" s="2">
        <v>5.8812000000000006</v>
      </c>
      <c r="N1876" s="1" t="str">
        <f>VLOOKUP(G1876,Code!$C$3:$D$5,2,0)</f>
        <v>O-102</v>
      </c>
    </row>
    <row r="1877" spans="1:14" x14ac:dyDescent="0.25">
      <c r="A1877" s="1">
        <v>1876</v>
      </c>
      <c r="B1877" s="1" t="s">
        <v>30</v>
      </c>
      <c r="C1877" s="1" t="s">
        <v>14</v>
      </c>
      <c r="D1877" s="1" t="s">
        <v>452</v>
      </c>
      <c r="E1877" s="1" t="s">
        <v>127</v>
      </c>
      <c r="F1877" s="1" t="s">
        <v>79</v>
      </c>
      <c r="G1877" s="1" t="s">
        <v>18</v>
      </c>
      <c r="H1877" s="1" t="s">
        <v>19</v>
      </c>
      <c r="I1877" s="1" t="s">
        <v>813</v>
      </c>
      <c r="J1877" s="1">
        <v>176.78399999999999</v>
      </c>
      <c r="K1877" s="1">
        <v>1</v>
      </c>
      <c r="L1877" s="1">
        <v>0.2</v>
      </c>
      <c r="M1877" s="2">
        <v>-22.098000000000013</v>
      </c>
      <c r="N1877" s="1" t="str">
        <f>VLOOKUP(G1877,Code!$C$3:$D$5,2,0)</f>
        <v>F-101</v>
      </c>
    </row>
    <row r="1878" spans="1:14" x14ac:dyDescent="0.25">
      <c r="A1878" s="1">
        <v>1877</v>
      </c>
      <c r="B1878" s="1" t="s">
        <v>30</v>
      </c>
      <c r="C1878" s="1" t="s">
        <v>14</v>
      </c>
      <c r="D1878" s="1" t="s">
        <v>276</v>
      </c>
      <c r="E1878" s="1" t="s">
        <v>59</v>
      </c>
      <c r="F1878" s="1" t="s">
        <v>60</v>
      </c>
      <c r="G1878" s="1" t="s">
        <v>41</v>
      </c>
      <c r="H1878" s="1" t="s">
        <v>42</v>
      </c>
      <c r="I1878" s="1" t="s">
        <v>675</v>
      </c>
      <c r="J1878" s="1">
        <v>470.37600000000009</v>
      </c>
      <c r="K1878" s="1">
        <v>3</v>
      </c>
      <c r="L1878" s="1">
        <v>0.2</v>
      </c>
      <c r="M1878" s="2">
        <v>47.037600000000026</v>
      </c>
      <c r="N1878" s="1" t="str">
        <f>VLOOKUP(G1878,Code!$C$3:$D$5,2,0)</f>
        <v>T-103</v>
      </c>
    </row>
    <row r="1879" spans="1:14" x14ac:dyDescent="0.25">
      <c r="A1879" s="1">
        <v>1878</v>
      </c>
      <c r="B1879" s="1" t="s">
        <v>30</v>
      </c>
      <c r="C1879" s="1" t="s">
        <v>14</v>
      </c>
      <c r="D1879" s="1" t="s">
        <v>24</v>
      </c>
      <c r="E1879" s="1" t="s">
        <v>25</v>
      </c>
      <c r="F1879" s="1" t="s">
        <v>26</v>
      </c>
      <c r="G1879" s="1" t="s">
        <v>18</v>
      </c>
      <c r="H1879" s="1" t="s">
        <v>21</v>
      </c>
      <c r="I1879" s="1" t="s">
        <v>1074</v>
      </c>
      <c r="J1879" s="1">
        <v>393.56799999999998</v>
      </c>
      <c r="K1879" s="1">
        <v>4</v>
      </c>
      <c r="L1879" s="1">
        <v>0.2</v>
      </c>
      <c r="M1879" s="2">
        <v>-44.276400000000024</v>
      </c>
      <c r="N1879" s="1" t="str">
        <f>VLOOKUP(G1879,Code!$C$3:$D$5,2,0)</f>
        <v>F-101</v>
      </c>
    </row>
    <row r="1880" spans="1:14" x14ac:dyDescent="0.25">
      <c r="A1880" s="1">
        <v>1879</v>
      </c>
      <c r="B1880" s="1" t="s">
        <v>30</v>
      </c>
      <c r="C1880" s="1" t="s">
        <v>14</v>
      </c>
      <c r="D1880" s="1" t="s">
        <v>24</v>
      </c>
      <c r="E1880" s="1" t="s">
        <v>25</v>
      </c>
      <c r="F1880" s="1" t="s">
        <v>26</v>
      </c>
      <c r="G1880" s="1" t="s">
        <v>41</v>
      </c>
      <c r="H1880" s="1" t="s">
        <v>42</v>
      </c>
      <c r="I1880" s="1" t="s">
        <v>341</v>
      </c>
      <c r="J1880" s="1">
        <v>302.37599999999998</v>
      </c>
      <c r="K1880" s="1">
        <v>3</v>
      </c>
      <c r="L1880" s="1">
        <v>0.2</v>
      </c>
      <c r="M1880" s="2">
        <v>22.678200000000018</v>
      </c>
      <c r="N1880" s="1" t="str">
        <f>VLOOKUP(G1880,Code!$C$3:$D$5,2,0)</f>
        <v>T-103</v>
      </c>
    </row>
    <row r="1881" spans="1:14" x14ac:dyDescent="0.25">
      <c r="A1881" s="1">
        <v>1880</v>
      </c>
      <c r="B1881" s="1" t="s">
        <v>30</v>
      </c>
      <c r="C1881" s="1" t="s">
        <v>23</v>
      </c>
      <c r="D1881" s="1" t="s">
        <v>574</v>
      </c>
      <c r="E1881" s="1" t="s">
        <v>32</v>
      </c>
      <c r="F1881" s="1" t="s">
        <v>17</v>
      </c>
      <c r="G1881" s="1" t="s">
        <v>27</v>
      </c>
      <c r="H1881" s="1" t="s">
        <v>44</v>
      </c>
      <c r="I1881" s="1" t="s">
        <v>1278</v>
      </c>
      <c r="J1881" s="1">
        <v>68.742000000000019</v>
      </c>
      <c r="K1881" s="1">
        <v>9</v>
      </c>
      <c r="L1881" s="1">
        <v>0.7</v>
      </c>
      <c r="M1881" s="2">
        <v>-48.119399999999985</v>
      </c>
      <c r="N1881" s="1" t="str">
        <f>VLOOKUP(G1881,Code!$C$3:$D$5,2,0)</f>
        <v>O-102</v>
      </c>
    </row>
    <row r="1882" spans="1:14" x14ac:dyDescent="0.25">
      <c r="A1882" s="1">
        <v>1881</v>
      </c>
      <c r="B1882" s="1" t="s">
        <v>493</v>
      </c>
      <c r="C1882" s="1" t="s">
        <v>14</v>
      </c>
      <c r="D1882" s="1" t="s">
        <v>126</v>
      </c>
      <c r="E1882" s="1" t="s">
        <v>127</v>
      </c>
      <c r="F1882" s="1" t="s">
        <v>79</v>
      </c>
      <c r="G1882" s="1" t="s">
        <v>27</v>
      </c>
      <c r="H1882" s="1" t="s">
        <v>88</v>
      </c>
      <c r="I1882" s="1" t="s">
        <v>274</v>
      </c>
      <c r="J1882" s="1">
        <v>29.339999999999996</v>
      </c>
      <c r="K1882" s="1">
        <v>3</v>
      </c>
      <c r="L1882" s="1">
        <v>0</v>
      </c>
      <c r="M1882" s="2">
        <v>14.669999999999998</v>
      </c>
      <c r="N1882" s="1" t="str">
        <f>VLOOKUP(G1882,Code!$C$3:$D$5,2,0)</f>
        <v>O-102</v>
      </c>
    </row>
    <row r="1883" spans="1:14" x14ac:dyDescent="0.25">
      <c r="A1883" s="1">
        <v>1882</v>
      </c>
      <c r="B1883" s="1" t="s">
        <v>493</v>
      </c>
      <c r="C1883" s="1" t="s">
        <v>14</v>
      </c>
      <c r="D1883" s="1" t="s">
        <v>126</v>
      </c>
      <c r="E1883" s="1" t="s">
        <v>127</v>
      </c>
      <c r="F1883" s="1" t="s">
        <v>79</v>
      </c>
      <c r="G1883" s="1" t="s">
        <v>18</v>
      </c>
      <c r="H1883" s="1" t="s">
        <v>21</v>
      </c>
      <c r="I1883" s="1" t="s">
        <v>143</v>
      </c>
      <c r="J1883" s="1">
        <v>383.60700000000003</v>
      </c>
      <c r="K1883" s="1">
        <v>7</v>
      </c>
      <c r="L1883" s="1">
        <v>0.1</v>
      </c>
      <c r="M1883" s="2">
        <v>63.934499999999971</v>
      </c>
      <c r="N1883" s="1" t="str">
        <f>VLOOKUP(G1883,Code!$C$3:$D$5,2,0)</f>
        <v>F-101</v>
      </c>
    </row>
    <row r="1884" spans="1:14" x14ac:dyDescent="0.25">
      <c r="A1884" s="1">
        <v>1883</v>
      </c>
      <c r="B1884" s="1" t="s">
        <v>493</v>
      </c>
      <c r="C1884" s="1" t="s">
        <v>14</v>
      </c>
      <c r="D1884" s="1" t="s">
        <v>126</v>
      </c>
      <c r="E1884" s="1" t="s">
        <v>127</v>
      </c>
      <c r="F1884" s="1" t="s">
        <v>79</v>
      </c>
      <c r="G1884" s="1" t="s">
        <v>27</v>
      </c>
      <c r="H1884" s="1" t="s">
        <v>35</v>
      </c>
      <c r="I1884" s="1" t="s">
        <v>620</v>
      </c>
      <c r="J1884" s="1">
        <v>563.4</v>
      </c>
      <c r="K1884" s="1">
        <v>4</v>
      </c>
      <c r="L1884" s="1">
        <v>0</v>
      </c>
      <c r="M1884" s="2">
        <v>67.608000000000004</v>
      </c>
      <c r="N1884" s="1" t="str">
        <f>VLOOKUP(G1884,Code!$C$3:$D$5,2,0)</f>
        <v>O-102</v>
      </c>
    </row>
    <row r="1885" spans="1:14" x14ac:dyDescent="0.25">
      <c r="A1885" s="1">
        <v>1884</v>
      </c>
      <c r="B1885" s="1" t="s">
        <v>30</v>
      </c>
      <c r="C1885" s="1" t="s">
        <v>57</v>
      </c>
      <c r="D1885" s="1" t="s">
        <v>77</v>
      </c>
      <c r="E1885" s="1" t="s">
        <v>78</v>
      </c>
      <c r="F1885" s="1" t="s">
        <v>79</v>
      </c>
      <c r="G1885" s="1" t="s">
        <v>27</v>
      </c>
      <c r="H1885" s="1" t="s">
        <v>52</v>
      </c>
      <c r="I1885" s="1" t="s">
        <v>1260</v>
      </c>
      <c r="J1885" s="1">
        <v>217.05599999999998</v>
      </c>
      <c r="K1885" s="1">
        <v>7</v>
      </c>
      <c r="L1885" s="1">
        <v>0.2</v>
      </c>
      <c r="M1885" s="2">
        <v>78.6828</v>
      </c>
      <c r="N1885" s="1" t="str">
        <f>VLOOKUP(G1885,Code!$C$3:$D$5,2,0)</f>
        <v>O-102</v>
      </c>
    </row>
    <row r="1886" spans="1:14" x14ac:dyDescent="0.25">
      <c r="A1886" s="1">
        <v>1885</v>
      </c>
      <c r="B1886" s="1" t="s">
        <v>13</v>
      </c>
      <c r="C1886" s="1" t="s">
        <v>14</v>
      </c>
      <c r="D1886" s="1" t="s">
        <v>1501</v>
      </c>
      <c r="E1886" s="1" t="s">
        <v>59</v>
      </c>
      <c r="F1886" s="1" t="s">
        <v>60</v>
      </c>
      <c r="G1886" s="1" t="s">
        <v>27</v>
      </c>
      <c r="H1886" s="1" t="s">
        <v>28</v>
      </c>
      <c r="I1886" s="1" t="s">
        <v>1502</v>
      </c>
      <c r="J1886" s="1">
        <v>6</v>
      </c>
      <c r="K1886" s="1">
        <v>2</v>
      </c>
      <c r="L1886" s="1">
        <v>0.2</v>
      </c>
      <c r="M1886" s="2">
        <v>2.0999999999999996</v>
      </c>
      <c r="N1886" s="1" t="str">
        <f>VLOOKUP(G1886,Code!$C$3:$D$5,2,0)</f>
        <v>O-102</v>
      </c>
    </row>
    <row r="1887" spans="1:14" x14ac:dyDescent="0.25">
      <c r="A1887" s="1">
        <v>1886</v>
      </c>
      <c r="B1887" s="1" t="s">
        <v>13</v>
      </c>
      <c r="C1887" s="1" t="s">
        <v>14</v>
      </c>
      <c r="D1887" s="1" t="s">
        <v>69</v>
      </c>
      <c r="E1887" s="1" t="s">
        <v>25</v>
      </c>
      <c r="F1887" s="1" t="s">
        <v>26</v>
      </c>
      <c r="G1887" s="1" t="s">
        <v>18</v>
      </c>
      <c r="H1887" s="1" t="s">
        <v>37</v>
      </c>
      <c r="I1887" s="1" t="s">
        <v>1503</v>
      </c>
      <c r="J1887" s="1">
        <v>31.56</v>
      </c>
      <c r="K1887" s="1">
        <v>3</v>
      </c>
      <c r="L1887" s="1">
        <v>0</v>
      </c>
      <c r="M1887" s="2">
        <v>10.4148</v>
      </c>
      <c r="N1887" s="1" t="str">
        <f>VLOOKUP(G1887,Code!$C$3:$D$5,2,0)</f>
        <v>F-101</v>
      </c>
    </row>
    <row r="1888" spans="1:14" x14ac:dyDescent="0.25">
      <c r="A1888" s="1">
        <v>1887</v>
      </c>
      <c r="B1888" s="1" t="s">
        <v>95</v>
      </c>
      <c r="C1888" s="1" t="s">
        <v>57</v>
      </c>
      <c r="D1888" s="1" t="s">
        <v>825</v>
      </c>
      <c r="E1888" s="1" t="s">
        <v>32</v>
      </c>
      <c r="F1888" s="1" t="s">
        <v>17</v>
      </c>
      <c r="G1888" s="1" t="s">
        <v>27</v>
      </c>
      <c r="H1888" s="1" t="s">
        <v>128</v>
      </c>
      <c r="I1888" s="1" t="s">
        <v>236</v>
      </c>
      <c r="J1888" s="1">
        <v>7.104000000000001</v>
      </c>
      <c r="K1888" s="1">
        <v>2</v>
      </c>
      <c r="L1888" s="1">
        <v>0.2</v>
      </c>
      <c r="M1888" s="2">
        <v>2.3976000000000002</v>
      </c>
      <c r="N1888" s="1" t="str">
        <f>VLOOKUP(G1888,Code!$C$3:$D$5,2,0)</f>
        <v>O-102</v>
      </c>
    </row>
    <row r="1889" spans="1:14" x14ac:dyDescent="0.25">
      <c r="A1889" s="1">
        <v>1888</v>
      </c>
      <c r="B1889" s="1" t="s">
        <v>95</v>
      </c>
      <c r="C1889" s="1" t="s">
        <v>57</v>
      </c>
      <c r="D1889" s="1" t="s">
        <v>825</v>
      </c>
      <c r="E1889" s="1" t="s">
        <v>32</v>
      </c>
      <c r="F1889" s="1" t="s">
        <v>17</v>
      </c>
      <c r="G1889" s="1" t="s">
        <v>27</v>
      </c>
      <c r="H1889" s="1" t="s">
        <v>44</v>
      </c>
      <c r="I1889" s="1" t="s">
        <v>1173</v>
      </c>
      <c r="J1889" s="1">
        <v>398.35200000000003</v>
      </c>
      <c r="K1889" s="1">
        <v>8</v>
      </c>
      <c r="L1889" s="1">
        <v>0.7</v>
      </c>
      <c r="M1889" s="2">
        <v>-331.95999999999992</v>
      </c>
      <c r="N1889" s="1" t="str">
        <f>VLOOKUP(G1889,Code!$C$3:$D$5,2,0)</f>
        <v>O-102</v>
      </c>
    </row>
    <row r="1890" spans="1:14" x14ac:dyDescent="0.25">
      <c r="A1890" s="1">
        <v>1889</v>
      </c>
      <c r="B1890" s="1" t="s">
        <v>95</v>
      </c>
      <c r="C1890" s="1" t="s">
        <v>14</v>
      </c>
      <c r="D1890" s="1" t="s">
        <v>301</v>
      </c>
      <c r="E1890" s="1" t="s">
        <v>213</v>
      </c>
      <c r="F1890" s="1" t="s">
        <v>79</v>
      </c>
      <c r="G1890" s="1" t="s">
        <v>27</v>
      </c>
      <c r="H1890" s="1" t="s">
        <v>46</v>
      </c>
      <c r="I1890" s="1" t="s">
        <v>724</v>
      </c>
      <c r="J1890" s="1">
        <v>121.79200000000002</v>
      </c>
      <c r="K1890" s="1">
        <v>4</v>
      </c>
      <c r="L1890" s="1">
        <v>0.2</v>
      </c>
      <c r="M1890" s="2">
        <v>13.701599999999988</v>
      </c>
      <c r="N1890" s="1" t="str">
        <f>VLOOKUP(G1890,Code!$C$3:$D$5,2,0)</f>
        <v>O-102</v>
      </c>
    </row>
    <row r="1891" spans="1:14" x14ac:dyDescent="0.25">
      <c r="A1891" s="1">
        <v>1890</v>
      </c>
      <c r="B1891" s="1" t="s">
        <v>95</v>
      </c>
      <c r="C1891" s="1" t="s">
        <v>14</v>
      </c>
      <c r="D1891" s="1" t="s">
        <v>301</v>
      </c>
      <c r="E1891" s="1" t="s">
        <v>213</v>
      </c>
      <c r="F1891" s="1" t="s">
        <v>79</v>
      </c>
      <c r="G1891" s="1" t="s">
        <v>18</v>
      </c>
      <c r="H1891" s="1" t="s">
        <v>33</v>
      </c>
      <c r="I1891" s="1" t="s">
        <v>515</v>
      </c>
      <c r="J1891" s="1">
        <v>409.59000000000003</v>
      </c>
      <c r="K1891" s="1">
        <v>3</v>
      </c>
      <c r="L1891" s="1">
        <v>0.4</v>
      </c>
      <c r="M1891" s="2">
        <v>-122.87700000000004</v>
      </c>
      <c r="N1891" s="1" t="str">
        <f>VLOOKUP(G1891,Code!$C$3:$D$5,2,0)</f>
        <v>F-101</v>
      </c>
    </row>
    <row r="1892" spans="1:14" x14ac:dyDescent="0.25">
      <c r="A1892" s="1">
        <v>1891</v>
      </c>
      <c r="B1892" s="1" t="s">
        <v>30</v>
      </c>
      <c r="C1892" s="1" t="s">
        <v>23</v>
      </c>
      <c r="D1892" s="1" t="s">
        <v>550</v>
      </c>
      <c r="E1892" s="1" t="s">
        <v>25</v>
      </c>
      <c r="F1892" s="1" t="s">
        <v>26</v>
      </c>
      <c r="G1892" s="1" t="s">
        <v>27</v>
      </c>
      <c r="H1892" s="1" t="s">
        <v>52</v>
      </c>
      <c r="I1892" s="1" t="s">
        <v>734</v>
      </c>
      <c r="J1892" s="1">
        <v>10.56</v>
      </c>
      <c r="K1892" s="1">
        <v>2</v>
      </c>
      <c r="L1892" s="1">
        <v>0</v>
      </c>
      <c r="M1892" s="2">
        <v>4.7519999999999998</v>
      </c>
      <c r="N1892" s="1" t="str">
        <f>VLOOKUP(G1892,Code!$C$3:$D$5,2,0)</f>
        <v>O-102</v>
      </c>
    </row>
    <row r="1893" spans="1:14" x14ac:dyDescent="0.25">
      <c r="A1893" s="1">
        <v>1892</v>
      </c>
      <c r="B1893" s="1" t="s">
        <v>30</v>
      </c>
      <c r="C1893" s="1" t="s">
        <v>23</v>
      </c>
      <c r="D1893" s="1" t="s">
        <v>550</v>
      </c>
      <c r="E1893" s="1" t="s">
        <v>25</v>
      </c>
      <c r="F1893" s="1" t="s">
        <v>26</v>
      </c>
      <c r="G1893" s="1" t="s">
        <v>27</v>
      </c>
      <c r="H1893" s="1" t="s">
        <v>39</v>
      </c>
      <c r="I1893" s="1" t="s">
        <v>1504</v>
      </c>
      <c r="J1893" s="1">
        <v>3.38</v>
      </c>
      <c r="K1893" s="1">
        <v>1</v>
      </c>
      <c r="L1893" s="1">
        <v>0</v>
      </c>
      <c r="M1893" s="2">
        <v>1.2505999999999999</v>
      </c>
      <c r="N1893" s="1" t="str">
        <f>VLOOKUP(G1893,Code!$C$3:$D$5,2,0)</f>
        <v>O-102</v>
      </c>
    </row>
    <row r="1894" spans="1:14" x14ac:dyDescent="0.25">
      <c r="A1894" s="1">
        <v>1893</v>
      </c>
      <c r="B1894" s="1" t="s">
        <v>13</v>
      </c>
      <c r="C1894" s="1" t="s">
        <v>14</v>
      </c>
      <c r="D1894" s="1" t="s">
        <v>1505</v>
      </c>
      <c r="E1894" s="1" t="s">
        <v>32</v>
      </c>
      <c r="F1894" s="1" t="s">
        <v>17</v>
      </c>
      <c r="G1894" s="1" t="s">
        <v>27</v>
      </c>
      <c r="H1894" s="1" t="s">
        <v>88</v>
      </c>
      <c r="I1894" s="1" t="s">
        <v>274</v>
      </c>
      <c r="J1894" s="1">
        <v>7.8239999999999998</v>
      </c>
      <c r="K1894" s="1">
        <v>1</v>
      </c>
      <c r="L1894" s="1">
        <v>0.2</v>
      </c>
      <c r="M1894" s="2">
        <v>2.9339999999999997</v>
      </c>
      <c r="N1894" s="1" t="str">
        <f>VLOOKUP(G1894,Code!$C$3:$D$5,2,0)</f>
        <v>O-102</v>
      </c>
    </row>
    <row r="1895" spans="1:14" x14ac:dyDescent="0.25">
      <c r="A1895" s="1">
        <v>1894</v>
      </c>
      <c r="B1895" s="1" t="s">
        <v>30</v>
      </c>
      <c r="C1895" s="1" t="s">
        <v>14</v>
      </c>
      <c r="D1895" s="1" t="s">
        <v>1506</v>
      </c>
      <c r="E1895" s="1" t="s">
        <v>186</v>
      </c>
      <c r="F1895" s="1" t="s">
        <v>26</v>
      </c>
      <c r="G1895" s="1" t="s">
        <v>27</v>
      </c>
      <c r="H1895" s="1" t="s">
        <v>52</v>
      </c>
      <c r="I1895" s="1" t="s">
        <v>1507</v>
      </c>
      <c r="J1895" s="1">
        <v>24.784000000000002</v>
      </c>
      <c r="K1895" s="1">
        <v>1</v>
      </c>
      <c r="L1895" s="1">
        <v>0.2</v>
      </c>
      <c r="M1895" s="2">
        <v>7.7449999999999983</v>
      </c>
      <c r="N1895" s="1" t="str">
        <f>VLOOKUP(G1895,Code!$C$3:$D$5,2,0)</f>
        <v>O-102</v>
      </c>
    </row>
    <row r="1896" spans="1:14" x14ac:dyDescent="0.25">
      <c r="A1896" s="1">
        <v>1895</v>
      </c>
      <c r="B1896" s="1" t="s">
        <v>95</v>
      </c>
      <c r="C1896" s="1" t="s">
        <v>14</v>
      </c>
      <c r="D1896" s="1" t="s">
        <v>1508</v>
      </c>
      <c r="E1896" s="1" t="s">
        <v>149</v>
      </c>
      <c r="F1896" s="1" t="s">
        <v>17</v>
      </c>
      <c r="G1896" s="1" t="s">
        <v>27</v>
      </c>
      <c r="H1896" s="1" t="s">
        <v>39</v>
      </c>
      <c r="I1896" s="1" t="s">
        <v>1509</v>
      </c>
      <c r="J1896" s="1">
        <v>34.650000000000006</v>
      </c>
      <c r="K1896" s="1">
        <v>3</v>
      </c>
      <c r="L1896" s="1">
        <v>0</v>
      </c>
      <c r="M1896" s="2">
        <v>10.395</v>
      </c>
      <c r="N1896" s="1" t="str">
        <f>VLOOKUP(G1896,Code!$C$3:$D$5,2,0)</f>
        <v>O-102</v>
      </c>
    </row>
    <row r="1897" spans="1:14" x14ac:dyDescent="0.25">
      <c r="A1897" s="1">
        <v>1896</v>
      </c>
      <c r="B1897" s="1" t="s">
        <v>30</v>
      </c>
      <c r="C1897" s="1" t="s">
        <v>14</v>
      </c>
      <c r="D1897" s="1" t="s">
        <v>1510</v>
      </c>
      <c r="E1897" s="1" t="s">
        <v>658</v>
      </c>
      <c r="F1897" s="1" t="s">
        <v>26</v>
      </c>
      <c r="G1897" s="1" t="s">
        <v>27</v>
      </c>
      <c r="H1897" s="1" t="s">
        <v>44</v>
      </c>
      <c r="I1897" s="1" t="s">
        <v>791</v>
      </c>
      <c r="J1897" s="1">
        <v>487.98400000000004</v>
      </c>
      <c r="K1897" s="1">
        <v>2</v>
      </c>
      <c r="L1897" s="1">
        <v>0.2</v>
      </c>
      <c r="M1897" s="2">
        <v>152.49499999999998</v>
      </c>
      <c r="N1897" s="1" t="str">
        <f>VLOOKUP(G1897,Code!$C$3:$D$5,2,0)</f>
        <v>O-102</v>
      </c>
    </row>
    <row r="1898" spans="1:14" x14ac:dyDescent="0.25">
      <c r="A1898" s="1">
        <v>1897</v>
      </c>
      <c r="B1898" s="1" t="s">
        <v>95</v>
      </c>
      <c r="C1898" s="1" t="s">
        <v>14</v>
      </c>
      <c r="D1898" s="1" t="s">
        <v>181</v>
      </c>
      <c r="E1898" s="1" t="s">
        <v>110</v>
      </c>
      <c r="F1898" s="1" t="s">
        <v>60</v>
      </c>
      <c r="G1898" s="1" t="s">
        <v>27</v>
      </c>
      <c r="H1898" s="1" t="s">
        <v>44</v>
      </c>
      <c r="I1898" s="1" t="s">
        <v>1511</v>
      </c>
      <c r="J1898" s="1">
        <v>1793.98</v>
      </c>
      <c r="K1898" s="1">
        <v>2</v>
      </c>
      <c r="L1898" s="1">
        <v>0</v>
      </c>
      <c r="M1898" s="2">
        <v>843.17059999999992</v>
      </c>
      <c r="N1898" s="1" t="str">
        <f>VLOOKUP(G1898,Code!$C$3:$D$5,2,0)</f>
        <v>O-102</v>
      </c>
    </row>
    <row r="1899" spans="1:14" x14ac:dyDescent="0.25">
      <c r="A1899" s="1">
        <v>1898</v>
      </c>
      <c r="B1899" s="1" t="s">
        <v>13</v>
      </c>
      <c r="C1899" s="1" t="s">
        <v>14</v>
      </c>
      <c r="D1899" s="1" t="s">
        <v>537</v>
      </c>
      <c r="E1899" s="1" t="s">
        <v>32</v>
      </c>
      <c r="F1899" s="1" t="s">
        <v>17</v>
      </c>
      <c r="G1899" s="1" t="s">
        <v>27</v>
      </c>
      <c r="H1899" s="1" t="s">
        <v>88</v>
      </c>
      <c r="I1899" s="1" t="s">
        <v>1512</v>
      </c>
      <c r="J1899" s="1">
        <v>29.808</v>
      </c>
      <c r="K1899" s="1">
        <v>2</v>
      </c>
      <c r="L1899" s="1">
        <v>0.2</v>
      </c>
      <c r="M1899" s="2">
        <v>10.805399999999997</v>
      </c>
      <c r="N1899" s="1" t="str">
        <f>VLOOKUP(G1899,Code!$C$3:$D$5,2,0)</f>
        <v>O-102</v>
      </c>
    </row>
    <row r="1900" spans="1:14" x14ac:dyDescent="0.25">
      <c r="A1900" s="1">
        <v>1899</v>
      </c>
      <c r="B1900" s="1" t="s">
        <v>13</v>
      </c>
      <c r="C1900" s="1" t="s">
        <v>14</v>
      </c>
      <c r="D1900" s="1" t="s">
        <v>537</v>
      </c>
      <c r="E1900" s="1" t="s">
        <v>32</v>
      </c>
      <c r="F1900" s="1" t="s">
        <v>17</v>
      </c>
      <c r="G1900" s="1" t="s">
        <v>27</v>
      </c>
      <c r="H1900" s="1" t="s">
        <v>44</v>
      </c>
      <c r="I1900" s="1" t="s">
        <v>1513</v>
      </c>
      <c r="J1900" s="1">
        <v>505.1760000000001</v>
      </c>
      <c r="K1900" s="1">
        <v>4</v>
      </c>
      <c r="L1900" s="1">
        <v>0.7</v>
      </c>
      <c r="M1900" s="2">
        <v>-336.78399999999988</v>
      </c>
      <c r="N1900" s="1" t="str">
        <f>VLOOKUP(G1900,Code!$C$3:$D$5,2,0)</f>
        <v>O-102</v>
      </c>
    </row>
    <row r="1901" spans="1:14" x14ac:dyDescent="0.25">
      <c r="A1901" s="1">
        <v>1900</v>
      </c>
      <c r="B1901" s="1" t="s">
        <v>13</v>
      </c>
      <c r="C1901" s="1" t="s">
        <v>14</v>
      </c>
      <c r="D1901" s="1" t="s">
        <v>537</v>
      </c>
      <c r="E1901" s="1" t="s">
        <v>32</v>
      </c>
      <c r="F1901" s="1" t="s">
        <v>17</v>
      </c>
      <c r="G1901" s="1" t="s">
        <v>18</v>
      </c>
      <c r="H1901" s="1" t="s">
        <v>33</v>
      </c>
      <c r="I1901" s="1" t="s">
        <v>633</v>
      </c>
      <c r="J1901" s="1">
        <v>174.05850000000001</v>
      </c>
      <c r="K1901" s="1">
        <v>3</v>
      </c>
      <c r="L1901" s="1">
        <v>0.45</v>
      </c>
      <c r="M1901" s="2">
        <v>-110.76450000000001</v>
      </c>
      <c r="N1901" s="1" t="str">
        <f>VLOOKUP(G1901,Code!$C$3:$D$5,2,0)</f>
        <v>F-101</v>
      </c>
    </row>
    <row r="1902" spans="1:14" x14ac:dyDescent="0.25">
      <c r="A1902" s="1">
        <v>1901</v>
      </c>
      <c r="B1902" s="1" t="s">
        <v>13</v>
      </c>
      <c r="C1902" s="1" t="s">
        <v>14</v>
      </c>
      <c r="D1902" s="1" t="s">
        <v>903</v>
      </c>
      <c r="E1902" s="1" t="s">
        <v>173</v>
      </c>
      <c r="F1902" s="1" t="s">
        <v>17</v>
      </c>
      <c r="G1902" s="1" t="s">
        <v>27</v>
      </c>
      <c r="H1902" s="1" t="s">
        <v>35</v>
      </c>
      <c r="I1902" s="1" t="s">
        <v>1190</v>
      </c>
      <c r="J1902" s="1">
        <v>191.88</v>
      </c>
      <c r="K1902" s="1">
        <v>6</v>
      </c>
      <c r="L1902" s="1">
        <v>0</v>
      </c>
      <c r="M1902" s="2">
        <v>19.188000000000002</v>
      </c>
      <c r="N1902" s="1" t="str">
        <f>VLOOKUP(G1902,Code!$C$3:$D$5,2,0)</f>
        <v>O-102</v>
      </c>
    </row>
    <row r="1903" spans="1:14" x14ac:dyDescent="0.25">
      <c r="A1903" s="1">
        <v>1902</v>
      </c>
      <c r="B1903" s="1" t="s">
        <v>95</v>
      </c>
      <c r="C1903" s="1" t="s">
        <v>57</v>
      </c>
      <c r="D1903" s="1" t="s">
        <v>348</v>
      </c>
      <c r="E1903" s="1" t="s">
        <v>114</v>
      </c>
      <c r="F1903" s="1" t="s">
        <v>60</v>
      </c>
      <c r="G1903" s="1" t="s">
        <v>41</v>
      </c>
      <c r="H1903" s="1" t="s">
        <v>42</v>
      </c>
      <c r="I1903" s="1" t="s">
        <v>1514</v>
      </c>
      <c r="J1903" s="1">
        <v>14.78</v>
      </c>
      <c r="K1903" s="1">
        <v>2</v>
      </c>
      <c r="L1903" s="1">
        <v>0</v>
      </c>
      <c r="M1903" s="2">
        <v>3.9906000000000006</v>
      </c>
      <c r="N1903" s="1" t="str">
        <f>VLOOKUP(G1903,Code!$C$3:$D$5,2,0)</f>
        <v>T-103</v>
      </c>
    </row>
    <row r="1904" spans="1:14" x14ac:dyDescent="0.25">
      <c r="A1904" s="1">
        <v>1903</v>
      </c>
      <c r="B1904" s="1" t="s">
        <v>95</v>
      </c>
      <c r="C1904" s="1" t="s">
        <v>23</v>
      </c>
      <c r="D1904" s="1" t="s">
        <v>148</v>
      </c>
      <c r="E1904" s="1" t="s">
        <v>186</v>
      </c>
      <c r="F1904" s="1" t="s">
        <v>26</v>
      </c>
      <c r="G1904" s="1" t="s">
        <v>27</v>
      </c>
      <c r="H1904" s="1" t="s">
        <v>52</v>
      </c>
      <c r="I1904" s="1" t="s">
        <v>881</v>
      </c>
      <c r="J1904" s="1">
        <v>5.1840000000000011</v>
      </c>
      <c r="K1904" s="1">
        <v>1</v>
      </c>
      <c r="L1904" s="1">
        <v>0.2</v>
      </c>
      <c r="M1904" s="2">
        <v>1.8144</v>
      </c>
      <c r="N1904" s="1" t="str">
        <f>VLOOKUP(G1904,Code!$C$3:$D$5,2,0)</f>
        <v>O-102</v>
      </c>
    </row>
    <row r="1905" spans="1:14" x14ac:dyDescent="0.25">
      <c r="A1905" s="1">
        <v>1904</v>
      </c>
      <c r="B1905" s="1" t="s">
        <v>95</v>
      </c>
      <c r="C1905" s="1" t="s">
        <v>23</v>
      </c>
      <c r="D1905" s="1" t="s">
        <v>148</v>
      </c>
      <c r="E1905" s="1" t="s">
        <v>186</v>
      </c>
      <c r="F1905" s="1" t="s">
        <v>26</v>
      </c>
      <c r="G1905" s="1" t="s">
        <v>18</v>
      </c>
      <c r="H1905" s="1" t="s">
        <v>21</v>
      </c>
      <c r="I1905" s="1" t="s">
        <v>1515</v>
      </c>
      <c r="J1905" s="1">
        <v>478.48</v>
      </c>
      <c r="K1905" s="1">
        <v>2</v>
      </c>
      <c r="L1905" s="1">
        <v>0.2</v>
      </c>
      <c r="M1905" s="2">
        <v>47.848000000000013</v>
      </c>
      <c r="N1905" s="1" t="str">
        <f>VLOOKUP(G1905,Code!$C$3:$D$5,2,0)</f>
        <v>F-101</v>
      </c>
    </row>
    <row r="1906" spans="1:14" x14ac:dyDescent="0.25">
      <c r="A1906" s="1">
        <v>1905</v>
      </c>
      <c r="B1906" s="1" t="s">
        <v>95</v>
      </c>
      <c r="C1906" s="1" t="s">
        <v>23</v>
      </c>
      <c r="D1906" s="1" t="s">
        <v>148</v>
      </c>
      <c r="E1906" s="1" t="s">
        <v>186</v>
      </c>
      <c r="F1906" s="1" t="s">
        <v>26</v>
      </c>
      <c r="G1906" s="1" t="s">
        <v>41</v>
      </c>
      <c r="H1906" s="1" t="s">
        <v>83</v>
      </c>
      <c r="I1906" s="1" t="s">
        <v>1220</v>
      </c>
      <c r="J1906" s="1">
        <v>28.400000000000002</v>
      </c>
      <c r="K1906" s="1">
        <v>2</v>
      </c>
      <c r="L1906" s="1">
        <v>0.2</v>
      </c>
      <c r="M1906" s="2">
        <v>6.7449999999999983</v>
      </c>
      <c r="N1906" s="1" t="str">
        <f>VLOOKUP(G1906,Code!$C$3:$D$5,2,0)</f>
        <v>T-103</v>
      </c>
    </row>
    <row r="1907" spans="1:14" x14ac:dyDescent="0.25">
      <c r="A1907" s="1">
        <v>1906</v>
      </c>
      <c r="B1907" s="1" t="s">
        <v>95</v>
      </c>
      <c r="C1907" s="1" t="s">
        <v>23</v>
      </c>
      <c r="D1907" s="1" t="s">
        <v>1415</v>
      </c>
      <c r="E1907" s="1" t="s">
        <v>121</v>
      </c>
      <c r="F1907" s="1" t="s">
        <v>60</v>
      </c>
      <c r="G1907" s="1" t="s">
        <v>27</v>
      </c>
      <c r="H1907" s="1" t="s">
        <v>35</v>
      </c>
      <c r="I1907" s="1" t="s">
        <v>612</v>
      </c>
      <c r="J1907" s="1">
        <v>909.12</v>
      </c>
      <c r="K1907" s="1">
        <v>8</v>
      </c>
      <c r="L1907" s="1">
        <v>0</v>
      </c>
      <c r="M1907" s="2">
        <v>9.091199999999958</v>
      </c>
      <c r="N1907" s="1" t="str">
        <f>VLOOKUP(G1907,Code!$C$3:$D$5,2,0)</f>
        <v>O-102</v>
      </c>
    </row>
    <row r="1908" spans="1:14" x14ac:dyDescent="0.25">
      <c r="A1908" s="1">
        <v>1907</v>
      </c>
      <c r="B1908" s="1" t="s">
        <v>30</v>
      </c>
      <c r="C1908" s="1" t="s">
        <v>23</v>
      </c>
      <c r="D1908" s="1" t="s">
        <v>1516</v>
      </c>
      <c r="E1908" s="1" t="s">
        <v>32</v>
      </c>
      <c r="F1908" s="1" t="s">
        <v>17</v>
      </c>
      <c r="G1908" s="1" t="s">
        <v>27</v>
      </c>
      <c r="H1908" s="1" t="s">
        <v>44</v>
      </c>
      <c r="I1908" s="1" t="s">
        <v>1517</v>
      </c>
      <c r="J1908" s="1">
        <v>2.9520000000000004</v>
      </c>
      <c r="K1908" s="1">
        <v>2</v>
      </c>
      <c r="L1908" s="1">
        <v>0.7</v>
      </c>
      <c r="M1908" s="2">
        <v>-2.1648000000000005</v>
      </c>
      <c r="N1908" s="1" t="str">
        <f>VLOOKUP(G1908,Code!$C$3:$D$5,2,0)</f>
        <v>O-102</v>
      </c>
    </row>
    <row r="1909" spans="1:14" x14ac:dyDescent="0.25">
      <c r="A1909" s="1">
        <v>1908</v>
      </c>
      <c r="B1909" s="1" t="s">
        <v>30</v>
      </c>
      <c r="C1909" s="1" t="s">
        <v>23</v>
      </c>
      <c r="D1909" s="1" t="s">
        <v>1516</v>
      </c>
      <c r="E1909" s="1" t="s">
        <v>32</v>
      </c>
      <c r="F1909" s="1" t="s">
        <v>17</v>
      </c>
      <c r="G1909" s="1" t="s">
        <v>27</v>
      </c>
      <c r="H1909" s="1" t="s">
        <v>44</v>
      </c>
      <c r="I1909" s="1" t="s">
        <v>699</v>
      </c>
      <c r="J1909" s="1">
        <v>27.018000000000008</v>
      </c>
      <c r="K1909" s="1">
        <v>6</v>
      </c>
      <c r="L1909" s="1">
        <v>0.7</v>
      </c>
      <c r="M1909" s="2">
        <v>-21.61440000000001</v>
      </c>
      <c r="N1909" s="1" t="str">
        <f>VLOOKUP(G1909,Code!$C$3:$D$5,2,0)</f>
        <v>O-102</v>
      </c>
    </row>
    <row r="1910" spans="1:14" x14ac:dyDescent="0.25">
      <c r="A1910" s="1">
        <v>1909</v>
      </c>
      <c r="B1910" s="1" t="s">
        <v>95</v>
      </c>
      <c r="C1910" s="1" t="s">
        <v>23</v>
      </c>
      <c r="D1910" s="1" t="s">
        <v>24</v>
      </c>
      <c r="E1910" s="1" t="s">
        <v>25</v>
      </c>
      <c r="F1910" s="1" t="s">
        <v>26</v>
      </c>
      <c r="G1910" s="1" t="s">
        <v>18</v>
      </c>
      <c r="H1910" s="1" t="s">
        <v>37</v>
      </c>
      <c r="I1910" s="1" t="s">
        <v>1518</v>
      </c>
      <c r="J1910" s="1">
        <v>136.91999999999999</v>
      </c>
      <c r="K1910" s="1">
        <v>4</v>
      </c>
      <c r="L1910" s="1">
        <v>0</v>
      </c>
      <c r="M1910" s="2">
        <v>41.075999999999993</v>
      </c>
      <c r="N1910" s="1" t="str">
        <f>VLOOKUP(G1910,Code!$C$3:$D$5,2,0)</f>
        <v>F-101</v>
      </c>
    </row>
    <row r="1911" spans="1:14" x14ac:dyDescent="0.25">
      <c r="A1911" s="1">
        <v>1910</v>
      </c>
      <c r="B1911" s="1" t="s">
        <v>30</v>
      </c>
      <c r="C1911" s="1" t="s">
        <v>14</v>
      </c>
      <c r="D1911" s="1" t="s">
        <v>829</v>
      </c>
      <c r="E1911" s="1" t="s">
        <v>127</v>
      </c>
      <c r="F1911" s="1" t="s">
        <v>79</v>
      </c>
      <c r="G1911" s="1" t="s">
        <v>18</v>
      </c>
      <c r="H1911" s="1" t="s">
        <v>37</v>
      </c>
      <c r="I1911" s="1" t="s">
        <v>1519</v>
      </c>
      <c r="J1911" s="1">
        <v>18.96</v>
      </c>
      <c r="K1911" s="1">
        <v>2</v>
      </c>
      <c r="L1911" s="1">
        <v>0</v>
      </c>
      <c r="M1911" s="2">
        <v>8.532</v>
      </c>
      <c r="N1911" s="1" t="str">
        <f>VLOOKUP(G1911,Code!$C$3:$D$5,2,0)</f>
        <v>F-101</v>
      </c>
    </row>
    <row r="1912" spans="1:14" x14ac:dyDescent="0.25">
      <c r="A1912" s="1">
        <v>1911</v>
      </c>
      <c r="B1912" s="1" t="s">
        <v>30</v>
      </c>
      <c r="C1912" s="1" t="s">
        <v>23</v>
      </c>
      <c r="D1912" s="1" t="s">
        <v>24</v>
      </c>
      <c r="E1912" s="1" t="s">
        <v>25</v>
      </c>
      <c r="F1912" s="1" t="s">
        <v>26</v>
      </c>
      <c r="G1912" s="1" t="s">
        <v>41</v>
      </c>
      <c r="H1912" s="1" t="s">
        <v>83</v>
      </c>
      <c r="I1912" s="1" t="s">
        <v>666</v>
      </c>
      <c r="J1912" s="1">
        <v>99.390000000000015</v>
      </c>
      <c r="K1912" s="1">
        <v>3</v>
      </c>
      <c r="L1912" s="1">
        <v>0</v>
      </c>
      <c r="M1912" s="2">
        <v>40.749900000000004</v>
      </c>
      <c r="N1912" s="1" t="str">
        <f>VLOOKUP(G1912,Code!$C$3:$D$5,2,0)</f>
        <v>T-103</v>
      </c>
    </row>
    <row r="1913" spans="1:14" x14ac:dyDescent="0.25">
      <c r="A1913" s="1">
        <v>1912</v>
      </c>
      <c r="B1913" s="1" t="s">
        <v>13</v>
      </c>
      <c r="C1913" s="1" t="s">
        <v>23</v>
      </c>
      <c r="D1913" s="1" t="s">
        <v>93</v>
      </c>
      <c r="E1913" s="1" t="s">
        <v>59</v>
      </c>
      <c r="F1913" s="1" t="s">
        <v>60</v>
      </c>
      <c r="G1913" s="1" t="s">
        <v>27</v>
      </c>
      <c r="H1913" s="1" t="s">
        <v>52</v>
      </c>
      <c r="I1913" s="1" t="s">
        <v>1520</v>
      </c>
      <c r="J1913" s="1">
        <v>273.89600000000002</v>
      </c>
      <c r="K1913" s="1">
        <v>7</v>
      </c>
      <c r="L1913" s="1">
        <v>0.2</v>
      </c>
      <c r="M1913" s="2">
        <v>92.43989999999998</v>
      </c>
      <c r="N1913" s="1" t="str">
        <f>VLOOKUP(G1913,Code!$C$3:$D$5,2,0)</f>
        <v>O-102</v>
      </c>
    </row>
    <row r="1914" spans="1:14" x14ac:dyDescent="0.25">
      <c r="A1914" s="1">
        <v>1913</v>
      </c>
      <c r="B1914" s="1" t="s">
        <v>13</v>
      </c>
      <c r="C1914" s="1" t="s">
        <v>23</v>
      </c>
      <c r="D1914" s="1" t="s">
        <v>93</v>
      </c>
      <c r="E1914" s="1" t="s">
        <v>59</v>
      </c>
      <c r="F1914" s="1" t="s">
        <v>60</v>
      </c>
      <c r="G1914" s="1" t="s">
        <v>41</v>
      </c>
      <c r="H1914" s="1" t="s">
        <v>278</v>
      </c>
      <c r="I1914" s="1" t="s">
        <v>1521</v>
      </c>
      <c r="J1914" s="1">
        <v>597.13200000000006</v>
      </c>
      <c r="K1914" s="1">
        <v>3</v>
      </c>
      <c r="L1914" s="1">
        <v>0.4</v>
      </c>
      <c r="M1914" s="2">
        <v>49.760999999999967</v>
      </c>
      <c r="N1914" s="1" t="str">
        <f>VLOOKUP(G1914,Code!$C$3:$D$5,2,0)</f>
        <v>T-103</v>
      </c>
    </row>
    <row r="1915" spans="1:14" x14ac:dyDescent="0.25">
      <c r="A1915" s="1">
        <v>1914</v>
      </c>
      <c r="B1915" s="1" t="s">
        <v>95</v>
      </c>
      <c r="C1915" s="1" t="s">
        <v>14</v>
      </c>
      <c r="D1915" s="1" t="s">
        <v>1098</v>
      </c>
      <c r="E1915" s="1" t="s">
        <v>487</v>
      </c>
      <c r="F1915" s="1" t="s">
        <v>17</v>
      </c>
      <c r="G1915" s="1" t="s">
        <v>41</v>
      </c>
      <c r="H1915" s="1" t="s">
        <v>83</v>
      </c>
      <c r="I1915" s="1" t="s">
        <v>395</v>
      </c>
      <c r="J1915" s="1">
        <v>149.94999999999999</v>
      </c>
      <c r="K1915" s="1">
        <v>5</v>
      </c>
      <c r="L1915" s="1">
        <v>0</v>
      </c>
      <c r="M1915" s="2">
        <v>65.978000000000009</v>
      </c>
      <c r="N1915" s="1" t="str">
        <f>VLOOKUP(G1915,Code!$C$3:$D$5,2,0)</f>
        <v>T-103</v>
      </c>
    </row>
    <row r="1916" spans="1:14" x14ac:dyDescent="0.25">
      <c r="A1916" s="1">
        <v>1915</v>
      </c>
      <c r="B1916" s="1" t="s">
        <v>30</v>
      </c>
      <c r="C1916" s="1" t="s">
        <v>57</v>
      </c>
      <c r="D1916" s="1" t="s">
        <v>1167</v>
      </c>
      <c r="E1916" s="1" t="s">
        <v>32</v>
      </c>
      <c r="F1916" s="1" t="s">
        <v>17</v>
      </c>
      <c r="G1916" s="1" t="s">
        <v>27</v>
      </c>
      <c r="H1916" s="1" t="s">
        <v>28</v>
      </c>
      <c r="I1916" s="1" t="s">
        <v>1522</v>
      </c>
      <c r="J1916" s="1">
        <v>4.6079999999999997</v>
      </c>
      <c r="K1916" s="1">
        <v>2</v>
      </c>
      <c r="L1916" s="1">
        <v>0.2</v>
      </c>
      <c r="M1916" s="2">
        <v>1.6704000000000001</v>
      </c>
      <c r="N1916" s="1" t="str">
        <f>VLOOKUP(G1916,Code!$C$3:$D$5,2,0)</f>
        <v>O-102</v>
      </c>
    </row>
    <row r="1917" spans="1:14" x14ac:dyDescent="0.25">
      <c r="A1917" s="1">
        <v>1916</v>
      </c>
      <c r="B1917" s="1" t="s">
        <v>30</v>
      </c>
      <c r="C1917" s="1" t="s">
        <v>57</v>
      </c>
      <c r="D1917" s="1" t="s">
        <v>1167</v>
      </c>
      <c r="E1917" s="1" t="s">
        <v>32</v>
      </c>
      <c r="F1917" s="1" t="s">
        <v>17</v>
      </c>
      <c r="G1917" s="1" t="s">
        <v>27</v>
      </c>
      <c r="H1917" s="1" t="s">
        <v>39</v>
      </c>
      <c r="I1917" s="1" t="s">
        <v>1033</v>
      </c>
      <c r="J1917" s="1">
        <v>15.528</v>
      </c>
      <c r="K1917" s="1">
        <v>3</v>
      </c>
      <c r="L1917" s="1">
        <v>0.2</v>
      </c>
      <c r="M1917" s="2">
        <v>4.8524999999999991</v>
      </c>
      <c r="N1917" s="1" t="str">
        <f>VLOOKUP(G1917,Code!$C$3:$D$5,2,0)</f>
        <v>O-102</v>
      </c>
    </row>
    <row r="1918" spans="1:14" x14ac:dyDescent="0.25">
      <c r="A1918" s="1">
        <v>1917</v>
      </c>
      <c r="B1918" s="1" t="s">
        <v>30</v>
      </c>
      <c r="C1918" s="1" t="s">
        <v>57</v>
      </c>
      <c r="D1918" s="1" t="s">
        <v>1167</v>
      </c>
      <c r="E1918" s="1" t="s">
        <v>32</v>
      </c>
      <c r="F1918" s="1" t="s">
        <v>17</v>
      </c>
      <c r="G1918" s="1" t="s">
        <v>27</v>
      </c>
      <c r="H1918" s="1" t="s">
        <v>28</v>
      </c>
      <c r="I1918" s="1" t="s">
        <v>875</v>
      </c>
      <c r="J1918" s="1">
        <v>11.952000000000002</v>
      </c>
      <c r="K1918" s="1">
        <v>3</v>
      </c>
      <c r="L1918" s="1">
        <v>0.2</v>
      </c>
      <c r="M1918" s="2">
        <v>3.8843999999999994</v>
      </c>
      <c r="N1918" s="1" t="str">
        <f>VLOOKUP(G1918,Code!$C$3:$D$5,2,0)</f>
        <v>O-102</v>
      </c>
    </row>
    <row r="1919" spans="1:14" x14ac:dyDescent="0.25">
      <c r="A1919" s="1">
        <v>1918</v>
      </c>
      <c r="B1919" s="1" t="s">
        <v>30</v>
      </c>
      <c r="C1919" s="1" t="s">
        <v>14</v>
      </c>
      <c r="D1919" s="1" t="s">
        <v>254</v>
      </c>
      <c r="E1919" s="1" t="s">
        <v>478</v>
      </c>
      <c r="F1919" s="1" t="s">
        <v>79</v>
      </c>
      <c r="G1919" s="1" t="s">
        <v>27</v>
      </c>
      <c r="H1919" s="1" t="s">
        <v>39</v>
      </c>
      <c r="I1919" s="1" t="s">
        <v>555</v>
      </c>
      <c r="J1919" s="1">
        <v>11.65</v>
      </c>
      <c r="K1919" s="1">
        <v>5</v>
      </c>
      <c r="L1919" s="1">
        <v>0</v>
      </c>
      <c r="M1919" s="2">
        <v>3.3784999999999989</v>
      </c>
      <c r="N1919" s="1" t="str">
        <f>VLOOKUP(G1919,Code!$C$3:$D$5,2,0)</f>
        <v>O-102</v>
      </c>
    </row>
    <row r="1920" spans="1:14" x14ac:dyDescent="0.25">
      <c r="A1920" s="1">
        <v>1919</v>
      </c>
      <c r="B1920" s="1" t="s">
        <v>13</v>
      </c>
      <c r="C1920" s="1" t="s">
        <v>57</v>
      </c>
      <c r="D1920" s="1" t="s">
        <v>348</v>
      </c>
      <c r="E1920" s="1" t="s">
        <v>114</v>
      </c>
      <c r="F1920" s="1" t="s">
        <v>60</v>
      </c>
      <c r="G1920" s="1" t="s">
        <v>41</v>
      </c>
      <c r="H1920" s="1" t="s">
        <v>42</v>
      </c>
      <c r="I1920" s="1" t="s">
        <v>1523</v>
      </c>
      <c r="J1920" s="1">
        <v>299.89999999999998</v>
      </c>
      <c r="K1920" s="1">
        <v>2</v>
      </c>
      <c r="L1920" s="1">
        <v>0</v>
      </c>
      <c r="M1920" s="2">
        <v>74.974999999999994</v>
      </c>
      <c r="N1920" s="1" t="str">
        <f>VLOOKUP(G1920,Code!$C$3:$D$5,2,0)</f>
        <v>T-103</v>
      </c>
    </row>
    <row r="1921" spans="1:14" x14ac:dyDescent="0.25">
      <c r="A1921" s="1">
        <v>1920</v>
      </c>
      <c r="B1921" s="1" t="s">
        <v>95</v>
      </c>
      <c r="C1921" s="1" t="s">
        <v>23</v>
      </c>
      <c r="D1921" s="1" t="s">
        <v>1342</v>
      </c>
      <c r="E1921" s="1" t="s">
        <v>127</v>
      </c>
      <c r="F1921" s="1" t="s">
        <v>79</v>
      </c>
      <c r="G1921" s="1" t="s">
        <v>27</v>
      </c>
      <c r="H1921" s="1" t="s">
        <v>44</v>
      </c>
      <c r="I1921" s="1" t="s">
        <v>1524</v>
      </c>
      <c r="J1921" s="1">
        <v>895.92</v>
      </c>
      <c r="K1921" s="1">
        <v>5</v>
      </c>
      <c r="L1921" s="1">
        <v>0.2</v>
      </c>
      <c r="M1921" s="2">
        <v>302.37299999999993</v>
      </c>
      <c r="N1921" s="1" t="str">
        <f>VLOOKUP(G1921,Code!$C$3:$D$5,2,0)</f>
        <v>O-102</v>
      </c>
    </row>
    <row r="1922" spans="1:14" x14ac:dyDescent="0.25">
      <c r="A1922" s="1">
        <v>1921</v>
      </c>
      <c r="B1922" s="1" t="s">
        <v>95</v>
      </c>
      <c r="C1922" s="1" t="s">
        <v>23</v>
      </c>
      <c r="D1922" s="1" t="s">
        <v>1342</v>
      </c>
      <c r="E1922" s="1" t="s">
        <v>127</v>
      </c>
      <c r="F1922" s="1" t="s">
        <v>79</v>
      </c>
      <c r="G1922" s="1" t="s">
        <v>18</v>
      </c>
      <c r="H1922" s="1" t="s">
        <v>21</v>
      </c>
      <c r="I1922" s="1" t="s">
        <v>1525</v>
      </c>
      <c r="J1922" s="1">
        <v>462.56400000000002</v>
      </c>
      <c r="K1922" s="1">
        <v>2</v>
      </c>
      <c r="L1922" s="1">
        <v>0.1</v>
      </c>
      <c r="M1922" s="2">
        <v>97.652399999999943</v>
      </c>
      <c r="N1922" s="1" t="str">
        <f>VLOOKUP(G1922,Code!$C$3:$D$5,2,0)</f>
        <v>F-101</v>
      </c>
    </row>
    <row r="1923" spans="1:14" x14ac:dyDescent="0.25">
      <c r="A1923" s="1">
        <v>1922</v>
      </c>
      <c r="B1923" s="1" t="s">
        <v>30</v>
      </c>
      <c r="C1923" s="1" t="s">
        <v>23</v>
      </c>
      <c r="D1923" s="1" t="s">
        <v>1526</v>
      </c>
      <c r="E1923" s="1" t="s">
        <v>78</v>
      </c>
      <c r="F1923" s="1" t="s">
        <v>79</v>
      </c>
      <c r="G1923" s="1" t="s">
        <v>27</v>
      </c>
      <c r="H1923" s="1" t="s">
        <v>35</v>
      </c>
      <c r="I1923" s="1" t="s">
        <v>928</v>
      </c>
      <c r="J1923" s="1">
        <v>15.008000000000003</v>
      </c>
      <c r="K1923" s="1">
        <v>2</v>
      </c>
      <c r="L1923" s="1">
        <v>0.2</v>
      </c>
      <c r="M1923" s="2">
        <v>1.5007999999999999</v>
      </c>
      <c r="N1923" s="1" t="str">
        <f>VLOOKUP(G1923,Code!$C$3:$D$5,2,0)</f>
        <v>O-102</v>
      </c>
    </row>
    <row r="1924" spans="1:14" x14ac:dyDescent="0.25">
      <c r="A1924" s="1">
        <v>1923</v>
      </c>
      <c r="B1924" s="1" t="s">
        <v>13</v>
      </c>
      <c r="C1924" s="1" t="s">
        <v>23</v>
      </c>
      <c r="D1924" s="1" t="s">
        <v>436</v>
      </c>
      <c r="E1924" s="1" t="s">
        <v>59</v>
      </c>
      <c r="F1924" s="1" t="s">
        <v>60</v>
      </c>
      <c r="G1924" s="1" t="s">
        <v>41</v>
      </c>
      <c r="H1924" s="1" t="s">
        <v>42</v>
      </c>
      <c r="I1924" s="1" t="s">
        <v>1527</v>
      </c>
      <c r="J1924" s="1">
        <v>863.6400000000001</v>
      </c>
      <c r="K1924" s="1">
        <v>9</v>
      </c>
      <c r="L1924" s="1">
        <v>0.2</v>
      </c>
      <c r="M1924" s="2">
        <v>107.95499999999998</v>
      </c>
      <c r="N1924" s="1" t="str">
        <f>VLOOKUP(G1924,Code!$C$3:$D$5,2,0)</f>
        <v>T-103</v>
      </c>
    </row>
    <row r="1925" spans="1:14" x14ac:dyDescent="0.25">
      <c r="A1925" s="1">
        <v>1924</v>
      </c>
      <c r="B1925" s="1" t="s">
        <v>13</v>
      </c>
      <c r="C1925" s="1" t="s">
        <v>23</v>
      </c>
      <c r="D1925" s="1" t="s">
        <v>436</v>
      </c>
      <c r="E1925" s="1" t="s">
        <v>59</v>
      </c>
      <c r="F1925" s="1" t="s">
        <v>60</v>
      </c>
      <c r="G1925" s="1" t="s">
        <v>27</v>
      </c>
      <c r="H1925" s="1" t="s">
        <v>39</v>
      </c>
      <c r="I1925" s="1" t="s">
        <v>588</v>
      </c>
      <c r="J1925" s="1">
        <v>47.616</v>
      </c>
      <c r="K1925" s="1">
        <v>3</v>
      </c>
      <c r="L1925" s="1">
        <v>0.2</v>
      </c>
      <c r="M1925" s="2">
        <v>3.571200000000001</v>
      </c>
      <c r="N1925" s="1" t="str">
        <f>VLOOKUP(G1925,Code!$C$3:$D$5,2,0)</f>
        <v>O-102</v>
      </c>
    </row>
    <row r="1926" spans="1:14" x14ac:dyDescent="0.25">
      <c r="A1926" s="1">
        <v>1925</v>
      </c>
      <c r="B1926" s="1" t="s">
        <v>13</v>
      </c>
      <c r="C1926" s="1" t="s">
        <v>14</v>
      </c>
      <c r="D1926" s="1" t="s">
        <v>373</v>
      </c>
      <c r="E1926" s="1" t="s">
        <v>25</v>
      </c>
      <c r="F1926" s="1" t="s">
        <v>26</v>
      </c>
      <c r="G1926" s="1" t="s">
        <v>27</v>
      </c>
      <c r="H1926" s="1" t="s">
        <v>52</v>
      </c>
      <c r="I1926" s="1" t="s">
        <v>506</v>
      </c>
      <c r="J1926" s="1">
        <v>92.94</v>
      </c>
      <c r="K1926" s="1">
        <v>3</v>
      </c>
      <c r="L1926" s="1">
        <v>0</v>
      </c>
      <c r="M1926" s="2">
        <v>41.822999999999993</v>
      </c>
      <c r="N1926" s="1" t="str">
        <f>VLOOKUP(G1926,Code!$C$3:$D$5,2,0)</f>
        <v>O-102</v>
      </c>
    </row>
    <row r="1927" spans="1:14" x14ac:dyDescent="0.25">
      <c r="A1927" s="1">
        <v>1926</v>
      </c>
      <c r="B1927" s="1" t="s">
        <v>30</v>
      </c>
      <c r="C1927" s="1" t="s">
        <v>23</v>
      </c>
      <c r="D1927" s="1" t="s">
        <v>69</v>
      </c>
      <c r="E1927" s="1" t="s">
        <v>25</v>
      </c>
      <c r="F1927" s="1" t="s">
        <v>26</v>
      </c>
      <c r="G1927" s="1" t="s">
        <v>41</v>
      </c>
      <c r="H1927" s="1" t="s">
        <v>83</v>
      </c>
      <c r="I1927" s="1" t="s">
        <v>455</v>
      </c>
      <c r="J1927" s="1">
        <v>199.98</v>
      </c>
      <c r="K1927" s="1">
        <v>2</v>
      </c>
      <c r="L1927" s="1">
        <v>0</v>
      </c>
      <c r="M1927" s="2">
        <v>69.992999999999995</v>
      </c>
      <c r="N1927" s="1" t="str">
        <f>VLOOKUP(G1927,Code!$C$3:$D$5,2,0)</f>
        <v>T-103</v>
      </c>
    </row>
    <row r="1928" spans="1:14" x14ac:dyDescent="0.25">
      <c r="A1928" s="1">
        <v>1927</v>
      </c>
      <c r="B1928" s="1" t="s">
        <v>30</v>
      </c>
      <c r="C1928" s="1" t="s">
        <v>14</v>
      </c>
      <c r="D1928" s="1" t="s">
        <v>24</v>
      </c>
      <c r="E1928" s="1" t="s">
        <v>25</v>
      </c>
      <c r="F1928" s="1" t="s">
        <v>26</v>
      </c>
      <c r="G1928" s="1" t="s">
        <v>41</v>
      </c>
      <c r="H1928" s="1" t="s">
        <v>42</v>
      </c>
      <c r="I1928" s="1" t="s">
        <v>1528</v>
      </c>
      <c r="J1928" s="1">
        <v>177.48000000000002</v>
      </c>
      <c r="K1928" s="1">
        <v>3</v>
      </c>
      <c r="L1928" s="1">
        <v>0.2</v>
      </c>
      <c r="M1928" s="2">
        <v>19.966499999999982</v>
      </c>
      <c r="N1928" s="1" t="str">
        <f>VLOOKUP(G1928,Code!$C$3:$D$5,2,0)</f>
        <v>T-103</v>
      </c>
    </row>
    <row r="1929" spans="1:14" x14ac:dyDescent="0.25">
      <c r="A1929" s="1">
        <v>1928</v>
      </c>
      <c r="B1929" s="1" t="s">
        <v>95</v>
      </c>
      <c r="C1929" s="1" t="s">
        <v>14</v>
      </c>
      <c r="D1929" s="1" t="s">
        <v>322</v>
      </c>
      <c r="E1929" s="1" t="s">
        <v>197</v>
      </c>
      <c r="F1929" s="1" t="s">
        <v>26</v>
      </c>
      <c r="G1929" s="1" t="s">
        <v>27</v>
      </c>
      <c r="H1929" s="1" t="s">
        <v>52</v>
      </c>
      <c r="I1929" s="1" t="s">
        <v>611</v>
      </c>
      <c r="J1929" s="1">
        <v>88.768000000000001</v>
      </c>
      <c r="K1929" s="1">
        <v>2</v>
      </c>
      <c r="L1929" s="1">
        <v>0.2</v>
      </c>
      <c r="M1929" s="2">
        <v>31.068799999999996</v>
      </c>
      <c r="N1929" s="1" t="str">
        <f>VLOOKUP(G1929,Code!$C$3:$D$5,2,0)</f>
        <v>O-102</v>
      </c>
    </row>
    <row r="1930" spans="1:14" x14ac:dyDescent="0.25">
      <c r="A1930" s="1">
        <v>1929</v>
      </c>
      <c r="B1930" s="1" t="s">
        <v>13</v>
      </c>
      <c r="C1930" s="1" t="s">
        <v>57</v>
      </c>
      <c r="D1930" s="1" t="s">
        <v>54</v>
      </c>
      <c r="E1930" s="1" t="s">
        <v>55</v>
      </c>
      <c r="F1930" s="1" t="s">
        <v>26</v>
      </c>
      <c r="G1930" s="1" t="s">
        <v>27</v>
      </c>
      <c r="H1930" s="1" t="s">
        <v>52</v>
      </c>
      <c r="I1930" s="1" t="s">
        <v>1529</v>
      </c>
      <c r="J1930" s="1">
        <v>6.48</v>
      </c>
      <c r="K1930" s="1">
        <v>1</v>
      </c>
      <c r="L1930" s="1">
        <v>0</v>
      </c>
      <c r="M1930" s="2">
        <v>3.1104000000000003</v>
      </c>
      <c r="N1930" s="1" t="str">
        <f>VLOOKUP(G1930,Code!$C$3:$D$5,2,0)</f>
        <v>O-102</v>
      </c>
    </row>
    <row r="1931" spans="1:14" x14ac:dyDescent="0.25">
      <c r="A1931" s="1">
        <v>1930</v>
      </c>
      <c r="B1931" s="1" t="s">
        <v>13</v>
      </c>
      <c r="C1931" s="1" t="s">
        <v>57</v>
      </c>
      <c r="D1931" s="1" t="s">
        <v>54</v>
      </c>
      <c r="E1931" s="1" t="s">
        <v>55</v>
      </c>
      <c r="F1931" s="1" t="s">
        <v>26</v>
      </c>
      <c r="G1931" s="1" t="s">
        <v>27</v>
      </c>
      <c r="H1931" s="1" t="s">
        <v>35</v>
      </c>
      <c r="I1931" s="1" t="s">
        <v>392</v>
      </c>
      <c r="J1931" s="1">
        <v>46.51</v>
      </c>
      <c r="K1931" s="1">
        <v>1</v>
      </c>
      <c r="L1931" s="1">
        <v>0</v>
      </c>
      <c r="M1931" s="2">
        <v>1.8603999999999985</v>
      </c>
      <c r="N1931" s="1" t="str">
        <f>VLOOKUP(G1931,Code!$C$3:$D$5,2,0)</f>
        <v>O-102</v>
      </c>
    </row>
    <row r="1932" spans="1:14" x14ac:dyDescent="0.25">
      <c r="A1932" s="1">
        <v>1931</v>
      </c>
      <c r="B1932" s="1" t="s">
        <v>13</v>
      </c>
      <c r="C1932" s="1" t="s">
        <v>57</v>
      </c>
      <c r="D1932" s="1" t="s">
        <v>54</v>
      </c>
      <c r="E1932" s="1" t="s">
        <v>55</v>
      </c>
      <c r="F1932" s="1" t="s">
        <v>26</v>
      </c>
      <c r="G1932" s="1" t="s">
        <v>41</v>
      </c>
      <c r="H1932" s="1" t="s">
        <v>42</v>
      </c>
      <c r="I1932" s="1" t="s">
        <v>1181</v>
      </c>
      <c r="J1932" s="1">
        <v>659.97600000000011</v>
      </c>
      <c r="K1932" s="1">
        <v>3</v>
      </c>
      <c r="L1932" s="1">
        <v>0.2</v>
      </c>
      <c r="M1932" s="2">
        <v>49.498199999999969</v>
      </c>
      <c r="N1932" s="1" t="str">
        <f>VLOOKUP(G1932,Code!$C$3:$D$5,2,0)</f>
        <v>T-103</v>
      </c>
    </row>
    <row r="1933" spans="1:14" x14ac:dyDescent="0.25">
      <c r="A1933" s="1">
        <v>1932</v>
      </c>
      <c r="B1933" s="1" t="s">
        <v>13</v>
      </c>
      <c r="C1933" s="1" t="s">
        <v>14</v>
      </c>
      <c r="D1933" s="1" t="s">
        <v>258</v>
      </c>
      <c r="E1933" s="1" t="s">
        <v>145</v>
      </c>
      <c r="F1933" s="1" t="s">
        <v>26</v>
      </c>
      <c r="G1933" s="1" t="s">
        <v>41</v>
      </c>
      <c r="H1933" s="1" t="s">
        <v>42</v>
      </c>
      <c r="I1933" s="1" t="s">
        <v>1530</v>
      </c>
      <c r="J1933" s="1">
        <v>271.99200000000002</v>
      </c>
      <c r="K1933" s="1">
        <v>1</v>
      </c>
      <c r="L1933" s="1">
        <v>0.2</v>
      </c>
      <c r="M1933" s="2">
        <v>23.799300000000002</v>
      </c>
      <c r="N1933" s="1" t="str">
        <f>VLOOKUP(G1933,Code!$C$3:$D$5,2,0)</f>
        <v>T-103</v>
      </c>
    </row>
    <row r="1934" spans="1:14" x14ac:dyDescent="0.25">
      <c r="A1934" s="1">
        <v>1933</v>
      </c>
      <c r="B1934" s="1" t="s">
        <v>13</v>
      </c>
      <c r="C1934" s="1" t="s">
        <v>14</v>
      </c>
      <c r="D1934" s="1" t="s">
        <v>1387</v>
      </c>
      <c r="E1934" s="1" t="s">
        <v>297</v>
      </c>
      <c r="F1934" s="1" t="s">
        <v>17</v>
      </c>
      <c r="G1934" s="1" t="s">
        <v>18</v>
      </c>
      <c r="H1934" s="1" t="s">
        <v>19</v>
      </c>
      <c r="I1934" s="1" t="s">
        <v>1531</v>
      </c>
      <c r="J1934" s="1">
        <v>145.74</v>
      </c>
      <c r="K1934" s="1">
        <v>3</v>
      </c>
      <c r="L1934" s="1">
        <v>0</v>
      </c>
      <c r="M1934" s="2">
        <v>23.318400000000011</v>
      </c>
      <c r="N1934" s="1" t="str">
        <f>VLOOKUP(G1934,Code!$C$3:$D$5,2,0)</f>
        <v>F-101</v>
      </c>
    </row>
    <row r="1935" spans="1:14" x14ac:dyDescent="0.25">
      <c r="A1935" s="1">
        <v>1934</v>
      </c>
      <c r="B1935" s="1" t="s">
        <v>13</v>
      </c>
      <c r="C1935" s="1" t="s">
        <v>14</v>
      </c>
      <c r="D1935" s="1" t="s">
        <v>1387</v>
      </c>
      <c r="E1935" s="1" t="s">
        <v>297</v>
      </c>
      <c r="F1935" s="1" t="s">
        <v>17</v>
      </c>
      <c r="G1935" s="1" t="s">
        <v>18</v>
      </c>
      <c r="H1935" s="1" t="s">
        <v>37</v>
      </c>
      <c r="I1935" s="1" t="s">
        <v>124</v>
      </c>
      <c r="J1935" s="1">
        <v>15.4</v>
      </c>
      <c r="K1935" s="1">
        <v>5</v>
      </c>
      <c r="L1935" s="1">
        <v>0</v>
      </c>
      <c r="M1935" s="2">
        <v>7.3919999999999995</v>
      </c>
      <c r="N1935" s="1" t="str">
        <f>VLOOKUP(G1935,Code!$C$3:$D$5,2,0)</f>
        <v>F-101</v>
      </c>
    </row>
    <row r="1936" spans="1:14" x14ac:dyDescent="0.25">
      <c r="A1936" s="1">
        <v>1935</v>
      </c>
      <c r="B1936" s="1" t="s">
        <v>30</v>
      </c>
      <c r="C1936" s="1" t="s">
        <v>23</v>
      </c>
      <c r="D1936" s="1" t="s">
        <v>69</v>
      </c>
      <c r="E1936" s="1" t="s">
        <v>25</v>
      </c>
      <c r="F1936" s="1" t="s">
        <v>26</v>
      </c>
      <c r="G1936" s="1" t="s">
        <v>27</v>
      </c>
      <c r="H1936" s="1" t="s">
        <v>52</v>
      </c>
      <c r="I1936" s="1" t="s">
        <v>1489</v>
      </c>
      <c r="J1936" s="1">
        <v>244.54999999999998</v>
      </c>
      <c r="K1936" s="1">
        <v>5</v>
      </c>
      <c r="L1936" s="1">
        <v>0</v>
      </c>
      <c r="M1936" s="2">
        <v>114.93849999999998</v>
      </c>
      <c r="N1936" s="1" t="str">
        <f>VLOOKUP(G1936,Code!$C$3:$D$5,2,0)</f>
        <v>O-102</v>
      </c>
    </row>
    <row r="1937" spans="1:14" x14ac:dyDescent="0.25">
      <c r="A1937" s="1">
        <v>1936</v>
      </c>
      <c r="B1937" s="1" t="s">
        <v>30</v>
      </c>
      <c r="C1937" s="1" t="s">
        <v>23</v>
      </c>
      <c r="D1937" s="1" t="s">
        <v>69</v>
      </c>
      <c r="E1937" s="1" t="s">
        <v>25</v>
      </c>
      <c r="F1937" s="1" t="s">
        <v>26</v>
      </c>
      <c r="G1937" s="1" t="s">
        <v>41</v>
      </c>
      <c r="H1937" s="1" t="s">
        <v>83</v>
      </c>
      <c r="I1937" s="1" t="s">
        <v>1532</v>
      </c>
      <c r="J1937" s="1">
        <v>166.16</v>
      </c>
      <c r="K1937" s="1">
        <v>8</v>
      </c>
      <c r="L1937" s="1">
        <v>0</v>
      </c>
      <c r="M1937" s="2">
        <v>59.817599999999999</v>
      </c>
      <c r="N1937" s="1" t="str">
        <f>VLOOKUP(G1937,Code!$C$3:$D$5,2,0)</f>
        <v>T-103</v>
      </c>
    </row>
    <row r="1938" spans="1:14" x14ac:dyDescent="0.25">
      <c r="A1938" s="1">
        <v>1937</v>
      </c>
      <c r="B1938" s="1" t="s">
        <v>13</v>
      </c>
      <c r="C1938" s="1" t="s">
        <v>57</v>
      </c>
      <c r="D1938" s="1" t="s">
        <v>69</v>
      </c>
      <c r="E1938" s="1" t="s">
        <v>25</v>
      </c>
      <c r="F1938" s="1" t="s">
        <v>26</v>
      </c>
      <c r="G1938" s="1" t="s">
        <v>18</v>
      </c>
      <c r="H1938" s="1" t="s">
        <v>37</v>
      </c>
      <c r="I1938" s="1" t="s">
        <v>1151</v>
      </c>
      <c r="J1938" s="1">
        <v>14.73</v>
      </c>
      <c r="K1938" s="1">
        <v>3</v>
      </c>
      <c r="L1938" s="1">
        <v>0</v>
      </c>
      <c r="M1938" s="2">
        <v>4.8608999999999991</v>
      </c>
      <c r="N1938" s="1" t="str">
        <f>VLOOKUP(G1938,Code!$C$3:$D$5,2,0)</f>
        <v>F-101</v>
      </c>
    </row>
    <row r="1939" spans="1:14" x14ac:dyDescent="0.25">
      <c r="A1939" s="1">
        <v>1938</v>
      </c>
      <c r="B1939" s="1" t="s">
        <v>30</v>
      </c>
      <c r="C1939" s="1" t="s">
        <v>14</v>
      </c>
      <c r="D1939" s="1" t="s">
        <v>1533</v>
      </c>
      <c r="E1939" s="1" t="s">
        <v>197</v>
      </c>
      <c r="F1939" s="1" t="s">
        <v>26</v>
      </c>
      <c r="G1939" s="1" t="s">
        <v>27</v>
      </c>
      <c r="H1939" s="1" t="s">
        <v>44</v>
      </c>
      <c r="I1939" s="1" t="s">
        <v>1534</v>
      </c>
      <c r="J1939" s="1">
        <v>19.968000000000004</v>
      </c>
      <c r="K1939" s="1">
        <v>2</v>
      </c>
      <c r="L1939" s="1">
        <v>0.7</v>
      </c>
      <c r="M1939" s="2">
        <v>-13.311999999999998</v>
      </c>
      <c r="N1939" s="1" t="str">
        <f>VLOOKUP(G1939,Code!$C$3:$D$5,2,0)</f>
        <v>O-102</v>
      </c>
    </row>
    <row r="1940" spans="1:14" x14ac:dyDescent="0.25">
      <c r="A1940" s="1">
        <v>1939</v>
      </c>
      <c r="B1940" s="1" t="s">
        <v>30</v>
      </c>
      <c r="C1940" s="1" t="s">
        <v>14</v>
      </c>
      <c r="D1940" s="1" t="s">
        <v>1533</v>
      </c>
      <c r="E1940" s="1" t="s">
        <v>197</v>
      </c>
      <c r="F1940" s="1" t="s">
        <v>26</v>
      </c>
      <c r="G1940" s="1" t="s">
        <v>27</v>
      </c>
      <c r="H1940" s="1" t="s">
        <v>35</v>
      </c>
      <c r="I1940" s="1" t="s">
        <v>1535</v>
      </c>
      <c r="J1940" s="1">
        <v>33.488000000000007</v>
      </c>
      <c r="K1940" s="1">
        <v>7</v>
      </c>
      <c r="L1940" s="1">
        <v>0.2</v>
      </c>
      <c r="M1940" s="2">
        <v>-1.2558000000000051</v>
      </c>
      <c r="N1940" s="1" t="str">
        <f>VLOOKUP(G1940,Code!$C$3:$D$5,2,0)</f>
        <v>O-102</v>
      </c>
    </row>
    <row r="1941" spans="1:14" x14ac:dyDescent="0.25">
      <c r="A1941" s="1">
        <v>1940</v>
      </c>
      <c r="B1941" s="1" t="s">
        <v>30</v>
      </c>
      <c r="C1941" s="1" t="s">
        <v>14</v>
      </c>
      <c r="D1941" s="1" t="s">
        <v>1533</v>
      </c>
      <c r="E1941" s="1" t="s">
        <v>197</v>
      </c>
      <c r="F1941" s="1" t="s">
        <v>26</v>
      </c>
      <c r="G1941" s="1" t="s">
        <v>27</v>
      </c>
      <c r="H1941" s="1" t="s">
        <v>44</v>
      </c>
      <c r="I1941" s="1" t="s">
        <v>82</v>
      </c>
      <c r="J1941" s="1">
        <v>8.7360000000000024</v>
      </c>
      <c r="K1941" s="1">
        <v>4</v>
      </c>
      <c r="L1941" s="1">
        <v>0.7</v>
      </c>
      <c r="M1941" s="2">
        <v>-6.1151999999999997</v>
      </c>
      <c r="N1941" s="1" t="str">
        <f>VLOOKUP(G1941,Code!$C$3:$D$5,2,0)</f>
        <v>O-102</v>
      </c>
    </row>
    <row r="1942" spans="1:14" x14ac:dyDescent="0.25">
      <c r="A1942" s="1">
        <v>1941</v>
      </c>
      <c r="B1942" s="1" t="s">
        <v>30</v>
      </c>
      <c r="C1942" s="1" t="s">
        <v>14</v>
      </c>
      <c r="D1942" s="1" t="s">
        <v>1533</v>
      </c>
      <c r="E1942" s="1" t="s">
        <v>197</v>
      </c>
      <c r="F1942" s="1" t="s">
        <v>26</v>
      </c>
      <c r="G1942" s="1" t="s">
        <v>18</v>
      </c>
      <c r="H1942" s="1" t="s">
        <v>21</v>
      </c>
      <c r="I1942" s="1" t="s">
        <v>281</v>
      </c>
      <c r="J1942" s="1">
        <v>662.88</v>
      </c>
      <c r="K1942" s="1">
        <v>3</v>
      </c>
      <c r="L1942" s="1">
        <v>0.2</v>
      </c>
      <c r="M1942" s="2">
        <v>74.573999999999955</v>
      </c>
      <c r="N1942" s="1" t="str">
        <f>VLOOKUP(G1942,Code!$C$3:$D$5,2,0)</f>
        <v>F-101</v>
      </c>
    </row>
    <row r="1943" spans="1:14" x14ac:dyDescent="0.25">
      <c r="A1943" s="1">
        <v>1942</v>
      </c>
      <c r="B1943" s="1" t="s">
        <v>95</v>
      </c>
      <c r="C1943" s="1" t="s">
        <v>23</v>
      </c>
      <c r="D1943" s="1" t="s">
        <v>505</v>
      </c>
      <c r="E1943" s="1" t="s">
        <v>104</v>
      </c>
      <c r="F1943" s="1" t="s">
        <v>60</v>
      </c>
      <c r="G1943" s="1" t="s">
        <v>27</v>
      </c>
      <c r="H1943" s="1" t="s">
        <v>28</v>
      </c>
      <c r="I1943" s="1" t="s">
        <v>337</v>
      </c>
      <c r="J1943" s="1">
        <v>47.360000000000007</v>
      </c>
      <c r="K1943" s="1">
        <v>4</v>
      </c>
      <c r="L1943" s="1">
        <v>0.2</v>
      </c>
      <c r="M1943" s="2">
        <v>17.759999999999998</v>
      </c>
      <c r="N1943" s="1" t="str">
        <f>VLOOKUP(G1943,Code!$C$3:$D$5,2,0)</f>
        <v>O-102</v>
      </c>
    </row>
    <row r="1944" spans="1:14" x14ac:dyDescent="0.25">
      <c r="A1944" s="1">
        <v>1943</v>
      </c>
      <c r="B1944" s="1" t="s">
        <v>95</v>
      </c>
      <c r="C1944" s="1" t="s">
        <v>23</v>
      </c>
      <c r="D1944" s="1" t="s">
        <v>505</v>
      </c>
      <c r="E1944" s="1" t="s">
        <v>104</v>
      </c>
      <c r="F1944" s="1" t="s">
        <v>60</v>
      </c>
      <c r="G1944" s="1" t="s">
        <v>27</v>
      </c>
      <c r="H1944" s="1" t="s">
        <v>35</v>
      </c>
      <c r="I1944" s="1" t="s">
        <v>660</v>
      </c>
      <c r="J1944" s="1">
        <v>27.439999999999998</v>
      </c>
      <c r="K1944" s="1">
        <v>2</v>
      </c>
      <c r="L1944" s="1">
        <v>0.2</v>
      </c>
      <c r="M1944" s="2">
        <v>2.4009999999999998</v>
      </c>
      <c r="N1944" s="1" t="str">
        <f>VLOOKUP(G1944,Code!$C$3:$D$5,2,0)</f>
        <v>O-102</v>
      </c>
    </row>
    <row r="1945" spans="1:14" x14ac:dyDescent="0.25">
      <c r="A1945" s="1">
        <v>1944</v>
      </c>
      <c r="B1945" s="1" t="s">
        <v>95</v>
      </c>
      <c r="C1945" s="1" t="s">
        <v>23</v>
      </c>
      <c r="D1945" s="1" t="s">
        <v>505</v>
      </c>
      <c r="E1945" s="1" t="s">
        <v>104</v>
      </c>
      <c r="F1945" s="1" t="s">
        <v>60</v>
      </c>
      <c r="G1945" s="1" t="s">
        <v>27</v>
      </c>
      <c r="H1945" s="1" t="s">
        <v>44</v>
      </c>
      <c r="I1945" s="1" t="s">
        <v>1006</v>
      </c>
      <c r="J1945" s="1">
        <v>3.2399999999999993</v>
      </c>
      <c r="K1945" s="1">
        <v>9</v>
      </c>
      <c r="L1945" s="1">
        <v>0.8</v>
      </c>
      <c r="M1945" s="2">
        <v>-5.1840000000000011</v>
      </c>
      <c r="N1945" s="1" t="str">
        <f>VLOOKUP(G1945,Code!$C$3:$D$5,2,0)</f>
        <v>O-102</v>
      </c>
    </row>
    <row r="1946" spans="1:14" x14ac:dyDescent="0.25">
      <c r="A1946" s="1">
        <v>1945</v>
      </c>
      <c r="B1946" s="1" t="s">
        <v>30</v>
      </c>
      <c r="C1946" s="1" t="s">
        <v>23</v>
      </c>
      <c r="D1946" s="1" t="s">
        <v>1369</v>
      </c>
      <c r="E1946" s="1" t="s">
        <v>59</v>
      </c>
      <c r="F1946" s="1" t="s">
        <v>60</v>
      </c>
      <c r="G1946" s="1" t="s">
        <v>41</v>
      </c>
      <c r="H1946" s="1" t="s">
        <v>83</v>
      </c>
      <c r="I1946" s="1" t="s">
        <v>1315</v>
      </c>
      <c r="J1946" s="1">
        <v>95.968000000000004</v>
      </c>
      <c r="K1946" s="1">
        <v>4</v>
      </c>
      <c r="L1946" s="1">
        <v>0.2</v>
      </c>
      <c r="M1946" s="2">
        <v>26.391200000000001</v>
      </c>
      <c r="N1946" s="1" t="str">
        <f>VLOOKUP(G1946,Code!$C$3:$D$5,2,0)</f>
        <v>T-103</v>
      </c>
    </row>
    <row r="1947" spans="1:14" x14ac:dyDescent="0.25">
      <c r="A1947" s="1">
        <v>1946</v>
      </c>
      <c r="B1947" s="1" t="s">
        <v>30</v>
      </c>
      <c r="C1947" s="1" t="s">
        <v>23</v>
      </c>
      <c r="D1947" s="1" t="s">
        <v>1369</v>
      </c>
      <c r="E1947" s="1" t="s">
        <v>59</v>
      </c>
      <c r="F1947" s="1" t="s">
        <v>60</v>
      </c>
      <c r="G1947" s="1" t="s">
        <v>27</v>
      </c>
      <c r="H1947" s="1" t="s">
        <v>52</v>
      </c>
      <c r="I1947" s="1" t="s">
        <v>1470</v>
      </c>
      <c r="J1947" s="1">
        <v>10.368000000000002</v>
      </c>
      <c r="K1947" s="1">
        <v>2</v>
      </c>
      <c r="L1947" s="1">
        <v>0.2</v>
      </c>
      <c r="M1947" s="2">
        <v>3.6288</v>
      </c>
      <c r="N1947" s="1" t="str">
        <f>VLOOKUP(G1947,Code!$C$3:$D$5,2,0)</f>
        <v>O-102</v>
      </c>
    </row>
    <row r="1948" spans="1:14" x14ac:dyDescent="0.25">
      <c r="A1948" s="1">
        <v>1947</v>
      </c>
      <c r="B1948" s="1" t="s">
        <v>30</v>
      </c>
      <c r="C1948" s="1" t="s">
        <v>23</v>
      </c>
      <c r="D1948" s="1" t="s">
        <v>126</v>
      </c>
      <c r="E1948" s="1" t="s">
        <v>127</v>
      </c>
      <c r="F1948" s="1" t="s">
        <v>79</v>
      </c>
      <c r="G1948" s="1" t="s">
        <v>27</v>
      </c>
      <c r="H1948" s="1" t="s">
        <v>39</v>
      </c>
      <c r="I1948" s="1" t="s">
        <v>503</v>
      </c>
      <c r="J1948" s="1">
        <v>23.1</v>
      </c>
      <c r="K1948" s="1">
        <v>2</v>
      </c>
      <c r="L1948" s="1">
        <v>0</v>
      </c>
      <c r="M1948" s="2">
        <v>6.468</v>
      </c>
      <c r="N1948" s="1" t="str">
        <f>VLOOKUP(G1948,Code!$C$3:$D$5,2,0)</f>
        <v>O-102</v>
      </c>
    </row>
    <row r="1949" spans="1:14" x14ac:dyDescent="0.25">
      <c r="A1949" s="1">
        <v>1948</v>
      </c>
      <c r="B1949" s="1" t="s">
        <v>30</v>
      </c>
      <c r="C1949" s="1" t="s">
        <v>23</v>
      </c>
      <c r="D1949" s="1" t="s">
        <v>126</v>
      </c>
      <c r="E1949" s="1" t="s">
        <v>127</v>
      </c>
      <c r="F1949" s="1" t="s">
        <v>79</v>
      </c>
      <c r="G1949" s="1" t="s">
        <v>18</v>
      </c>
      <c r="H1949" s="1" t="s">
        <v>37</v>
      </c>
      <c r="I1949" s="1" t="s">
        <v>1462</v>
      </c>
      <c r="J1949" s="1">
        <v>11.54</v>
      </c>
      <c r="K1949" s="1">
        <v>2</v>
      </c>
      <c r="L1949" s="1">
        <v>0</v>
      </c>
      <c r="M1949" s="2">
        <v>3.4619999999999997</v>
      </c>
      <c r="N1949" s="1" t="str">
        <f>VLOOKUP(G1949,Code!$C$3:$D$5,2,0)</f>
        <v>F-101</v>
      </c>
    </row>
    <row r="1950" spans="1:14" x14ac:dyDescent="0.25">
      <c r="A1950" s="1">
        <v>1949</v>
      </c>
      <c r="B1950" s="1" t="s">
        <v>30</v>
      </c>
      <c r="C1950" s="1" t="s">
        <v>23</v>
      </c>
      <c r="D1950" s="1" t="s">
        <v>126</v>
      </c>
      <c r="E1950" s="1" t="s">
        <v>127</v>
      </c>
      <c r="F1950" s="1" t="s">
        <v>79</v>
      </c>
      <c r="G1950" s="1" t="s">
        <v>18</v>
      </c>
      <c r="H1950" s="1" t="s">
        <v>33</v>
      </c>
      <c r="I1950" s="1" t="s">
        <v>602</v>
      </c>
      <c r="J1950" s="1">
        <v>254.52599999999998</v>
      </c>
      <c r="K1950" s="1">
        <v>1</v>
      </c>
      <c r="L1950" s="1">
        <v>0.4</v>
      </c>
      <c r="M1950" s="2">
        <v>-93.3262</v>
      </c>
      <c r="N1950" s="1" t="str">
        <f>VLOOKUP(G1950,Code!$C$3:$D$5,2,0)</f>
        <v>F-101</v>
      </c>
    </row>
    <row r="1951" spans="1:14" x14ac:dyDescent="0.25">
      <c r="A1951" s="1">
        <v>1950</v>
      </c>
      <c r="B1951" s="1" t="s">
        <v>30</v>
      </c>
      <c r="C1951" s="1" t="s">
        <v>23</v>
      </c>
      <c r="D1951" s="1" t="s">
        <v>126</v>
      </c>
      <c r="E1951" s="1" t="s">
        <v>127</v>
      </c>
      <c r="F1951" s="1" t="s">
        <v>79</v>
      </c>
      <c r="G1951" s="1" t="s">
        <v>27</v>
      </c>
      <c r="H1951" s="1" t="s">
        <v>46</v>
      </c>
      <c r="I1951" s="1" t="s">
        <v>191</v>
      </c>
      <c r="J1951" s="1">
        <v>12.98</v>
      </c>
      <c r="K1951" s="1">
        <v>1</v>
      </c>
      <c r="L1951" s="1">
        <v>0</v>
      </c>
      <c r="M1951" s="2">
        <v>3.7641999999999989</v>
      </c>
      <c r="N1951" s="1" t="str">
        <f>VLOOKUP(G1951,Code!$C$3:$D$5,2,0)</f>
        <v>O-102</v>
      </c>
    </row>
    <row r="1952" spans="1:14" x14ac:dyDescent="0.25">
      <c r="A1952" s="1">
        <v>1951</v>
      </c>
      <c r="B1952" s="1" t="s">
        <v>30</v>
      </c>
      <c r="C1952" s="1" t="s">
        <v>23</v>
      </c>
      <c r="D1952" s="1" t="s">
        <v>126</v>
      </c>
      <c r="E1952" s="1" t="s">
        <v>127</v>
      </c>
      <c r="F1952" s="1" t="s">
        <v>79</v>
      </c>
      <c r="G1952" s="1" t="s">
        <v>27</v>
      </c>
      <c r="H1952" s="1" t="s">
        <v>44</v>
      </c>
      <c r="I1952" s="1" t="s">
        <v>1207</v>
      </c>
      <c r="J1952" s="1">
        <v>26.432000000000002</v>
      </c>
      <c r="K1952" s="1">
        <v>8</v>
      </c>
      <c r="L1952" s="1">
        <v>0.2</v>
      </c>
      <c r="M1952" s="2">
        <v>8.9207999999999998</v>
      </c>
      <c r="N1952" s="1" t="str">
        <f>VLOOKUP(G1952,Code!$C$3:$D$5,2,0)</f>
        <v>O-102</v>
      </c>
    </row>
    <row r="1953" spans="1:14" x14ac:dyDescent="0.25">
      <c r="A1953" s="1">
        <v>1952</v>
      </c>
      <c r="B1953" s="1" t="s">
        <v>30</v>
      </c>
      <c r="C1953" s="1" t="s">
        <v>23</v>
      </c>
      <c r="D1953" s="1" t="s">
        <v>126</v>
      </c>
      <c r="E1953" s="1" t="s">
        <v>127</v>
      </c>
      <c r="F1953" s="1" t="s">
        <v>79</v>
      </c>
      <c r="G1953" s="1" t="s">
        <v>41</v>
      </c>
      <c r="H1953" s="1" t="s">
        <v>42</v>
      </c>
      <c r="I1953" s="1" t="s">
        <v>1041</v>
      </c>
      <c r="J1953" s="1">
        <v>197.96999999999997</v>
      </c>
      <c r="K1953" s="1">
        <v>3</v>
      </c>
      <c r="L1953" s="1">
        <v>0</v>
      </c>
      <c r="M1953" s="2">
        <v>57.41129999999999</v>
      </c>
      <c r="N1953" s="1" t="str">
        <f>VLOOKUP(G1953,Code!$C$3:$D$5,2,0)</f>
        <v>T-103</v>
      </c>
    </row>
    <row r="1954" spans="1:14" x14ac:dyDescent="0.25">
      <c r="A1954" s="1">
        <v>1953</v>
      </c>
      <c r="B1954" s="1" t="s">
        <v>30</v>
      </c>
      <c r="C1954" s="1" t="s">
        <v>23</v>
      </c>
      <c r="D1954" s="1" t="s">
        <v>126</v>
      </c>
      <c r="E1954" s="1" t="s">
        <v>127</v>
      </c>
      <c r="F1954" s="1" t="s">
        <v>79</v>
      </c>
      <c r="G1954" s="1" t="s">
        <v>27</v>
      </c>
      <c r="H1954" s="1" t="s">
        <v>28</v>
      </c>
      <c r="I1954" s="1" t="s">
        <v>1350</v>
      </c>
      <c r="J1954" s="1">
        <v>18.899999999999999</v>
      </c>
      <c r="K1954" s="1">
        <v>6</v>
      </c>
      <c r="L1954" s="1">
        <v>0</v>
      </c>
      <c r="M1954" s="2">
        <v>9.0719999999999992</v>
      </c>
      <c r="N1954" s="1" t="str">
        <f>VLOOKUP(G1954,Code!$C$3:$D$5,2,0)</f>
        <v>O-102</v>
      </c>
    </row>
    <row r="1955" spans="1:14" x14ac:dyDescent="0.25">
      <c r="A1955" s="1">
        <v>1954</v>
      </c>
      <c r="B1955" s="1" t="s">
        <v>30</v>
      </c>
      <c r="C1955" s="1" t="s">
        <v>23</v>
      </c>
      <c r="D1955" s="1" t="s">
        <v>126</v>
      </c>
      <c r="E1955" s="1" t="s">
        <v>127</v>
      </c>
      <c r="F1955" s="1" t="s">
        <v>79</v>
      </c>
      <c r="G1955" s="1" t="s">
        <v>18</v>
      </c>
      <c r="H1955" s="1" t="s">
        <v>21</v>
      </c>
      <c r="I1955" s="1" t="s">
        <v>668</v>
      </c>
      <c r="J1955" s="1">
        <v>1282.4100000000001</v>
      </c>
      <c r="K1955" s="1">
        <v>5</v>
      </c>
      <c r="L1955" s="1">
        <v>0.1</v>
      </c>
      <c r="M1955" s="2">
        <v>213.73500000000001</v>
      </c>
      <c r="N1955" s="1" t="str">
        <f>VLOOKUP(G1955,Code!$C$3:$D$5,2,0)</f>
        <v>F-101</v>
      </c>
    </row>
    <row r="1956" spans="1:14" x14ac:dyDescent="0.25">
      <c r="A1956" s="1">
        <v>1955</v>
      </c>
      <c r="B1956" s="1" t="s">
        <v>30</v>
      </c>
      <c r="C1956" s="1" t="s">
        <v>23</v>
      </c>
      <c r="D1956" s="1" t="s">
        <v>126</v>
      </c>
      <c r="E1956" s="1" t="s">
        <v>127</v>
      </c>
      <c r="F1956" s="1" t="s">
        <v>79</v>
      </c>
      <c r="G1956" s="1" t="s">
        <v>27</v>
      </c>
      <c r="H1956" s="1" t="s">
        <v>39</v>
      </c>
      <c r="I1956" s="1" t="s">
        <v>1536</v>
      </c>
      <c r="J1956" s="1">
        <v>4.92</v>
      </c>
      <c r="K1956" s="1">
        <v>3</v>
      </c>
      <c r="L1956" s="1">
        <v>0</v>
      </c>
      <c r="M1956" s="2">
        <v>2.2139999999999995</v>
      </c>
      <c r="N1956" s="1" t="str">
        <f>VLOOKUP(G1956,Code!$C$3:$D$5,2,0)</f>
        <v>O-102</v>
      </c>
    </row>
    <row r="1957" spans="1:14" x14ac:dyDescent="0.25">
      <c r="A1957" s="1">
        <v>1956</v>
      </c>
      <c r="B1957" s="1" t="s">
        <v>30</v>
      </c>
      <c r="C1957" s="1" t="s">
        <v>23</v>
      </c>
      <c r="D1957" s="1" t="s">
        <v>126</v>
      </c>
      <c r="E1957" s="1" t="s">
        <v>127</v>
      </c>
      <c r="F1957" s="1" t="s">
        <v>79</v>
      </c>
      <c r="G1957" s="1" t="s">
        <v>41</v>
      </c>
      <c r="H1957" s="1" t="s">
        <v>83</v>
      </c>
      <c r="I1957" s="1" t="s">
        <v>1537</v>
      </c>
      <c r="J1957" s="1">
        <v>238</v>
      </c>
      <c r="K1957" s="1">
        <v>2</v>
      </c>
      <c r="L1957" s="1">
        <v>0</v>
      </c>
      <c r="M1957" s="2">
        <v>38.080000000000013</v>
      </c>
      <c r="N1957" s="1" t="str">
        <f>VLOOKUP(G1957,Code!$C$3:$D$5,2,0)</f>
        <v>T-103</v>
      </c>
    </row>
    <row r="1958" spans="1:14" x14ac:dyDescent="0.25">
      <c r="A1958" s="1">
        <v>1957</v>
      </c>
      <c r="B1958" s="1" t="s">
        <v>30</v>
      </c>
      <c r="C1958" s="1" t="s">
        <v>23</v>
      </c>
      <c r="D1958" s="1" t="s">
        <v>126</v>
      </c>
      <c r="E1958" s="1" t="s">
        <v>127</v>
      </c>
      <c r="F1958" s="1" t="s">
        <v>79</v>
      </c>
      <c r="G1958" s="1" t="s">
        <v>41</v>
      </c>
      <c r="H1958" s="1" t="s">
        <v>83</v>
      </c>
      <c r="I1958" s="1" t="s">
        <v>340</v>
      </c>
      <c r="J1958" s="1">
        <v>167.97</v>
      </c>
      <c r="K1958" s="1">
        <v>3</v>
      </c>
      <c r="L1958" s="1">
        <v>0</v>
      </c>
      <c r="M1958" s="2">
        <v>40.31280000000001</v>
      </c>
      <c r="N1958" s="1" t="str">
        <f>VLOOKUP(G1958,Code!$C$3:$D$5,2,0)</f>
        <v>T-103</v>
      </c>
    </row>
    <row r="1959" spans="1:14" x14ac:dyDescent="0.25">
      <c r="A1959" s="1">
        <v>1958</v>
      </c>
      <c r="B1959" s="1" t="s">
        <v>30</v>
      </c>
      <c r="C1959" s="1" t="s">
        <v>23</v>
      </c>
      <c r="D1959" s="1" t="s">
        <v>126</v>
      </c>
      <c r="E1959" s="1" t="s">
        <v>127</v>
      </c>
      <c r="F1959" s="1" t="s">
        <v>79</v>
      </c>
      <c r="G1959" s="1" t="s">
        <v>27</v>
      </c>
      <c r="H1959" s="1" t="s">
        <v>52</v>
      </c>
      <c r="I1959" s="1" t="s">
        <v>1436</v>
      </c>
      <c r="J1959" s="1">
        <v>17.12</v>
      </c>
      <c r="K1959" s="1">
        <v>4</v>
      </c>
      <c r="L1959" s="1">
        <v>0</v>
      </c>
      <c r="M1959" s="2">
        <v>7.7039999999999988</v>
      </c>
      <c r="N1959" s="1" t="str">
        <f>VLOOKUP(G1959,Code!$C$3:$D$5,2,0)</f>
        <v>O-102</v>
      </c>
    </row>
    <row r="1960" spans="1:14" x14ac:dyDescent="0.25">
      <c r="A1960" s="1">
        <v>1959</v>
      </c>
      <c r="B1960" s="1" t="s">
        <v>13</v>
      </c>
      <c r="C1960" s="1" t="s">
        <v>14</v>
      </c>
      <c r="D1960" s="1" t="s">
        <v>148</v>
      </c>
      <c r="E1960" s="1" t="s">
        <v>249</v>
      </c>
      <c r="F1960" s="1" t="s">
        <v>60</v>
      </c>
      <c r="G1960" s="1" t="s">
        <v>27</v>
      </c>
      <c r="H1960" s="1" t="s">
        <v>44</v>
      </c>
      <c r="I1960" s="1" t="s">
        <v>1069</v>
      </c>
      <c r="J1960" s="1">
        <v>16.200000000000003</v>
      </c>
      <c r="K1960" s="1">
        <v>3</v>
      </c>
      <c r="L1960" s="1">
        <v>0</v>
      </c>
      <c r="M1960" s="2">
        <v>7.7759999999999998</v>
      </c>
      <c r="N1960" s="1" t="str">
        <f>VLOOKUP(G1960,Code!$C$3:$D$5,2,0)</f>
        <v>O-102</v>
      </c>
    </row>
    <row r="1961" spans="1:14" x14ac:dyDescent="0.25">
      <c r="A1961" s="1">
        <v>1960</v>
      </c>
      <c r="B1961" s="1" t="s">
        <v>13</v>
      </c>
      <c r="C1961" s="1" t="s">
        <v>14</v>
      </c>
      <c r="D1961" s="1" t="s">
        <v>148</v>
      </c>
      <c r="E1961" s="1" t="s">
        <v>249</v>
      </c>
      <c r="F1961" s="1" t="s">
        <v>60</v>
      </c>
      <c r="G1961" s="1" t="s">
        <v>27</v>
      </c>
      <c r="H1961" s="1" t="s">
        <v>46</v>
      </c>
      <c r="I1961" s="1" t="s">
        <v>1538</v>
      </c>
      <c r="J1961" s="1">
        <v>33.99</v>
      </c>
      <c r="K1961" s="1">
        <v>3</v>
      </c>
      <c r="L1961" s="1">
        <v>0</v>
      </c>
      <c r="M1961" s="2">
        <v>14.615700000000004</v>
      </c>
      <c r="N1961" s="1" t="str">
        <f>VLOOKUP(G1961,Code!$C$3:$D$5,2,0)</f>
        <v>O-102</v>
      </c>
    </row>
    <row r="1962" spans="1:14" x14ac:dyDescent="0.25">
      <c r="A1962" s="1">
        <v>1961</v>
      </c>
      <c r="B1962" s="1" t="s">
        <v>13</v>
      </c>
      <c r="C1962" s="1" t="s">
        <v>14</v>
      </c>
      <c r="D1962" s="1" t="s">
        <v>148</v>
      </c>
      <c r="E1962" s="1" t="s">
        <v>249</v>
      </c>
      <c r="F1962" s="1" t="s">
        <v>60</v>
      </c>
      <c r="G1962" s="1" t="s">
        <v>41</v>
      </c>
      <c r="H1962" s="1" t="s">
        <v>83</v>
      </c>
      <c r="I1962" s="1" t="s">
        <v>1406</v>
      </c>
      <c r="J1962" s="1">
        <v>296.84999999999997</v>
      </c>
      <c r="K1962" s="1">
        <v>5</v>
      </c>
      <c r="L1962" s="1">
        <v>0</v>
      </c>
      <c r="M1962" s="2">
        <v>53.432999999999993</v>
      </c>
      <c r="N1962" s="1" t="str">
        <f>VLOOKUP(G1962,Code!$C$3:$D$5,2,0)</f>
        <v>T-103</v>
      </c>
    </row>
    <row r="1963" spans="1:14" x14ac:dyDescent="0.25">
      <c r="A1963" s="1">
        <v>1962</v>
      </c>
      <c r="B1963" s="1" t="s">
        <v>13</v>
      </c>
      <c r="C1963" s="1" t="s">
        <v>14</v>
      </c>
      <c r="D1963" s="1" t="s">
        <v>148</v>
      </c>
      <c r="E1963" s="1" t="s">
        <v>249</v>
      </c>
      <c r="F1963" s="1" t="s">
        <v>60</v>
      </c>
      <c r="G1963" s="1" t="s">
        <v>41</v>
      </c>
      <c r="H1963" s="1" t="s">
        <v>83</v>
      </c>
      <c r="I1963" s="1" t="s">
        <v>1539</v>
      </c>
      <c r="J1963" s="1">
        <v>112.80000000000001</v>
      </c>
      <c r="K1963" s="1">
        <v>6</v>
      </c>
      <c r="L1963" s="1">
        <v>0</v>
      </c>
      <c r="M1963" s="2">
        <v>6.7680000000000007</v>
      </c>
      <c r="N1963" s="1" t="str">
        <f>VLOOKUP(G1963,Code!$C$3:$D$5,2,0)</f>
        <v>T-103</v>
      </c>
    </row>
    <row r="1964" spans="1:14" x14ac:dyDescent="0.25">
      <c r="A1964" s="1">
        <v>1963</v>
      </c>
      <c r="B1964" s="1" t="s">
        <v>13</v>
      </c>
      <c r="C1964" s="1" t="s">
        <v>14</v>
      </c>
      <c r="D1964" s="1" t="s">
        <v>148</v>
      </c>
      <c r="E1964" s="1" t="s">
        <v>249</v>
      </c>
      <c r="F1964" s="1" t="s">
        <v>60</v>
      </c>
      <c r="G1964" s="1" t="s">
        <v>27</v>
      </c>
      <c r="H1964" s="1" t="s">
        <v>44</v>
      </c>
      <c r="I1964" s="1" t="s">
        <v>1540</v>
      </c>
      <c r="J1964" s="1">
        <v>13.71</v>
      </c>
      <c r="K1964" s="1">
        <v>3</v>
      </c>
      <c r="L1964" s="1">
        <v>0</v>
      </c>
      <c r="M1964" s="2">
        <v>6.5808</v>
      </c>
      <c r="N1964" s="1" t="str">
        <f>VLOOKUP(G1964,Code!$C$3:$D$5,2,0)</f>
        <v>O-102</v>
      </c>
    </row>
    <row r="1965" spans="1:14" x14ac:dyDescent="0.25">
      <c r="A1965" s="1">
        <v>1964</v>
      </c>
      <c r="B1965" s="1" t="s">
        <v>13</v>
      </c>
      <c r="C1965" s="1" t="s">
        <v>14</v>
      </c>
      <c r="D1965" s="1" t="s">
        <v>148</v>
      </c>
      <c r="E1965" s="1" t="s">
        <v>249</v>
      </c>
      <c r="F1965" s="1" t="s">
        <v>60</v>
      </c>
      <c r="G1965" s="1" t="s">
        <v>27</v>
      </c>
      <c r="H1965" s="1" t="s">
        <v>52</v>
      </c>
      <c r="I1965" s="1" t="s">
        <v>1327</v>
      </c>
      <c r="J1965" s="1">
        <v>24.900000000000002</v>
      </c>
      <c r="K1965" s="1">
        <v>5</v>
      </c>
      <c r="L1965" s="1">
        <v>0</v>
      </c>
      <c r="M1965" s="2">
        <v>11.703000000000001</v>
      </c>
      <c r="N1965" s="1" t="str">
        <f>VLOOKUP(G1965,Code!$C$3:$D$5,2,0)</f>
        <v>O-102</v>
      </c>
    </row>
    <row r="1966" spans="1:14" x14ac:dyDescent="0.25">
      <c r="A1966" s="1">
        <v>1965</v>
      </c>
      <c r="B1966" s="1" t="s">
        <v>13</v>
      </c>
      <c r="C1966" s="1" t="s">
        <v>14</v>
      </c>
      <c r="D1966" s="1" t="s">
        <v>148</v>
      </c>
      <c r="E1966" s="1" t="s">
        <v>249</v>
      </c>
      <c r="F1966" s="1" t="s">
        <v>60</v>
      </c>
      <c r="G1966" s="1" t="s">
        <v>27</v>
      </c>
      <c r="H1966" s="1" t="s">
        <v>35</v>
      </c>
      <c r="I1966" s="1" t="s">
        <v>855</v>
      </c>
      <c r="J1966" s="1">
        <v>286.29000000000002</v>
      </c>
      <c r="K1966" s="1">
        <v>3</v>
      </c>
      <c r="L1966" s="1">
        <v>0</v>
      </c>
      <c r="M1966" s="2">
        <v>17.177399999999977</v>
      </c>
      <c r="N1966" s="1" t="str">
        <f>VLOOKUP(G1966,Code!$C$3:$D$5,2,0)</f>
        <v>O-102</v>
      </c>
    </row>
    <row r="1967" spans="1:14" x14ac:dyDescent="0.25">
      <c r="A1967" s="1">
        <v>1966</v>
      </c>
      <c r="B1967" s="1" t="s">
        <v>13</v>
      </c>
      <c r="C1967" s="1" t="s">
        <v>14</v>
      </c>
      <c r="D1967" s="1" t="s">
        <v>148</v>
      </c>
      <c r="E1967" s="1" t="s">
        <v>249</v>
      </c>
      <c r="F1967" s="1" t="s">
        <v>60</v>
      </c>
      <c r="G1967" s="1" t="s">
        <v>27</v>
      </c>
      <c r="H1967" s="1" t="s">
        <v>46</v>
      </c>
      <c r="I1967" s="1" t="s">
        <v>1541</v>
      </c>
      <c r="J1967" s="1">
        <v>24.18</v>
      </c>
      <c r="K1967" s="1">
        <v>2</v>
      </c>
      <c r="L1967" s="1">
        <v>0</v>
      </c>
      <c r="M1967" s="2">
        <v>7.2539999999999978</v>
      </c>
      <c r="N1967" s="1" t="str">
        <f>VLOOKUP(G1967,Code!$C$3:$D$5,2,0)</f>
        <v>O-102</v>
      </c>
    </row>
    <row r="1968" spans="1:14" x14ac:dyDescent="0.25">
      <c r="A1968" s="1">
        <v>1967</v>
      </c>
      <c r="B1968" s="1" t="s">
        <v>30</v>
      </c>
      <c r="C1968" s="1" t="s">
        <v>14</v>
      </c>
      <c r="D1968" s="1" t="s">
        <v>1542</v>
      </c>
      <c r="E1968" s="1" t="s">
        <v>316</v>
      </c>
      <c r="F1968" s="1" t="s">
        <v>79</v>
      </c>
      <c r="G1968" s="1" t="s">
        <v>41</v>
      </c>
      <c r="H1968" s="1" t="s">
        <v>42</v>
      </c>
      <c r="I1968" s="1" t="s">
        <v>752</v>
      </c>
      <c r="J1968" s="1">
        <v>281.96999999999997</v>
      </c>
      <c r="K1968" s="1">
        <v>3</v>
      </c>
      <c r="L1968" s="1">
        <v>0</v>
      </c>
      <c r="M1968" s="2">
        <v>78.951599999999999</v>
      </c>
      <c r="N1968" s="1" t="str">
        <f>VLOOKUP(G1968,Code!$C$3:$D$5,2,0)</f>
        <v>T-103</v>
      </c>
    </row>
    <row r="1969" spans="1:14" x14ac:dyDescent="0.25">
      <c r="A1969" s="1">
        <v>1968</v>
      </c>
      <c r="B1969" s="1" t="s">
        <v>30</v>
      </c>
      <c r="C1969" s="1" t="s">
        <v>14</v>
      </c>
      <c r="D1969" s="1" t="s">
        <v>1542</v>
      </c>
      <c r="E1969" s="1" t="s">
        <v>316</v>
      </c>
      <c r="F1969" s="1" t="s">
        <v>79</v>
      </c>
      <c r="G1969" s="1" t="s">
        <v>27</v>
      </c>
      <c r="H1969" s="1" t="s">
        <v>243</v>
      </c>
      <c r="I1969" s="1" t="s">
        <v>1543</v>
      </c>
      <c r="J1969" s="1">
        <v>69.5</v>
      </c>
      <c r="K1969" s="1">
        <v>5</v>
      </c>
      <c r="L1969" s="1">
        <v>0</v>
      </c>
      <c r="M1969" s="2">
        <v>20.154999999999994</v>
      </c>
      <c r="N1969" s="1" t="str">
        <f>VLOOKUP(G1969,Code!$C$3:$D$5,2,0)</f>
        <v>O-102</v>
      </c>
    </row>
    <row r="1970" spans="1:14" x14ac:dyDescent="0.25">
      <c r="A1970" s="1">
        <v>1969</v>
      </c>
      <c r="B1970" s="1" t="s">
        <v>30</v>
      </c>
      <c r="C1970" s="1" t="s">
        <v>14</v>
      </c>
      <c r="D1970" s="1" t="s">
        <v>1542</v>
      </c>
      <c r="E1970" s="1" t="s">
        <v>316</v>
      </c>
      <c r="F1970" s="1" t="s">
        <v>79</v>
      </c>
      <c r="G1970" s="1" t="s">
        <v>27</v>
      </c>
      <c r="H1970" s="1" t="s">
        <v>52</v>
      </c>
      <c r="I1970" s="1" t="s">
        <v>286</v>
      </c>
      <c r="J1970" s="1">
        <v>166.44</v>
      </c>
      <c r="K1970" s="1">
        <v>3</v>
      </c>
      <c r="L1970" s="1">
        <v>0</v>
      </c>
      <c r="M1970" s="2">
        <v>79.891199999999998</v>
      </c>
      <c r="N1970" s="1" t="str">
        <f>VLOOKUP(G1970,Code!$C$3:$D$5,2,0)</f>
        <v>O-102</v>
      </c>
    </row>
    <row r="1971" spans="1:14" x14ac:dyDescent="0.25">
      <c r="A1971" s="1">
        <v>1970</v>
      </c>
      <c r="B1971" s="1" t="s">
        <v>30</v>
      </c>
      <c r="C1971" s="1" t="s">
        <v>14</v>
      </c>
      <c r="D1971" s="1" t="s">
        <v>1460</v>
      </c>
      <c r="E1971" s="1" t="s">
        <v>267</v>
      </c>
      <c r="F1971" s="1" t="s">
        <v>60</v>
      </c>
      <c r="G1971" s="1" t="s">
        <v>41</v>
      </c>
      <c r="H1971" s="1" t="s">
        <v>83</v>
      </c>
      <c r="I1971" s="1" t="s">
        <v>295</v>
      </c>
      <c r="J1971" s="1">
        <v>291.95999999999998</v>
      </c>
      <c r="K1971" s="1">
        <v>4</v>
      </c>
      <c r="L1971" s="1">
        <v>0</v>
      </c>
      <c r="M1971" s="2">
        <v>102.18599999999998</v>
      </c>
      <c r="N1971" s="1" t="str">
        <f>VLOOKUP(G1971,Code!$C$3:$D$5,2,0)</f>
        <v>T-103</v>
      </c>
    </row>
    <row r="1972" spans="1:14" x14ac:dyDescent="0.25">
      <c r="A1972" s="1">
        <v>1971</v>
      </c>
      <c r="B1972" s="1" t="s">
        <v>30</v>
      </c>
      <c r="C1972" s="1" t="s">
        <v>57</v>
      </c>
      <c r="D1972" s="1" t="s">
        <v>142</v>
      </c>
      <c r="E1972" s="1" t="s">
        <v>104</v>
      </c>
      <c r="F1972" s="1" t="s">
        <v>60</v>
      </c>
      <c r="G1972" s="1" t="s">
        <v>27</v>
      </c>
      <c r="H1972" s="1" t="s">
        <v>39</v>
      </c>
      <c r="I1972" s="1" t="s">
        <v>1447</v>
      </c>
      <c r="J1972" s="1">
        <v>6.4080000000000004</v>
      </c>
      <c r="K1972" s="1">
        <v>3</v>
      </c>
      <c r="L1972" s="1">
        <v>0.2</v>
      </c>
      <c r="M1972" s="2">
        <v>0.64079999999999981</v>
      </c>
      <c r="N1972" s="1" t="str">
        <f>VLOOKUP(G1972,Code!$C$3:$D$5,2,0)</f>
        <v>O-102</v>
      </c>
    </row>
    <row r="1973" spans="1:14" x14ac:dyDescent="0.25">
      <c r="A1973" s="1">
        <v>1972</v>
      </c>
      <c r="B1973" s="1" t="s">
        <v>30</v>
      </c>
      <c r="C1973" s="1" t="s">
        <v>57</v>
      </c>
      <c r="D1973" s="1" t="s">
        <v>142</v>
      </c>
      <c r="E1973" s="1" t="s">
        <v>104</v>
      </c>
      <c r="F1973" s="1" t="s">
        <v>60</v>
      </c>
      <c r="G1973" s="1" t="s">
        <v>41</v>
      </c>
      <c r="H1973" s="1" t="s">
        <v>83</v>
      </c>
      <c r="I1973" s="1" t="s">
        <v>295</v>
      </c>
      <c r="J1973" s="1">
        <v>408.74399999999997</v>
      </c>
      <c r="K1973" s="1">
        <v>7</v>
      </c>
      <c r="L1973" s="1">
        <v>0.2</v>
      </c>
      <c r="M1973" s="2">
        <v>76.639499999999984</v>
      </c>
      <c r="N1973" s="1" t="str">
        <f>VLOOKUP(G1973,Code!$C$3:$D$5,2,0)</f>
        <v>T-103</v>
      </c>
    </row>
    <row r="1974" spans="1:14" x14ac:dyDescent="0.25">
      <c r="A1974" s="1">
        <v>1973</v>
      </c>
      <c r="B1974" s="1" t="s">
        <v>30</v>
      </c>
      <c r="C1974" s="1" t="s">
        <v>14</v>
      </c>
      <c r="D1974" s="1" t="s">
        <v>142</v>
      </c>
      <c r="E1974" s="1" t="s">
        <v>104</v>
      </c>
      <c r="F1974" s="1" t="s">
        <v>60</v>
      </c>
      <c r="G1974" s="1" t="s">
        <v>27</v>
      </c>
      <c r="H1974" s="1" t="s">
        <v>44</v>
      </c>
      <c r="I1974" s="1" t="s">
        <v>1544</v>
      </c>
      <c r="J1974" s="1">
        <v>5.1039999999999992</v>
      </c>
      <c r="K1974" s="1">
        <v>4</v>
      </c>
      <c r="L1974" s="1">
        <v>0.8</v>
      </c>
      <c r="M1974" s="2">
        <v>-8.6768000000000018</v>
      </c>
      <c r="N1974" s="1" t="str">
        <f>VLOOKUP(G1974,Code!$C$3:$D$5,2,0)</f>
        <v>O-102</v>
      </c>
    </row>
    <row r="1975" spans="1:14" x14ac:dyDescent="0.25">
      <c r="A1975" s="1">
        <v>1974</v>
      </c>
      <c r="B1975" s="1" t="s">
        <v>30</v>
      </c>
      <c r="C1975" s="1" t="s">
        <v>14</v>
      </c>
      <c r="D1975" s="1" t="s">
        <v>142</v>
      </c>
      <c r="E1975" s="1" t="s">
        <v>104</v>
      </c>
      <c r="F1975" s="1" t="s">
        <v>60</v>
      </c>
      <c r="G1975" s="1" t="s">
        <v>27</v>
      </c>
      <c r="H1975" s="1" t="s">
        <v>128</v>
      </c>
      <c r="I1975" s="1" t="s">
        <v>1066</v>
      </c>
      <c r="J1975" s="1">
        <v>2.8960000000000004</v>
      </c>
      <c r="K1975" s="1">
        <v>2</v>
      </c>
      <c r="L1975" s="1">
        <v>0.2</v>
      </c>
      <c r="M1975" s="2">
        <v>0.4705999999999998</v>
      </c>
      <c r="N1975" s="1" t="str">
        <f>VLOOKUP(G1975,Code!$C$3:$D$5,2,0)</f>
        <v>O-102</v>
      </c>
    </row>
    <row r="1976" spans="1:14" x14ac:dyDescent="0.25">
      <c r="A1976" s="1">
        <v>1975</v>
      </c>
      <c r="B1976" s="1" t="s">
        <v>30</v>
      </c>
      <c r="C1976" s="1" t="s">
        <v>14</v>
      </c>
      <c r="D1976" s="1" t="s">
        <v>142</v>
      </c>
      <c r="E1976" s="1" t="s">
        <v>104</v>
      </c>
      <c r="F1976" s="1" t="s">
        <v>60</v>
      </c>
      <c r="G1976" s="1" t="s">
        <v>41</v>
      </c>
      <c r="H1976" s="1" t="s">
        <v>83</v>
      </c>
      <c r="I1976" s="1" t="s">
        <v>1545</v>
      </c>
      <c r="J1976" s="1">
        <v>35.016000000000005</v>
      </c>
      <c r="K1976" s="1">
        <v>3</v>
      </c>
      <c r="L1976" s="1">
        <v>0.2</v>
      </c>
      <c r="M1976" s="2">
        <v>-2.188500000000003</v>
      </c>
      <c r="N1976" s="1" t="str">
        <f>VLOOKUP(G1976,Code!$C$3:$D$5,2,0)</f>
        <v>T-103</v>
      </c>
    </row>
    <row r="1977" spans="1:14" x14ac:dyDescent="0.25">
      <c r="A1977" s="1">
        <v>1976</v>
      </c>
      <c r="B1977" s="1" t="s">
        <v>13</v>
      </c>
      <c r="C1977" s="1" t="s">
        <v>23</v>
      </c>
      <c r="D1977" s="1" t="s">
        <v>674</v>
      </c>
      <c r="E1977" s="1" t="s">
        <v>164</v>
      </c>
      <c r="F1977" s="1" t="s">
        <v>17</v>
      </c>
      <c r="G1977" s="1" t="s">
        <v>27</v>
      </c>
      <c r="H1977" s="1" t="s">
        <v>35</v>
      </c>
      <c r="I1977" s="1" t="s">
        <v>334</v>
      </c>
      <c r="J1977" s="1">
        <v>275.96999999999997</v>
      </c>
      <c r="K1977" s="1">
        <v>3</v>
      </c>
      <c r="L1977" s="1">
        <v>0</v>
      </c>
      <c r="M1977" s="2">
        <v>11.038799999999981</v>
      </c>
      <c r="N1977" s="1" t="str">
        <f>VLOOKUP(G1977,Code!$C$3:$D$5,2,0)</f>
        <v>O-102</v>
      </c>
    </row>
    <row r="1978" spans="1:14" x14ac:dyDescent="0.25">
      <c r="A1978" s="1">
        <v>1977</v>
      </c>
      <c r="B1978" s="1" t="s">
        <v>13</v>
      </c>
      <c r="C1978" s="1" t="s">
        <v>23</v>
      </c>
      <c r="D1978" s="1" t="s">
        <v>674</v>
      </c>
      <c r="E1978" s="1" t="s">
        <v>164</v>
      </c>
      <c r="F1978" s="1" t="s">
        <v>17</v>
      </c>
      <c r="G1978" s="1" t="s">
        <v>41</v>
      </c>
      <c r="H1978" s="1" t="s">
        <v>42</v>
      </c>
      <c r="I1978" s="1" t="s">
        <v>1546</v>
      </c>
      <c r="J1978" s="1">
        <v>1394.95</v>
      </c>
      <c r="K1978" s="1">
        <v>5</v>
      </c>
      <c r="L1978" s="1">
        <v>0</v>
      </c>
      <c r="M1978" s="2">
        <v>362.68699999999995</v>
      </c>
      <c r="N1978" s="1" t="str">
        <f>VLOOKUP(G1978,Code!$C$3:$D$5,2,0)</f>
        <v>T-103</v>
      </c>
    </row>
    <row r="1979" spans="1:14" x14ac:dyDescent="0.25">
      <c r="A1979" s="1">
        <v>1978</v>
      </c>
      <c r="B1979" s="1" t="s">
        <v>13</v>
      </c>
      <c r="C1979" s="1" t="s">
        <v>23</v>
      </c>
      <c r="D1979" s="1" t="s">
        <v>674</v>
      </c>
      <c r="E1979" s="1" t="s">
        <v>164</v>
      </c>
      <c r="F1979" s="1" t="s">
        <v>17</v>
      </c>
      <c r="G1979" s="1" t="s">
        <v>18</v>
      </c>
      <c r="H1979" s="1" t="s">
        <v>21</v>
      </c>
      <c r="I1979" s="1" t="s">
        <v>1547</v>
      </c>
      <c r="J1979" s="1">
        <v>545.88</v>
      </c>
      <c r="K1979" s="1">
        <v>6</v>
      </c>
      <c r="L1979" s="1">
        <v>0</v>
      </c>
      <c r="M1979" s="2">
        <v>70.964399999999983</v>
      </c>
      <c r="N1979" s="1" t="str">
        <f>VLOOKUP(G1979,Code!$C$3:$D$5,2,0)</f>
        <v>F-101</v>
      </c>
    </row>
    <row r="1980" spans="1:14" x14ac:dyDescent="0.25">
      <c r="A1980" s="1">
        <v>1979</v>
      </c>
      <c r="B1980" s="1" t="s">
        <v>30</v>
      </c>
      <c r="C1980" s="1" t="s">
        <v>14</v>
      </c>
      <c r="D1980" s="1" t="s">
        <v>718</v>
      </c>
      <c r="E1980" s="1" t="s">
        <v>186</v>
      </c>
      <c r="F1980" s="1" t="s">
        <v>26</v>
      </c>
      <c r="G1980" s="1" t="s">
        <v>27</v>
      </c>
      <c r="H1980" s="1" t="s">
        <v>39</v>
      </c>
      <c r="I1980" s="1" t="s">
        <v>1548</v>
      </c>
      <c r="J1980" s="1">
        <v>5.2480000000000002</v>
      </c>
      <c r="K1980" s="1">
        <v>2</v>
      </c>
      <c r="L1980" s="1">
        <v>0.2</v>
      </c>
      <c r="M1980" s="2">
        <v>0.59039999999999915</v>
      </c>
      <c r="N1980" s="1" t="str">
        <f>VLOOKUP(G1980,Code!$C$3:$D$5,2,0)</f>
        <v>O-102</v>
      </c>
    </row>
    <row r="1981" spans="1:14" x14ac:dyDescent="0.25">
      <c r="A1981" s="1">
        <v>1980</v>
      </c>
      <c r="B1981" s="1" t="s">
        <v>493</v>
      </c>
      <c r="C1981" s="1" t="s">
        <v>14</v>
      </c>
      <c r="D1981" s="1" t="s">
        <v>1299</v>
      </c>
      <c r="E1981" s="1" t="s">
        <v>145</v>
      </c>
      <c r="F1981" s="1" t="s">
        <v>26</v>
      </c>
      <c r="G1981" s="1" t="s">
        <v>18</v>
      </c>
      <c r="H1981" s="1" t="s">
        <v>21</v>
      </c>
      <c r="I1981" s="1" t="s">
        <v>440</v>
      </c>
      <c r="J1981" s="1">
        <v>933.53600000000006</v>
      </c>
      <c r="K1981" s="1">
        <v>4</v>
      </c>
      <c r="L1981" s="1">
        <v>0.2</v>
      </c>
      <c r="M1981" s="2">
        <v>105.02279999999996</v>
      </c>
      <c r="N1981" s="1" t="str">
        <f>VLOOKUP(G1981,Code!$C$3:$D$5,2,0)</f>
        <v>F-101</v>
      </c>
    </row>
    <row r="1982" spans="1:14" x14ac:dyDescent="0.25">
      <c r="A1982" s="1">
        <v>1981</v>
      </c>
      <c r="B1982" s="1" t="s">
        <v>493</v>
      </c>
      <c r="C1982" s="1" t="s">
        <v>14</v>
      </c>
      <c r="D1982" s="1" t="s">
        <v>1299</v>
      </c>
      <c r="E1982" s="1" t="s">
        <v>145</v>
      </c>
      <c r="F1982" s="1" t="s">
        <v>26</v>
      </c>
      <c r="G1982" s="1" t="s">
        <v>27</v>
      </c>
      <c r="H1982" s="1" t="s">
        <v>35</v>
      </c>
      <c r="I1982" s="1" t="s">
        <v>375</v>
      </c>
      <c r="J1982" s="1">
        <v>42.975999999999999</v>
      </c>
      <c r="K1982" s="1">
        <v>4</v>
      </c>
      <c r="L1982" s="1">
        <v>0.2</v>
      </c>
      <c r="M1982" s="2">
        <v>4.2976000000000028</v>
      </c>
      <c r="N1982" s="1" t="str">
        <f>VLOOKUP(G1982,Code!$C$3:$D$5,2,0)</f>
        <v>O-102</v>
      </c>
    </row>
    <row r="1983" spans="1:14" x14ac:dyDescent="0.25">
      <c r="A1983" s="1">
        <v>1982</v>
      </c>
      <c r="B1983" s="1" t="s">
        <v>13</v>
      </c>
      <c r="C1983" s="1" t="s">
        <v>23</v>
      </c>
      <c r="D1983" s="1" t="s">
        <v>212</v>
      </c>
      <c r="E1983" s="1" t="s">
        <v>487</v>
      </c>
      <c r="F1983" s="1" t="s">
        <v>17</v>
      </c>
      <c r="G1983" s="1" t="s">
        <v>27</v>
      </c>
      <c r="H1983" s="1" t="s">
        <v>44</v>
      </c>
      <c r="I1983" s="1" t="s">
        <v>854</v>
      </c>
      <c r="J1983" s="1">
        <v>3.76</v>
      </c>
      <c r="K1983" s="1">
        <v>2</v>
      </c>
      <c r="L1983" s="1">
        <v>0</v>
      </c>
      <c r="M1983" s="2">
        <v>1.8047999999999997</v>
      </c>
      <c r="N1983" s="1" t="str">
        <f>VLOOKUP(G1983,Code!$C$3:$D$5,2,0)</f>
        <v>O-102</v>
      </c>
    </row>
    <row r="1984" spans="1:14" x14ac:dyDescent="0.25">
      <c r="A1984" s="1">
        <v>1983</v>
      </c>
      <c r="B1984" s="1" t="s">
        <v>30</v>
      </c>
      <c r="C1984" s="1" t="s">
        <v>14</v>
      </c>
      <c r="D1984" s="1" t="s">
        <v>1549</v>
      </c>
      <c r="E1984" s="1" t="s">
        <v>267</v>
      </c>
      <c r="F1984" s="1" t="s">
        <v>60</v>
      </c>
      <c r="G1984" s="1" t="s">
        <v>41</v>
      </c>
      <c r="H1984" s="1" t="s">
        <v>42</v>
      </c>
      <c r="I1984" s="1" t="s">
        <v>1550</v>
      </c>
      <c r="J1984" s="1">
        <v>479.96</v>
      </c>
      <c r="K1984" s="1">
        <v>4</v>
      </c>
      <c r="L1984" s="1">
        <v>0</v>
      </c>
      <c r="M1984" s="2">
        <v>134.3888</v>
      </c>
      <c r="N1984" s="1" t="str">
        <f>VLOOKUP(G1984,Code!$C$3:$D$5,2,0)</f>
        <v>T-103</v>
      </c>
    </row>
    <row r="1985" spans="1:14" x14ac:dyDescent="0.25">
      <c r="A1985" s="1">
        <v>1984</v>
      </c>
      <c r="B1985" s="1" t="s">
        <v>13</v>
      </c>
      <c r="C1985" s="1" t="s">
        <v>23</v>
      </c>
      <c r="D1985" s="1" t="s">
        <v>385</v>
      </c>
      <c r="E1985" s="1" t="s">
        <v>25</v>
      </c>
      <c r="F1985" s="1" t="s">
        <v>26</v>
      </c>
      <c r="G1985" s="1" t="s">
        <v>27</v>
      </c>
      <c r="H1985" s="1" t="s">
        <v>46</v>
      </c>
      <c r="I1985" s="1" t="s">
        <v>889</v>
      </c>
      <c r="J1985" s="1">
        <v>320.88</v>
      </c>
      <c r="K1985" s="1">
        <v>6</v>
      </c>
      <c r="L1985" s="1">
        <v>0</v>
      </c>
      <c r="M1985" s="2">
        <v>93.055199999999957</v>
      </c>
      <c r="N1985" s="1" t="str">
        <f>VLOOKUP(G1985,Code!$C$3:$D$5,2,0)</f>
        <v>O-102</v>
      </c>
    </row>
    <row r="1986" spans="1:14" x14ac:dyDescent="0.25">
      <c r="A1986" s="1">
        <v>1985</v>
      </c>
      <c r="B1986" s="1" t="s">
        <v>13</v>
      </c>
      <c r="C1986" s="1" t="s">
        <v>23</v>
      </c>
      <c r="D1986" s="1" t="s">
        <v>385</v>
      </c>
      <c r="E1986" s="1" t="s">
        <v>25</v>
      </c>
      <c r="F1986" s="1" t="s">
        <v>26</v>
      </c>
      <c r="G1986" s="1" t="s">
        <v>18</v>
      </c>
      <c r="H1986" s="1" t="s">
        <v>37</v>
      </c>
      <c r="I1986" s="1" t="s">
        <v>364</v>
      </c>
      <c r="J1986" s="1">
        <v>23.88</v>
      </c>
      <c r="K1986" s="1">
        <v>3</v>
      </c>
      <c r="L1986" s="1">
        <v>0</v>
      </c>
      <c r="M1986" s="2">
        <v>10.507200000000001</v>
      </c>
      <c r="N1986" s="1" t="str">
        <f>VLOOKUP(G1986,Code!$C$3:$D$5,2,0)</f>
        <v>F-101</v>
      </c>
    </row>
    <row r="1987" spans="1:14" x14ac:dyDescent="0.25">
      <c r="A1987" s="1">
        <v>1986</v>
      </c>
      <c r="B1987" s="1" t="s">
        <v>13</v>
      </c>
      <c r="C1987" s="1" t="s">
        <v>23</v>
      </c>
      <c r="D1987" s="1" t="s">
        <v>385</v>
      </c>
      <c r="E1987" s="1" t="s">
        <v>25</v>
      </c>
      <c r="F1987" s="1" t="s">
        <v>26</v>
      </c>
      <c r="G1987" s="1" t="s">
        <v>27</v>
      </c>
      <c r="H1987" s="1" t="s">
        <v>52</v>
      </c>
      <c r="I1987" s="1" t="s">
        <v>1382</v>
      </c>
      <c r="J1987" s="1">
        <v>26.76</v>
      </c>
      <c r="K1987" s="1">
        <v>4</v>
      </c>
      <c r="L1987" s="1">
        <v>0</v>
      </c>
      <c r="M1987" s="2">
        <v>12.3096</v>
      </c>
      <c r="N1987" s="1" t="str">
        <f>VLOOKUP(G1987,Code!$C$3:$D$5,2,0)</f>
        <v>O-102</v>
      </c>
    </row>
    <row r="1988" spans="1:14" x14ac:dyDescent="0.25">
      <c r="A1988" s="1">
        <v>1987</v>
      </c>
      <c r="B1988" s="1" t="s">
        <v>95</v>
      </c>
      <c r="C1988" s="1" t="s">
        <v>14</v>
      </c>
      <c r="D1988" s="1" t="s">
        <v>212</v>
      </c>
      <c r="E1988" s="1" t="s">
        <v>213</v>
      </c>
      <c r="F1988" s="1" t="s">
        <v>79</v>
      </c>
      <c r="G1988" s="1" t="s">
        <v>41</v>
      </c>
      <c r="H1988" s="1" t="s">
        <v>467</v>
      </c>
      <c r="I1988" s="1" t="s">
        <v>468</v>
      </c>
      <c r="J1988" s="1">
        <v>1439.9759999999999</v>
      </c>
      <c r="K1988" s="1">
        <v>4</v>
      </c>
      <c r="L1988" s="1">
        <v>0.4</v>
      </c>
      <c r="M1988" s="2">
        <v>191.99680000000001</v>
      </c>
      <c r="N1988" s="1" t="str">
        <f>VLOOKUP(G1988,Code!$C$3:$D$5,2,0)</f>
        <v>T-103</v>
      </c>
    </row>
    <row r="1989" spans="1:14" x14ac:dyDescent="0.25">
      <c r="A1989" s="1">
        <v>1988</v>
      </c>
      <c r="B1989" s="1" t="s">
        <v>30</v>
      </c>
      <c r="C1989" s="1" t="s">
        <v>14</v>
      </c>
      <c r="D1989" s="1" t="s">
        <v>148</v>
      </c>
      <c r="E1989" s="1" t="s">
        <v>249</v>
      </c>
      <c r="F1989" s="1" t="s">
        <v>60</v>
      </c>
      <c r="G1989" s="1" t="s">
        <v>27</v>
      </c>
      <c r="H1989" s="1" t="s">
        <v>44</v>
      </c>
      <c r="I1989" s="1" t="s">
        <v>1551</v>
      </c>
      <c r="J1989" s="1">
        <v>17.22</v>
      </c>
      <c r="K1989" s="1">
        <v>3</v>
      </c>
      <c r="L1989" s="1">
        <v>0</v>
      </c>
      <c r="M1989" s="2">
        <v>7.9212000000000007</v>
      </c>
      <c r="N1989" s="1" t="str">
        <f>VLOOKUP(G1989,Code!$C$3:$D$5,2,0)</f>
        <v>O-102</v>
      </c>
    </row>
    <row r="1990" spans="1:14" x14ac:dyDescent="0.25">
      <c r="A1990" s="1">
        <v>1989</v>
      </c>
      <c r="B1990" s="1" t="s">
        <v>30</v>
      </c>
      <c r="C1990" s="1" t="s">
        <v>14</v>
      </c>
      <c r="D1990" s="1" t="s">
        <v>148</v>
      </c>
      <c r="E1990" s="1" t="s">
        <v>249</v>
      </c>
      <c r="F1990" s="1" t="s">
        <v>60</v>
      </c>
      <c r="G1990" s="1" t="s">
        <v>18</v>
      </c>
      <c r="H1990" s="1" t="s">
        <v>33</v>
      </c>
      <c r="I1990" s="1" t="s">
        <v>1552</v>
      </c>
      <c r="J1990" s="1">
        <v>1024.3800000000001</v>
      </c>
      <c r="K1990" s="1">
        <v>7</v>
      </c>
      <c r="L1990" s="1">
        <v>0</v>
      </c>
      <c r="M1990" s="2">
        <v>215.11979999999994</v>
      </c>
      <c r="N1990" s="1" t="str">
        <f>VLOOKUP(G1990,Code!$C$3:$D$5,2,0)</f>
        <v>F-101</v>
      </c>
    </row>
    <row r="1991" spans="1:14" x14ac:dyDescent="0.25">
      <c r="A1991" s="1">
        <v>1990</v>
      </c>
      <c r="B1991" s="1" t="s">
        <v>30</v>
      </c>
      <c r="C1991" s="1" t="s">
        <v>14</v>
      </c>
      <c r="D1991" s="1" t="s">
        <v>148</v>
      </c>
      <c r="E1991" s="1" t="s">
        <v>249</v>
      </c>
      <c r="F1991" s="1" t="s">
        <v>60</v>
      </c>
      <c r="G1991" s="1" t="s">
        <v>27</v>
      </c>
      <c r="H1991" s="1" t="s">
        <v>88</v>
      </c>
      <c r="I1991" s="1" t="s">
        <v>1010</v>
      </c>
      <c r="J1991" s="1">
        <v>26.22</v>
      </c>
      <c r="K1991" s="1">
        <v>3</v>
      </c>
      <c r="L1991" s="1">
        <v>0</v>
      </c>
      <c r="M1991" s="2">
        <v>12.323399999999999</v>
      </c>
      <c r="N1991" s="1" t="str">
        <f>VLOOKUP(G1991,Code!$C$3:$D$5,2,0)</f>
        <v>O-102</v>
      </c>
    </row>
    <row r="1992" spans="1:14" x14ac:dyDescent="0.25">
      <c r="A1992" s="1">
        <v>1991</v>
      </c>
      <c r="B1992" s="1" t="s">
        <v>30</v>
      </c>
      <c r="C1992" s="1" t="s">
        <v>14</v>
      </c>
      <c r="D1992" s="1" t="s">
        <v>148</v>
      </c>
      <c r="E1992" s="1" t="s">
        <v>249</v>
      </c>
      <c r="F1992" s="1" t="s">
        <v>60</v>
      </c>
      <c r="G1992" s="1" t="s">
        <v>27</v>
      </c>
      <c r="H1992" s="1" t="s">
        <v>52</v>
      </c>
      <c r="I1992" s="1" t="s">
        <v>1553</v>
      </c>
      <c r="J1992" s="1">
        <v>17.34</v>
      </c>
      <c r="K1992" s="1">
        <v>3</v>
      </c>
      <c r="L1992" s="1">
        <v>0</v>
      </c>
      <c r="M1992" s="2">
        <v>8.4966000000000008</v>
      </c>
      <c r="N1992" s="1" t="str">
        <f>VLOOKUP(G1992,Code!$C$3:$D$5,2,0)</f>
        <v>O-102</v>
      </c>
    </row>
    <row r="1993" spans="1:14" x14ac:dyDescent="0.25">
      <c r="A1993" s="1">
        <v>1992</v>
      </c>
      <c r="B1993" s="1" t="s">
        <v>30</v>
      </c>
      <c r="C1993" s="1" t="s">
        <v>14</v>
      </c>
      <c r="D1993" s="1" t="s">
        <v>77</v>
      </c>
      <c r="E1993" s="1" t="s">
        <v>78</v>
      </c>
      <c r="F1993" s="1" t="s">
        <v>79</v>
      </c>
      <c r="G1993" s="1" t="s">
        <v>27</v>
      </c>
      <c r="H1993" s="1" t="s">
        <v>44</v>
      </c>
      <c r="I1993" s="1" t="s">
        <v>1207</v>
      </c>
      <c r="J1993" s="1">
        <v>4.9560000000000004</v>
      </c>
      <c r="K1993" s="1">
        <v>4</v>
      </c>
      <c r="L1993" s="1">
        <v>0.7</v>
      </c>
      <c r="M1993" s="2">
        <v>-3.7995999999999981</v>
      </c>
      <c r="N1993" s="1" t="str">
        <f>VLOOKUP(G1993,Code!$C$3:$D$5,2,0)</f>
        <v>O-102</v>
      </c>
    </row>
    <row r="1994" spans="1:14" x14ac:dyDescent="0.25">
      <c r="A1994" s="1">
        <v>1993</v>
      </c>
      <c r="B1994" s="1" t="s">
        <v>30</v>
      </c>
      <c r="C1994" s="1" t="s">
        <v>57</v>
      </c>
      <c r="D1994" s="1" t="s">
        <v>148</v>
      </c>
      <c r="E1994" s="1" t="s">
        <v>186</v>
      </c>
      <c r="F1994" s="1" t="s">
        <v>26</v>
      </c>
      <c r="G1994" s="1" t="s">
        <v>27</v>
      </c>
      <c r="H1994" s="1" t="s">
        <v>28</v>
      </c>
      <c r="I1994" s="1" t="s">
        <v>623</v>
      </c>
      <c r="J1994" s="1">
        <v>71.040000000000006</v>
      </c>
      <c r="K1994" s="1">
        <v>6</v>
      </c>
      <c r="L1994" s="1">
        <v>0.2</v>
      </c>
      <c r="M1994" s="2">
        <v>26.640000000000004</v>
      </c>
      <c r="N1994" s="1" t="str">
        <f>VLOOKUP(G1994,Code!$C$3:$D$5,2,0)</f>
        <v>O-102</v>
      </c>
    </row>
    <row r="1995" spans="1:14" x14ac:dyDescent="0.25">
      <c r="A1995" s="1">
        <v>1994</v>
      </c>
      <c r="B1995" s="1" t="s">
        <v>30</v>
      </c>
      <c r="C1995" s="1" t="s">
        <v>57</v>
      </c>
      <c r="D1995" s="1" t="s">
        <v>148</v>
      </c>
      <c r="E1995" s="1" t="s">
        <v>186</v>
      </c>
      <c r="F1995" s="1" t="s">
        <v>26</v>
      </c>
      <c r="G1995" s="1" t="s">
        <v>27</v>
      </c>
      <c r="H1995" s="1" t="s">
        <v>39</v>
      </c>
      <c r="I1995" s="1" t="s">
        <v>1554</v>
      </c>
      <c r="J1995" s="1">
        <v>5.3440000000000003</v>
      </c>
      <c r="K1995" s="1">
        <v>2</v>
      </c>
      <c r="L1995" s="1">
        <v>0.2</v>
      </c>
      <c r="M1995" s="2">
        <v>0.73479999999999923</v>
      </c>
      <c r="N1995" s="1" t="str">
        <f>VLOOKUP(G1995,Code!$C$3:$D$5,2,0)</f>
        <v>O-102</v>
      </c>
    </row>
    <row r="1996" spans="1:14" x14ac:dyDescent="0.25">
      <c r="A1996" s="1">
        <v>1995</v>
      </c>
      <c r="B1996" s="1" t="s">
        <v>30</v>
      </c>
      <c r="C1996" s="1" t="s">
        <v>57</v>
      </c>
      <c r="D1996" s="1" t="s">
        <v>148</v>
      </c>
      <c r="E1996" s="1" t="s">
        <v>186</v>
      </c>
      <c r="F1996" s="1" t="s">
        <v>26</v>
      </c>
      <c r="G1996" s="1" t="s">
        <v>27</v>
      </c>
      <c r="H1996" s="1" t="s">
        <v>128</v>
      </c>
      <c r="I1996" s="1" t="s">
        <v>1555</v>
      </c>
      <c r="J1996" s="1">
        <v>11.304</v>
      </c>
      <c r="K1996" s="1">
        <v>3</v>
      </c>
      <c r="L1996" s="1">
        <v>0.2</v>
      </c>
      <c r="M1996" s="2">
        <v>-2.1194999999999999</v>
      </c>
      <c r="N1996" s="1" t="str">
        <f>VLOOKUP(G1996,Code!$C$3:$D$5,2,0)</f>
        <v>O-102</v>
      </c>
    </row>
    <row r="1997" spans="1:14" x14ac:dyDescent="0.25">
      <c r="A1997" s="1">
        <v>1996</v>
      </c>
      <c r="B1997" s="1" t="s">
        <v>13</v>
      </c>
      <c r="C1997" s="1" t="s">
        <v>14</v>
      </c>
      <c r="D1997" s="1" t="s">
        <v>93</v>
      </c>
      <c r="E1997" s="1" t="s">
        <v>59</v>
      </c>
      <c r="F1997" s="1" t="s">
        <v>60</v>
      </c>
      <c r="G1997" s="1" t="s">
        <v>27</v>
      </c>
      <c r="H1997" s="1" t="s">
        <v>46</v>
      </c>
      <c r="I1997" s="1" t="s">
        <v>1556</v>
      </c>
      <c r="J1997" s="1">
        <v>294.61999999999995</v>
      </c>
      <c r="K1997" s="1">
        <v>5</v>
      </c>
      <c r="L1997" s="1">
        <v>0.8</v>
      </c>
      <c r="M1997" s="2">
        <v>-766.01199999999994</v>
      </c>
      <c r="N1997" s="1" t="str">
        <f>VLOOKUP(G1997,Code!$C$3:$D$5,2,0)</f>
        <v>O-102</v>
      </c>
    </row>
    <row r="1998" spans="1:14" x14ac:dyDescent="0.25">
      <c r="A1998" s="1">
        <v>1997</v>
      </c>
      <c r="B1998" s="1" t="s">
        <v>13</v>
      </c>
      <c r="C1998" s="1" t="s">
        <v>14</v>
      </c>
      <c r="D1998" s="1" t="s">
        <v>93</v>
      </c>
      <c r="E1998" s="1" t="s">
        <v>59</v>
      </c>
      <c r="F1998" s="1" t="s">
        <v>60</v>
      </c>
      <c r="G1998" s="1" t="s">
        <v>18</v>
      </c>
      <c r="H1998" s="1" t="s">
        <v>37</v>
      </c>
      <c r="I1998" s="1" t="s">
        <v>701</v>
      </c>
      <c r="J1998" s="1">
        <v>8.7520000000000007</v>
      </c>
      <c r="K1998" s="1">
        <v>4</v>
      </c>
      <c r="L1998" s="1">
        <v>0.6</v>
      </c>
      <c r="M1998" s="2">
        <v>-3.719599999999998</v>
      </c>
      <c r="N1998" s="1" t="str">
        <f>VLOOKUP(G1998,Code!$C$3:$D$5,2,0)</f>
        <v>F-101</v>
      </c>
    </row>
    <row r="1999" spans="1:14" x14ac:dyDescent="0.25">
      <c r="A1999" s="1">
        <v>1998</v>
      </c>
      <c r="B1999" s="1" t="s">
        <v>95</v>
      </c>
      <c r="C1999" s="1" t="s">
        <v>23</v>
      </c>
      <c r="D1999" s="1" t="s">
        <v>1557</v>
      </c>
      <c r="E1999" s="1" t="s">
        <v>149</v>
      </c>
      <c r="F1999" s="1" t="s">
        <v>17</v>
      </c>
      <c r="G1999" s="1" t="s">
        <v>27</v>
      </c>
      <c r="H1999" s="1" t="s">
        <v>28</v>
      </c>
      <c r="I1999" s="1" t="s">
        <v>763</v>
      </c>
      <c r="J1999" s="1">
        <v>15</v>
      </c>
      <c r="K1999" s="1">
        <v>4</v>
      </c>
      <c r="L1999" s="1">
        <v>0</v>
      </c>
      <c r="M1999" s="2">
        <v>7.1999999999999993</v>
      </c>
      <c r="N1999" s="1" t="str">
        <f>VLOOKUP(G1999,Code!$C$3:$D$5,2,0)</f>
        <v>O-102</v>
      </c>
    </row>
    <row r="2000" spans="1:14" x14ac:dyDescent="0.25">
      <c r="A2000" s="1">
        <v>1999</v>
      </c>
      <c r="B2000" s="1" t="s">
        <v>95</v>
      </c>
      <c r="C2000" s="1" t="s">
        <v>23</v>
      </c>
      <c r="D2000" s="1" t="s">
        <v>1557</v>
      </c>
      <c r="E2000" s="1" t="s">
        <v>149</v>
      </c>
      <c r="F2000" s="1" t="s">
        <v>17</v>
      </c>
      <c r="G2000" s="1" t="s">
        <v>41</v>
      </c>
      <c r="H2000" s="1" t="s">
        <v>42</v>
      </c>
      <c r="I2000" s="1" t="s">
        <v>458</v>
      </c>
      <c r="J2000" s="1">
        <v>161.61000000000001</v>
      </c>
      <c r="K2000" s="1">
        <v>1</v>
      </c>
      <c r="L2000" s="1">
        <v>0</v>
      </c>
      <c r="M2000" s="2">
        <v>42.018600000000006</v>
      </c>
      <c r="N2000" s="1" t="str">
        <f>VLOOKUP(G2000,Code!$C$3:$D$5,2,0)</f>
        <v>T-103</v>
      </c>
    </row>
  </sheetData>
  <conditionalFormatting sqref="M2:M2000">
    <cfRule type="cellIs" dxfId="20" priority="1" operator="lessThan">
      <formula>0</formula>
    </cfRule>
    <cfRule type="expression" dxfId="19" priority="4">
      <formula>"if($m2)&gt;1500"</formula>
    </cfRule>
  </conditionalFormatting>
  <conditionalFormatting sqref="K1:K2000 K2020:K1048576">
    <cfRule type="top10" dxfId="18" priority="3" rank="5"/>
  </conditionalFormatting>
  <conditionalFormatting sqref="H2:H2000">
    <cfRule type="cellIs" dxfId="17" priority="2" operator="equal">
      <formula>"Bookcases"</formula>
    </cfRule>
  </conditionalFormatting>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302D4-F4BC-48A3-96F0-465F69A29BA8}">
  <dimension ref="C2:D5"/>
  <sheetViews>
    <sheetView workbookViewId="0">
      <selection activeCell="D16" sqref="D16"/>
    </sheetView>
  </sheetViews>
  <sheetFormatPr defaultRowHeight="15" x14ac:dyDescent="0.25"/>
  <cols>
    <col min="3" max="3" width="14.5703125" bestFit="1" customWidth="1"/>
  </cols>
  <sheetData>
    <row r="2" spans="3:4" x14ac:dyDescent="0.25">
      <c r="C2" s="3" t="s">
        <v>6</v>
      </c>
      <c r="D2" s="3" t="s">
        <v>1558</v>
      </c>
    </row>
    <row r="3" spans="3:4" x14ac:dyDescent="0.25">
      <c r="C3" s="3" t="s">
        <v>18</v>
      </c>
      <c r="D3" s="3" t="s">
        <v>1559</v>
      </c>
    </row>
    <row r="4" spans="3:4" x14ac:dyDescent="0.25">
      <c r="C4" s="3" t="s">
        <v>27</v>
      </c>
      <c r="D4" s="3" t="s">
        <v>1560</v>
      </c>
    </row>
    <row r="5" spans="3:4" x14ac:dyDescent="0.25">
      <c r="C5" s="3" t="s">
        <v>41</v>
      </c>
      <c r="D5" s="3" t="s">
        <v>1561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730DE-08BA-47C0-B3ED-5FCCE01CA73A}">
  <dimension ref="B2:P20"/>
  <sheetViews>
    <sheetView workbookViewId="0">
      <selection activeCell="I21" sqref="I21"/>
    </sheetView>
  </sheetViews>
  <sheetFormatPr defaultRowHeight="15" x14ac:dyDescent="0.25"/>
  <cols>
    <col min="8" max="8" width="7.28515625" customWidth="1"/>
    <col min="9" max="9" width="14.7109375" customWidth="1"/>
    <col min="11" max="11" width="6.28515625" customWidth="1"/>
    <col min="12" max="12" width="14.140625" customWidth="1"/>
  </cols>
  <sheetData>
    <row r="2" spans="2:16" x14ac:dyDescent="0.25">
      <c r="B2" s="1"/>
      <c r="C2" s="1"/>
      <c r="D2" s="1"/>
      <c r="E2" s="1"/>
      <c r="F2" s="1"/>
      <c r="G2" s="1"/>
      <c r="H2" s="1"/>
      <c r="I2" s="1"/>
      <c r="J2" s="1"/>
      <c r="K2" s="1"/>
      <c r="L2" s="1"/>
      <c r="M2" s="1"/>
      <c r="N2" s="1"/>
      <c r="O2" s="1"/>
      <c r="P2" s="1"/>
    </row>
    <row r="3" spans="2:16" x14ac:dyDescent="0.25">
      <c r="B3" s="1"/>
      <c r="C3" s="1"/>
      <c r="D3" s="1"/>
      <c r="E3" s="1"/>
      <c r="F3" s="1"/>
      <c r="G3" s="1"/>
      <c r="H3" s="1"/>
      <c r="I3" s="1"/>
      <c r="J3" s="1"/>
      <c r="K3" s="1"/>
      <c r="L3" s="1"/>
      <c r="M3" s="1"/>
      <c r="N3" s="1"/>
      <c r="O3" s="1"/>
      <c r="P3" s="1"/>
    </row>
    <row r="4" spans="2:16" x14ac:dyDescent="0.25">
      <c r="B4" s="1"/>
      <c r="C4" s="1"/>
      <c r="D4" s="1"/>
      <c r="E4" s="1"/>
      <c r="F4" s="1"/>
      <c r="G4" s="1"/>
      <c r="H4" s="1"/>
      <c r="I4" s="4" t="s">
        <v>1562</v>
      </c>
      <c r="J4" s="4" t="s">
        <v>9</v>
      </c>
      <c r="K4" s="1"/>
      <c r="L4" s="5" t="s">
        <v>6</v>
      </c>
      <c r="M4" s="5" t="s">
        <v>10</v>
      </c>
      <c r="N4" s="1"/>
      <c r="O4" s="1"/>
      <c r="P4" s="1"/>
    </row>
    <row r="5" spans="2:16" x14ac:dyDescent="0.25">
      <c r="B5" s="1"/>
      <c r="C5" s="1"/>
      <c r="D5" s="1"/>
      <c r="E5" s="1"/>
      <c r="F5" s="1"/>
      <c r="G5" s="1"/>
      <c r="H5" s="1"/>
      <c r="I5" s="1" t="str" cm="1">
        <f t="array" ref="I5:I8">_xlfn.UNIQUE(Data!B2:B2000)</f>
        <v>Second Class</v>
      </c>
      <c r="J5" s="1">
        <f>SUMIF(Data!B2:B2000,"Second Class",Data!J2:J2000)</f>
        <v>176164.95780000006</v>
      </c>
      <c r="K5" s="1"/>
      <c r="L5" s="1" t="str" cm="1">
        <f t="array" ref="L5:L7">_xlfn.UNIQUE(Data!G2:G2000)</f>
        <v>Furniture</v>
      </c>
      <c r="M5" s="1">
        <f>SUMIF(Data!$G$2:$G$2000,L5,Data!$K$2:$K$2000)</f>
        <v>1583</v>
      </c>
      <c r="N5" s="1"/>
      <c r="O5" s="1"/>
      <c r="P5" s="1"/>
    </row>
    <row r="6" spans="2:16" x14ac:dyDescent="0.25">
      <c r="B6" s="1"/>
      <c r="C6" s="1"/>
      <c r="D6" s="1"/>
      <c r="E6" s="1"/>
      <c r="F6" s="1"/>
      <c r="G6" s="1"/>
      <c r="H6" s="1"/>
      <c r="I6" s="1" t="str">
        <v>Standard Class</v>
      </c>
      <c r="J6" s="1">
        <f>SUMIF(Data!B2:B2000,"Standard Class",Data!J2:J2000)</f>
        <v>181563.82110000012</v>
      </c>
      <c r="K6" s="1"/>
      <c r="L6" s="1" t="str">
        <v>Office Supplies</v>
      </c>
      <c r="M6" s="1">
        <f>SUMIF(Data!$G$2:$G$2000,L6,Data!$K$2:$K$2000)</f>
        <v>4567</v>
      </c>
      <c r="N6" s="1"/>
      <c r="O6" s="1"/>
      <c r="P6" s="1"/>
    </row>
    <row r="7" spans="2:16" x14ac:dyDescent="0.25">
      <c r="B7" s="1"/>
      <c r="C7" s="1"/>
      <c r="D7" s="1"/>
      <c r="E7" s="1"/>
      <c r="F7" s="1"/>
      <c r="G7" s="1"/>
      <c r="H7" s="1"/>
      <c r="I7" s="1" t="str">
        <v>First Class</v>
      </c>
      <c r="J7" s="1">
        <f>SUMIF(Data!B2:B2000,"First Class",Data!J2:J2000)</f>
        <v>68083.959000000003</v>
      </c>
      <c r="K7" s="1"/>
      <c r="L7" s="1" t="str">
        <v>Technology</v>
      </c>
      <c r="M7" s="1">
        <f>SUMIF(Data!$G$2:$G$2000,L7,Data!$K$2:$K$2000)</f>
        <v>1421</v>
      </c>
      <c r="N7" s="1"/>
      <c r="O7" s="1"/>
      <c r="P7" s="1"/>
    </row>
    <row r="8" spans="2:16" x14ac:dyDescent="0.25">
      <c r="B8" s="1"/>
      <c r="C8" s="1"/>
      <c r="D8" s="1"/>
      <c r="E8" s="1"/>
      <c r="F8" s="1"/>
      <c r="G8" s="1"/>
      <c r="H8" s="1"/>
      <c r="I8" s="1" t="str">
        <v>Same Day</v>
      </c>
      <c r="J8" s="1">
        <f>SUMIF(Data!B2:B2000,"Same Day",Data!J2:J2000)</f>
        <v>31925.755999999994</v>
      </c>
      <c r="K8" s="1"/>
      <c r="L8" s="1"/>
      <c r="M8" s="1"/>
      <c r="N8" s="1"/>
      <c r="O8" s="1"/>
      <c r="P8" s="1"/>
    </row>
    <row r="9" spans="2:16" x14ac:dyDescent="0.25">
      <c r="B9" s="1"/>
      <c r="C9" s="1"/>
      <c r="D9" s="1"/>
      <c r="E9" s="1"/>
      <c r="F9" s="1"/>
      <c r="G9" s="1"/>
      <c r="H9" s="1"/>
      <c r="I9" s="1"/>
      <c r="J9" s="1"/>
      <c r="K9" s="1"/>
      <c r="L9" s="1"/>
      <c r="M9" s="1"/>
      <c r="N9" s="1"/>
      <c r="O9" s="1"/>
      <c r="P9" s="1"/>
    </row>
    <row r="10" spans="2:16" x14ac:dyDescent="0.25">
      <c r="B10" s="1"/>
      <c r="C10" s="1"/>
      <c r="D10" s="1"/>
      <c r="E10" s="1"/>
      <c r="F10" s="1"/>
      <c r="G10" s="1"/>
      <c r="H10" s="1"/>
      <c r="I10" s="1"/>
      <c r="J10" s="1"/>
      <c r="K10" s="1"/>
      <c r="L10" s="1"/>
      <c r="M10" s="1"/>
      <c r="N10" s="1"/>
      <c r="O10" s="1"/>
      <c r="P10" s="1"/>
    </row>
    <row r="11" spans="2:16" x14ac:dyDescent="0.25">
      <c r="B11" s="1"/>
      <c r="C11" s="1"/>
      <c r="D11" s="1"/>
      <c r="E11" s="1"/>
      <c r="F11" s="1"/>
      <c r="G11" s="1"/>
      <c r="H11" s="1"/>
      <c r="I11" s="1"/>
      <c r="J11" s="1"/>
      <c r="K11" s="1"/>
      <c r="L11" s="1"/>
      <c r="M11" s="1"/>
      <c r="N11" s="1"/>
      <c r="O11" s="1"/>
      <c r="P11" s="1"/>
    </row>
    <row r="12" spans="2:16" x14ac:dyDescent="0.25">
      <c r="B12" s="1"/>
      <c r="C12" s="1"/>
      <c r="D12" s="1"/>
      <c r="E12" s="1"/>
      <c r="F12" s="1"/>
      <c r="G12" s="1"/>
      <c r="H12" s="1"/>
      <c r="I12" s="1"/>
      <c r="J12" s="1"/>
      <c r="K12" s="1"/>
      <c r="L12" s="1"/>
      <c r="M12" s="1"/>
      <c r="N12" s="1"/>
      <c r="O12" s="1"/>
      <c r="P12" s="1"/>
    </row>
    <row r="13" spans="2:16" x14ac:dyDescent="0.25">
      <c r="B13" s="1"/>
      <c r="C13" s="1"/>
      <c r="D13" s="1"/>
      <c r="E13" s="1"/>
      <c r="F13" s="1"/>
      <c r="G13" s="1"/>
      <c r="H13" s="1"/>
      <c r="I13" s="1"/>
      <c r="J13" s="1"/>
      <c r="K13" s="1"/>
      <c r="L13" s="1"/>
      <c r="M13" s="1"/>
      <c r="N13" s="1"/>
      <c r="O13" s="1"/>
      <c r="P13" s="1"/>
    </row>
    <row r="14" spans="2:16" x14ac:dyDescent="0.25">
      <c r="B14" s="1"/>
      <c r="C14" s="1"/>
      <c r="D14" s="1"/>
      <c r="E14" s="1"/>
      <c r="F14" s="1"/>
      <c r="G14" s="1"/>
      <c r="H14" s="1"/>
      <c r="I14" s="1"/>
      <c r="J14" s="1"/>
      <c r="K14" s="1"/>
      <c r="L14" s="1"/>
      <c r="M14" s="1"/>
      <c r="N14" s="1"/>
      <c r="O14" s="1"/>
      <c r="P14" s="1"/>
    </row>
    <row r="15" spans="2:16" x14ac:dyDescent="0.25">
      <c r="B15" s="1"/>
      <c r="C15" s="1"/>
      <c r="D15" s="1"/>
      <c r="E15" s="1"/>
      <c r="F15" s="1"/>
      <c r="G15" s="1"/>
      <c r="H15" s="1"/>
      <c r="I15" s="1"/>
      <c r="J15" s="1"/>
      <c r="K15" s="1"/>
      <c r="L15" s="1"/>
      <c r="M15" s="1"/>
      <c r="N15" s="1"/>
      <c r="O15" s="1"/>
      <c r="P15" s="1"/>
    </row>
    <row r="16" spans="2:16" x14ac:dyDescent="0.25">
      <c r="B16" s="1"/>
      <c r="C16" s="1"/>
      <c r="D16" s="1"/>
      <c r="E16" s="1"/>
      <c r="F16" s="1"/>
      <c r="G16" s="1"/>
      <c r="H16" s="1"/>
      <c r="I16" s="1"/>
      <c r="J16" s="1"/>
      <c r="K16" s="1"/>
      <c r="L16" s="1"/>
      <c r="M16" s="1"/>
      <c r="N16" s="1"/>
      <c r="O16" s="1"/>
      <c r="P16" s="1"/>
    </row>
    <row r="17" spans="2:16" x14ac:dyDescent="0.25">
      <c r="B17" s="1"/>
      <c r="C17" s="1"/>
      <c r="D17" s="1"/>
      <c r="E17" s="1"/>
      <c r="F17" s="1"/>
      <c r="G17" s="1"/>
      <c r="H17" s="1"/>
      <c r="I17" s="1"/>
      <c r="J17" s="1"/>
      <c r="K17" s="1"/>
      <c r="L17" s="1"/>
      <c r="M17" s="1"/>
      <c r="N17" s="1"/>
      <c r="O17" s="1"/>
      <c r="P17" s="1"/>
    </row>
    <row r="18" spans="2:16" x14ac:dyDescent="0.25">
      <c r="B18" s="1"/>
      <c r="C18" s="1"/>
      <c r="D18" s="1"/>
      <c r="E18" s="1"/>
      <c r="F18" s="1"/>
      <c r="G18" s="1"/>
      <c r="H18" s="1"/>
      <c r="I18" s="1"/>
      <c r="J18" s="1"/>
      <c r="K18" s="1"/>
      <c r="L18" s="1"/>
      <c r="M18" s="1"/>
      <c r="N18" s="1"/>
      <c r="O18" s="1"/>
      <c r="P18" s="1"/>
    </row>
    <row r="19" spans="2:16" x14ac:dyDescent="0.25">
      <c r="B19" s="1"/>
      <c r="C19" s="1"/>
      <c r="D19" s="1"/>
      <c r="E19" s="1"/>
      <c r="F19" s="1"/>
      <c r="G19" s="1"/>
      <c r="H19" s="1"/>
      <c r="I19" s="1"/>
      <c r="J19" s="1"/>
      <c r="K19" s="1"/>
      <c r="L19" s="1"/>
      <c r="M19" s="1"/>
      <c r="N19" s="1"/>
      <c r="O19" s="1"/>
      <c r="P19" s="1"/>
    </row>
    <row r="20" spans="2:16" x14ac:dyDescent="0.25">
      <c r="B20" s="1"/>
      <c r="C20" s="1"/>
      <c r="D20" s="1"/>
      <c r="E20" s="1"/>
      <c r="F20" s="1"/>
      <c r="G20" s="1"/>
      <c r="H20" s="1"/>
      <c r="I20" s="1"/>
      <c r="J20" s="1"/>
      <c r="K20" s="1"/>
      <c r="L20" s="1"/>
      <c r="M20" s="1"/>
      <c r="N20" s="1"/>
      <c r="O20" s="1"/>
      <c r="P20" s="1"/>
    </row>
  </sheetData>
  <conditionalFormatting sqref="L2:L20 M4">
    <cfRule type="top10" dxfId="0" priority="1" rank="5"/>
  </conditionalFormatting>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E7C7E-D8E2-494A-9656-61E811CAFED7}">
  <dimension ref="A3:K32"/>
  <sheetViews>
    <sheetView tabSelected="1" workbookViewId="0">
      <selection activeCell="G28" sqref="G28"/>
    </sheetView>
  </sheetViews>
  <sheetFormatPr defaultRowHeight="15" x14ac:dyDescent="0.25"/>
  <cols>
    <col min="1" max="1" width="11.28515625" bestFit="1" customWidth="1"/>
    <col min="2" max="2" width="12.5703125" bestFit="1" customWidth="1"/>
    <col min="3" max="3" width="28.85546875" bestFit="1" customWidth="1"/>
    <col min="4" max="4" width="16" bestFit="1" customWidth="1"/>
    <col min="5" max="5" width="12.5703125" bestFit="1" customWidth="1"/>
    <col min="7" max="7" width="14.5703125" bestFit="1" customWidth="1"/>
    <col min="8" max="8" width="15.42578125" bestFit="1" customWidth="1"/>
    <col min="9" max="9" width="12.5703125" bestFit="1" customWidth="1"/>
    <col min="10" max="10" width="12.140625" bestFit="1" customWidth="1"/>
    <col min="11" max="11" width="11.28515625" bestFit="1" customWidth="1"/>
  </cols>
  <sheetData>
    <row r="3" spans="1:11" x14ac:dyDescent="0.25">
      <c r="A3" s="6" t="s">
        <v>1566</v>
      </c>
      <c r="B3" t="s">
        <v>1565</v>
      </c>
      <c r="D3" s="6" t="s">
        <v>1563</v>
      </c>
      <c r="E3" t="s">
        <v>1565</v>
      </c>
      <c r="G3" s="6" t="s">
        <v>1565</v>
      </c>
      <c r="H3" s="6" t="s">
        <v>1567</v>
      </c>
    </row>
    <row r="4" spans="1:11" x14ac:dyDescent="0.25">
      <c r="A4" s="7" t="s">
        <v>60</v>
      </c>
      <c r="B4" s="8">
        <v>2994.6816999999924</v>
      </c>
      <c r="D4" s="7" t="s">
        <v>60</v>
      </c>
      <c r="E4" s="8">
        <v>2994.6816999999915</v>
      </c>
      <c r="G4" s="6" t="s">
        <v>1563</v>
      </c>
      <c r="H4" t="s">
        <v>14</v>
      </c>
      <c r="I4" t="s">
        <v>23</v>
      </c>
      <c r="J4" t="s">
        <v>57</v>
      </c>
      <c r="K4" t="s">
        <v>1564</v>
      </c>
    </row>
    <row r="5" spans="1:11" x14ac:dyDescent="0.25">
      <c r="A5" s="7" t="s">
        <v>79</v>
      </c>
      <c r="B5" s="8">
        <v>10886.681900000009</v>
      </c>
      <c r="D5" s="9" t="s">
        <v>14</v>
      </c>
      <c r="E5" s="8">
        <v>-2428.0607000000059</v>
      </c>
      <c r="G5" s="7" t="s">
        <v>18</v>
      </c>
      <c r="H5" s="8">
        <v>-1335.3847000000032</v>
      </c>
      <c r="I5" s="8">
        <v>1978.6603999999998</v>
      </c>
      <c r="J5" s="8">
        <v>142.70289999999909</v>
      </c>
      <c r="K5" s="8">
        <v>785.97859999999491</v>
      </c>
    </row>
    <row r="6" spans="1:11" x14ac:dyDescent="0.25">
      <c r="A6" s="7" t="s">
        <v>17</v>
      </c>
      <c r="B6" s="8">
        <v>9274.7929999999978</v>
      </c>
      <c r="D6" s="9" t="s">
        <v>23</v>
      </c>
      <c r="E6" s="8">
        <v>2284.9302999999973</v>
      </c>
      <c r="G6" s="9" t="s">
        <v>19</v>
      </c>
      <c r="H6" s="8">
        <v>-2657.1579999999999</v>
      </c>
      <c r="I6" s="8">
        <v>245.9237999999998</v>
      </c>
      <c r="J6" s="8">
        <v>90.164999999999878</v>
      </c>
      <c r="K6" s="8">
        <v>-2321.0691999999999</v>
      </c>
    </row>
    <row r="7" spans="1:11" x14ac:dyDescent="0.25">
      <c r="A7" s="7" t="s">
        <v>26</v>
      </c>
      <c r="B7" s="8">
        <v>20051.990499999967</v>
      </c>
      <c r="D7" s="9" t="s">
        <v>57</v>
      </c>
      <c r="E7" s="8">
        <v>3137.8121000000001</v>
      </c>
      <c r="G7" s="9" t="s">
        <v>21</v>
      </c>
      <c r="H7" s="8">
        <v>2686.5900999999985</v>
      </c>
      <c r="I7" s="8">
        <v>2095.5742999999998</v>
      </c>
      <c r="J7" s="8">
        <v>967.39979999999935</v>
      </c>
      <c r="K7" s="8">
        <v>5749.5641999999971</v>
      </c>
    </row>
    <row r="8" spans="1:11" x14ac:dyDescent="0.25">
      <c r="A8" s="7" t="s">
        <v>1564</v>
      </c>
      <c r="B8" s="8">
        <v>43208.147099999966</v>
      </c>
      <c r="D8" s="7" t="s">
        <v>79</v>
      </c>
      <c r="E8" s="8">
        <v>10886.681899999992</v>
      </c>
      <c r="G8" s="9" t="s">
        <v>37</v>
      </c>
      <c r="H8" s="8">
        <v>1161.4841999999999</v>
      </c>
      <c r="I8" s="8">
        <v>871.92920000000015</v>
      </c>
      <c r="J8" s="8">
        <v>372.88119999999986</v>
      </c>
      <c r="K8" s="8">
        <v>2406.2945999999997</v>
      </c>
    </row>
    <row r="9" spans="1:11" x14ac:dyDescent="0.25">
      <c r="D9" s="9" t="s">
        <v>14</v>
      </c>
      <c r="E9" s="8">
        <v>5313.7342999999964</v>
      </c>
      <c r="G9" s="9" t="s">
        <v>33</v>
      </c>
      <c r="H9" s="8">
        <v>-2526.3010000000017</v>
      </c>
      <c r="I9" s="8">
        <v>-1234.7669000000001</v>
      </c>
      <c r="J9" s="8">
        <v>-1287.7430999999999</v>
      </c>
      <c r="K9" s="8">
        <v>-5048.8110000000015</v>
      </c>
    </row>
    <row r="10" spans="1:11" x14ac:dyDescent="0.25">
      <c r="D10" s="9" t="s">
        <v>23</v>
      </c>
      <c r="E10" s="8">
        <v>982.27680000000043</v>
      </c>
      <c r="G10" s="7" t="s">
        <v>27</v>
      </c>
      <c r="H10" s="8">
        <v>9028.3301999999985</v>
      </c>
      <c r="I10" s="8">
        <v>7246.5092999999988</v>
      </c>
      <c r="J10" s="8">
        <v>3903.7432999999987</v>
      </c>
      <c r="K10" s="8">
        <v>20178.582799999996</v>
      </c>
    </row>
    <row r="11" spans="1:11" x14ac:dyDescent="0.25">
      <c r="D11" s="9" t="s">
        <v>57</v>
      </c>
      <c r="E11" s="8">
        <v>4590.6707999999962</v>
      </c>
      <c r="G11" s="9" t="s">
        <v>46</v>
      </c>
      <c r="H11" s="8">
        <v>759.31869999999958</v>
      </c>
      <c r="I11" s="8">
        <v>692.92039999999974</v>
      </c>
      <c r="J11" s="8">
        <v>737.37199999999962</v>
      </c>
      <c r="K11" s="8">
        <v>2189.6110999999992</v>
      </c>
    </row>
    <row r="12" spans="1:11" x14ac:dyDescent="0.25">
      <c r="D12" s="7" t="s">
        <v>17</v>
      </c>
      <c r="E12" s="8">
        <v>9274.7930000000015</v>
      </c>
      <c r="G12" s="9" t="s">
        <v>39</v>
      </c>
      <c r="H12" s="8">
        <v>717.43100000000027</v>
      </c>
      <c r="I12" s="8">
        <v>477.80689999999976</v>
      </c>
      <c r="J12" s="8">
        <v>273.57129999999995</v>
      </c>
      <c r="K12" s="8">
        <v>1468.8092000000001</v>
      </c>
    </row>
    <row r="13" spans="1:11" x14ac:dyDescent="0.25">
      <c r="D13" s="9" t="s">
        <v>14</v>
      </c>
      <c r="E13" s="8">
        <v>7310.0602000000035</v>
      </c>
      <c r="G13" s="9" t="s">
        <v>44</v>
      </c>
      <c r="H13" s="8">
        <v>2707.449799999998</v>
      </c>
      <c r="I13" s="8">
        <v>1337.9829999999997</v>
      </c>
      <c r="J13" s="8">
        <v>455.30479999999909</v>
      </c>
      <c r="K13" s="8">
        <v>4500.7375999999967</v>
      </c>
    </row>
    <row r="14" spans="1:11" x14ac:dyDescent="0.25">
      <c r="D14" s="9" t="s">
        <v>23</v>
      </c>
      <c r="E14" s="8">
        <v>485.89069999999941</v>
      </c>
      <c r="G14" s="9" t="s">
        <v>88</v>
      </c>
      <c r="H14" s="8">
        <v>680.55819999999994</v>
      </c>
      <c r="I14" s="8">
        <v>447.92509999999987</v>
      </c>
      <c r="J14" s="8">
        <v>355.88419999999996</v>
      </c>
      <c r="K14" s="8">
        <v>1484.3674999999998</v>
      </c>
    </row>
    <row r="15" spans="1:11" x14ac:dyDescent="0.25">
      <c r="D15" s="9" t="s">
        <v>57</v>
      </c>
      <c r="E15" s="8">
        <v>1478.8420999999994</v>
      </c>
      <c r="G15" s="9" t="s">
        <v>128</v>
      </c>
      <c r="H15" s="8">
        <v>142.45609999999999</v>
      </c>
      <c r="I15" s="8">
        <v>61.977199999999989</v>
      </c>
      <c r="J15" s="8">
        <v>17.423200000000001</v>
      </c>
      <c r="K15" s="8">
        <v>221.85649999999998</v>
      </c>
    </row>
    <row r="16" spans="1:11" x14ac:dyDescent="0.25">
      <c r="D16" s="7" t="s">
        <v>26</v>
      </c>
      <c r="E16" s="8">
        <v>20051.990499999971</v>
      </c>
      <c r="G16" s="9" t="s">
        <v>28</v>
      </c>
      <c r="H16" s="8">
        <v>1101.2841999999998</v>
      </c>
      <c r="I16" s="8">
        <v>350.57869999999997</v>
      </c>
      <c r="J16" s="8">
        <v>206.32210000000003</v>
      </c>
      <c r="K16" s="8">
        <v>1658.1849999999999</v>
      </c>
    </row>
    <row r="17" spans="1:11" x14ac:dyDescent="0.25">
      <c r="D17" s="9" t="s">
        <v>14</v>
      </c>
      <c r="E17" s="8">
        <v>11863.356199999973</v>
      </c>
      <c r="G17" s="9" t="s">
        <v>52</v>
      </c>
      <c r="H17" s="8">
        <v>3070.2721000000006</v>
      </c>
      <c r="I17" s="8">
        <v>1884.8654000000004</v>
      </c>
      <c r="J17" s="8">
        <v>1744.6572000000003</v>
      </c>
      <c r="K17" s="8">
        <v>6699.7947000000013</v>
      </c>
    </row>
    <row r="18" spans="1:11" x14ac:dyDescent="0.25">
      <c r="D18" s="9" t="s">
        <v>23</v>
      </c>
      <c r="E18" s="8">
        <v>5993.9413000000004</v>
      </c>
      <c r="G18" s="9" t="s">
        <v>35</v>
      </c>
      <c r="H18" s="8">
        <v>958.48699999999974</v>
      </c>
      <c r="I18" s="8">
        <v>2160.2924999999991</v>
      </c>
      <c r="J18" s="8">
        <v>110.50239999999997</v>
      </c>
      <c r="K18" s="8">
        <v>3229.2818999999986</v>
      </c>
    </row>
    <row r="19" spans="1:11" x14ac:dyDescent="0.25">
      <c r="D19" s="9" t="s">
        <v>57</v>
      </c>
      <c r="E19" s="8">
        <v>2194.6930000000011</v>
      </c>
      <c r="G19" s="9" t="s">
        <v>243</v>
      </c>
      <c r="H19" s="8">
        <v>-1108.9268999999999</v>
      </c>
      <c r="I19" s="8">
        <v>-167.8399</v>
      </c>
      <c r="J19" s="8">
        <v>2.7060999999999726</v>
      </c>
      <c r="K19" s="8">
        <v>-1274.0607</v>
      </c>
    </row>
    <row r="20" spans="1:11" x14ac:dyDescent="0.25">
      <c r="D20" s="7" t="s">
        <v>1564</v>
      </c>
      <c r="E20" s="8">
        <v>43208.147099999958</v>
      </c>
      <c r="G20" s="7" t="s">
        <v>41</v>
      </c>
      <c r="H20" s="8">
        <v>14366.144499999995</v>
      </c>
      <c r="I20" s="8">
        <v>521.86939999999959</v>
      </c>
      <c r="J20" s="8">
        <v>7355.5718000000015</v>
      </c>
      <c r="K20" s="8">
        <v>22243.585699999996</v>
      </c>
    </row>
    <row r="21" spans="1:11" x14ac:dyDescent="0.25">
      <c r="G21" s="9" t="s">
        <v>83</v>
      </c>
      <c r="H21" s="8">
        <v>5435.1367</v>
      </c>
      <c r="I21" s="8">
        <v>1484.0399999999997</v>
      </c>
      <c r="J21" s="8">
        <v>1761.0298</v>
      </c>
      <c r="K21" s="8">
        <v>8680.2065000000002</v>
      </c>
    </row>
    <row r="22" spans="1:11" x14ac:dyDescent="0.25">
      <c r="G22" s="9" t="s">
        <v>467</v>
      </c>
      <c r="H22" s="8">
        <v>2484.9526000000001</v>
      </c>
      <c r="I22" s="8">
        <v>1925.4585999999997</v>
      </c>
      <c r="J22" s="8">
        <v>1379.9769999999999</v>
      </c>
      <c r="K22" s="8">
        <v>5790.3881999999994</v>
      </c>
    </row>
    <row r="23" spans="1:11" x14ac:dyDescent="0.25">
      <c r="G23" s="9" t="s">
        <v>278</v>
      </c>
      <c r="H23" s="8">
        <v>1718.6796999999974</v>
      </c>
      <c r="I23" s="8">
        <v>-4727.7404000000006</v>
      </c>
      <c r="J23" s="8">
        <v>2114.1528000000003</v>
      </c>
      <c r="K23" s="8">
        <v>-894.90790000000288</v>
      </c>
    </row>
    <row r="24" spans="1:11" x14ac:dyDescent="0.25">
      <c r="G24" s="9" t="s">
        <v>42</v>
      </c>
      <c r="H24" s="8">
        <v>4727.3754999999992</v>
      </c>
      <c r="I24" s="8">
        <v>1840.1112000000007</v>
      </c>
      <c r="J24" s="8">
        <v>2100.4122000000002</v>
      </c>
      <c r="K24" s="8">
        <v>8667.8989000000001</v>
      </c>
    </row>
    <row r="25" spans="1:11" x14ac:dyDescent="0.25">
      <c r="G25" s="7" t="s">
        <v>1564</v>
      </c>
      <c r="H25" s="8">
        <v>22059.089999999989</v>
      </c>
      <c r="I25" s="8">
        <v>9747.0390999999981</v>
      </c>
      <c r="J25" s="8">
        <v>11402.017999999998</v>
      </c>
      <c r="K25" s="8">
        <v>43208.147099999987</v>
      </c>
    </row>
    <row r="27" spans="1:11" x14ac:dyDescent="0.25">
      <c r="A27" t="s">
        <v>1565</v>
      </c>
      <c r="B27" t="s">
        <v>1568</v>
      </c>
    </row>
    <row r="28" spans="1:11" x14ac:dyDescent="0.25">
      <c r="A28" s="8">
        <v>43208.147100000024</v>
      </c>
      <c r="B28" s="10">
        <v>41047.739745000021</v>
      </c>
      <c r="G28" s="6" t="s">
        <v>1566</v>
      </c>
      <c r="H28" t="s">
        <v>1570</v>
      </c>
      <c r="I28" t="s">
        <v>1565</v>
      </c>
    </row>
    <row r="29" spans="1:11" x14ac:dyDescent="0.25">
      <c r="G29" s="7" t="s">
        <v>18</v>
      </c>
      <c r="H29" s="8">
        <v>1583</v>
      </c>
      <c r="I29" s="8">
        <v>785.97859999999719</v>
      </c>
    </row>
    <row r="30" spans="1:11" x14ac:dyDescent="0.25">
      <c r="G30" s="7" t="s">
        <v>27</v>
      </c>
      <c r="H30" s="8">
        <v>4567</v>
      </c>
      <c r="I30" s="8">
        <v>20178.582799999942</v>
      </c>
    </row>
    <row r="31" spans="1:11" x14ac:dyDescent="0.25">
      <c r="G31" s="7" t="s">
        <v>41</v>
      </c>
      <c r="H31" s="8">
        <v>1421</v>
      </c>
      <c r="I31" s="8">
        <v>22243.585699999985</v>
      </c>
    </row>
    <row r="32" spans="1:11" x14ac:dyDescent="0.25">
      <c r="G32" s="7" t="s">
        <v>1564</v>
      </c>
      <c r="H32" s="8">
        <v>7571</v>
      </c>
      <c r="I32" s="8">
        <v>43208.147099999929</v>
      </c>
    </row>
  </sheetData>
  <pageMargins left="0.7" right="0.7" top="0.75" bottom="0.75" header="0.3" footer="0.3"/>
  <drawing r:id="rId6"/>
  <extLst>
    <ext xmlns:x14="http://schemas.microsoft.com/office/spreadsheetml/2009/9/main" uri="{A8765BA9-456A-4dab-B4F3-ACF838C121DE}">
      <x14:slicerList>
        <x14:slicer r:id="rId7"/>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83F0C-93BC-477B-94E9-44A2B773E857}">
  <dimension ref="A1:S63"/>
  <sheetViews>
    <sheetView workbookViewId="0">
      <selection activeCell="R12" sqref="R12"/>
    </sheetView>
  </sheetViews>
  <sheetFormatPr defaultRowHeight="15" x14ac:dyDescent="0.25"/>
  <cols>
    <col min="14" max="14" width="7.42578125" customWidth="1"/>
    <col min="15" max="15" width="24.5703125" customWidth="1"/>
  </cols>
  <sheetData>
    <row r="1" spans="1:19" x14ac:dyDescent="0.25">
      <c r="A1" s="11"/>
      <c r="B1" s="11"/>
      <c r="C1" s="11"/>
      <c r="D1" s="11"/>
      <c r="E1" s="11"/>
      <c r="F1" s="11"/>
      <c r="G1" s="11"/>
      <c r="H1" s="11"/>
      <c r="I1" s="11"/>
      <c r="J1" s="11"/>
      <c r="K1" s="11"/>
      <c r="L1" s="11"/>
      <c r="M1" s="11"/>
      <c r="N1" s="11"/>
      <c r="O1" s="11"/>
      <c r="P1" s="11"/>
      <c r="Q1" s="11"/>
      <c r="R1" s="11"/>
      <c r="S1" s="11"/>
    </row>
    <row r="2" spans="1:19" x14ac:dyDescent="0.25">
      <c r="A2" s="11"/>
      <c r="B2" s="11"/>
      <c r="C2" s="11"/>
      <c r="D2" s="11"/>
      <c r="E2" s="11"/>
      <c r="F2" s="11"/>
      <c r="G2" s="11"/>
      <c r="H2" s="11"/>
      <c r="I2" s="11"/>
      <c r="J2" s="11"/>
      <c r="K2" s="11"/>
      <c r="L2" s="11"/>
      <c r="M2" s="11"/>
      <c r="N2" s="11"/>
      <c r="O2" s="11"/>
      <c r="P2" s="11"/>
      <c r="Q2" s="11"/>
      <c r="R2" s="11"/>
      <c r="S2" s="11"/>
    </row>
    <row r="3" spans="1:19" x14ac:dyDescent="0.25">
      <c r="A3" s="11"/>
      <c r="B3" s="11"/>
      <c r="C3" s="11"/>
      <c r="D3" s="11"/>
      <c r="E3" s="11"/>
      <c r="F3" s="11"/>
      <c r="G3" s="11"/>
      <c r="H3" s="11"/>
      <c r="I3" s="11"/>
      <c r="J3" s="11"/>
      <c r="K3" s="11"/>
      <c r="L3" s="11"/>
      <c r="M3" s="11"/>
      <c r="N3" s="11"/>
      <c r="O3" s="11"/>
      <c r="P3" s="11"/>
      <c r="Q3" s="11"/>
      <c r="R3" s="11"/>
      <c r="S3" s="11"/>
    </row>
    <row r="4" spans="1:19" x14ac:dyDescent="0.25">
      <c r="A4" s="11"/>
      <c r="B4" s="11"/>
      <c r="C4" s="11"/>
      <c r="D4" s="11"/>
      <c r="E4" s="11"/>
      <c r="F4" s="11"/>
      <c r="G4" s="11"/>
      <c r="H4" s="11"/>
      <c r="I4" s="11"/>
      <c r="J4" s="11"/>
      <c r="K4" s="11"/>
      <c r="L4" s="11"/>
      <c r="M4" s="11"/>
      <c r="N4" s="11"/>
      <c r="O4" s="11"/>
      <c r="P4" s="11"/>
      <c r="Q4" s="11"/>
      <c r="R4" s="11"/>
      <c r="S4" s="11"/>
    </row>
    <row r="5" spans="1:19" x14ac:dyDescent="0.25">
      <c r="A5" s="11"/>
      <c r="B5" s="11"/>
      <c r="C5" s="11"/>
      <c r="D5" s="11"/>
      <c r="E5" s="11"/>
      <c r="F5" s="11"/>
      <c r="G5" s="11"/>
      <c r="H5" s="11"/>
      <c r="I5" s="11"/>
      <c r="J5" s="11"/>
      <c r="K5" s="11"/>
      <c r="L5" s="11"/>
      <c r="M5" s="11"/>
      <c r="N5" s="11"/>
      <c r="O5" s="11"/>
      <c r="P5" s="11"/>
      <c r="Q5" s="11"/>
      <c r="R5" s="11"/>
      <c r="S5" s="11"/>
    </row>
    <row r="6" spans="1:19" x14ac:dyDescent="0.25">
      <c r="A6" s="11"/>
      <c r="B6" s="11"/>
      <c r="C6" s="11"/>
      <c r="D6" s="11"/>
      <c r="E6" s="11"/>
      <c r="F6" s="11"/>
      <c r="G6" s="11"/>
      <c r="H6" s="11"/>
      <c r="I6" s="11"/>
      <c r="J6" s="11"/>
      <c r="K6" s="11"/>
      <c r="L6" s="11"/>
      <c r="M6" s="11"/>
      <c r="N6" s="11"/>
      <c r="O6" s="11"/>
      <c r="P6" s="11"/>
      <c r="Q6" s="11"/>
      <c r="R6" s="11"/>
      <c r="S6" s="11"/>
    </row>
    <row r="7" spans="1:19" x14ac:dyDescent="0.25">
      <c r="A7" s="11"/>
      <c r="B7" s="11"/>
      <c r="C7" s="11"/>
      <c r="D7" s="11"/>
      <c r="E7" s="11"/>
      <c r="F7" s="11"/>
      <c r="G7" s="11"/>
      <c r="H7" s="11"/>
      <c r="I7" s="11"/>
      <c r="J7" s="11"/>
      <c r="K7" s="11"/>
      <c r="L7" s="11"/>
      <c r="M7" s="11"/>
      <c r="N7" s="11"/>
      <c r="O7" s="11"/>
      <c r="P7" s="11"/>
      <c r="Q7" s="11"/>
      <c r="R7" s="11"/>
      <c r="S7" s="11"/>
    </row>
    <row r="8" spans="1:19" x14ac:dyDescent="0.25">
      <c r="A8" s="11"/>
      <c r="B8" s="11"/>
      <c r="C8" s="11"/>
      <c r="D8" s="11"/>
      <c r="E8" s="11"/>
      <c r="F8" s="11"/>
      <c r="G8" s="11"/>
      <c r="H8" s="11"/>
      <c r="I8" s="11"/>
      <c r="J8" s="11"/>
      <c r="K8" s="11"/>
      <c r="L8" s="11"/>
      <c r="M8" s="11"/>
      <c r="N8" s="11"/>
      <c r="O8" s="11"/>
      <c r="P8" s="11"/>
      <c r="Q8" s="11"/>
      <c r="R8" s="11"/>
      <c r="S8" s="11"/>
    </row>
    <row r="9" spans="1:19" x14ac:dyDescent="0.25">
      <c r="A9" s="11"/>
      <c r="B9" s="11"/>
      <c r="C9" s="11"/>
      <c r="D9" s="11"/>
      <c r="E9" s="11"/>
      <c r="F9" s="11"/>
      <c r="G9" s="11"/>
      <c r="H9" s="11"/>
      <c r="I9" s="11"/>
      <c r="J9" s="11"/>
      <c r="K9" s="11"/>
      <c r="L9" s="11"/>
      <c r="M9" s="11"/>
      <c r="N9" s="11"/>
      <c r="O9" s="11"/>
      <c r="P9" s="11"/>
      <c r="Q9" s="11"/>
      <c r="R9" s="11"/>
      <c r="S9" s="11"/>
    </row>
    <row r="10" spans="1:19" x14ac:dyDescent="0.25">
      <c r="A10" s="11"/>
      <c r="B10" s="11"/>
      <c r="C10" s="11"/>
      <c r="D10" s="11"/>
      <c r="E10" s="11"/>
      <c r="F10" s="11"/>
      <c r="G10" s="11"/>
      <c r="H10" s="11"/>
      <c r="I10" s="11"/>
      <c r="J10" s="11"/>
      <c r="K10" s="11"/>
      <c r="L10" s="11"/>
      <c r="M10" s="11"/>
      <c r="N10" s="11"/>
      <c r="O10" s="11"/>
      <c r="P10" s="11"/>
      <c r="Q10" s="11"/>
      <c r="R10" s="11"/>
      <c r="S10" s="11"/>
    </row>
    <row r="11" spans="1:19" x14ac:dyDescent="0.25">
      <c r="A11" s="11"/>
      <c r="B11" s="11"/>
      <c r="C11" s="11"/>
      <c r="D11" s="11"/>
      <c r="E11" s="11"/>
      <c r="F11" s="11"/>
      <c r="G11" s="11"/>
      <c r="H11" s="11"/>
      <c r="I11" s="11"/>
      <c r="J11" s="11"/>
      <c r="K11" s="11"/>
      <c r="L11" s="11"/>
      <c r="M11" s="11"/>
      <c r="N11" s="11"/>
      <c r="O11" s="11"/>
      <c r="P11" s="11"/>
      <c r="Q11" s="11"/>
      <c r="R11" s="11"/>
      <c r="S11" s="11"/>
    </row>
    <row r="12" spans="1:19" x14ac:dyDescent="0.25">
      <c r="A12" s="11"/>
      <c r="B12" s="11"/>
      <c r="C12" s="11"/>
      <c r="D12" s="11"/>
      <c r="E12" s="11"/>
      <c r="F12" s="11"/>
      <c r="G12" s="11"/>
      <c r="H12" s="11"/>
      <c r="I12" s="11"/>
      <c r="J12" s="11"/>
      <c r="K12" s="11"/>
      <c r="L12" s="11"/>
      <c r="M12" s="11"/>
      <c r="N12" s="11"/>
      <c r="O12" s="11"/>
      <c r="P12" s="11"/>
      <c r="Q12" s="11"/>
      <c r="R12" s="11"/>
      <c r="S12" s="11"/>
    </row>
    <row r="13" spans="1:19" x14ac:dyDescent="0.25">
      <c r="A13" s="11"/>
      <c r="B13" s="11"/>
      <c r="C13" s="11"/>
      <c r="D13" s="11"/>
      <c r="E13" s="11"/>
      <c r="F13" s="11"/>
      <c r="G13" s="11"/>
      <c r="H13" s="11"/>
      <c r="I13" s="11"/>
      <c r="J13" s="11"/>
      <c r="K13" s="11"/>
      <c r="L13" s="11"/>
      <c r="M13" s="11"/>
      <c r="N13" s="11"/>
      <c r="O13" s="11"/>
      <c r="P13" s="11"/>
      <c r="Q13" s="11"/>
      <c r="R13" s="11"/>
      <c r="S13" s="11"/>
    </row>
    <row r="14" spans="1:19" x14ac:dyDescent="0.25">
      <c r="A14" s="11"/>
      <c r="B14" s="11"/>
      <c r="C14" s="11"/>
      <c r="D14" s="11"/>
      <c r="E14" s="11"/>
      <c r="F14" s="11"/>
      <c r="G14" s="11"/>
      <c r="H14" s="11"/>
      <c r="I14" s="11"/>
      <c r="J14" s="11"/>
      <c r="K14" s="11"/>
      <c r="L14" s="11"/>
      <c r="M14" s="11"/>
      <c r="N14" s="11"/>
      <c r="O14" s="11"/>
      <c r="P14" s="11"/>
      <c r="Q14" s="11"/>
      <c r="R14" s="11"/>
      <c r="S14" s="11"/>
    </row>
    <row r="15" spans="1:19" x14ac:dyDescent="0.25">
      <c r="A15" s="11"/>
      <c r="B15" s="11"/>
      <c r="C15" s="11"/>
      <c r="D15" s="11"/>
      <c r="E15" s="11"/>
      <c r="F15" s="11"/>
      <c r="G15" s="11"/>
      <c r="H15" s="11"/>
      <c r="I15" s="11"/>
      <c r="J15" s="11"/>
      <c r="K15" s="11"/>
      <c r="L15" s="11"/>
      <c r="M15" s="11"/>
      <c r="N15" s="11"/>
      <c r="O15" s="11"/>
      <c r="P15" s="11"/>
      <c r="Q15" s="11"/>
      <c r="R15" s="11"/>
      <c r="S15" s="11"/>
    </row>
    <row r="16" spans="1:19" x14ac:dyDescent="0.25">
      <c r="A16" s="11"/>
      <c r="B16" s="11"/>
      <c r="C16" s="11"/>
      <c r="D16" s="11"/>
      <c r="E16" s="11"/>
      <c r="F16" s="11"/>
      <c r="G16" s="11"/>
      <c r="H16" s="11"/>
      <c r="I16" s="11"/>
      <c r="J16" s="11"/>
      <c r="K16" s="11"/>
      <c r="L16" s="11"/>
      <c r="M16" s="11"/>
      <c r="N16" s="11"/>
      <c r="O16" s="11"/>
      <c r="P16" s="11"/>
      <c r="Q16" s="11"/>
      <c r="R16" s="11"/>
      <c r="S16" s="11"/>
    </row>
    <row r="17" spans="1:19" x14ac:dyDescent="0.25">
      <c r="A17" s="11"/>
      <c r="B17" s="11"/>
      <c r="C17" s="11"/>
      <c r="D17" s="11"/>
      <c r="E17" s="11"/>
      <c r="F17" s="11"/>
      <c r="G17" s="11"/>
      <c r="H17" s="11"/>
      <c r="I17" s="11"/>
      <c r="J17" s="11"/>
      <c r="K17" s="11"/>
      <c r="L17" s="11"/>
      <c r="M17" s="11"/>
      <c r="N17" s="11"/>
      <c r="O17" s="11"/>
      <c r="P17" s="11"/>
      <c r="Q17" s="11"/>
      <c r="R17" s="11"/>
      <c r="S17" s="11"/>
    </row>
    <row r="18" spans="1:19" x14ac:dyDescent="0.25">
      <c r="A18" s="11"/>
      <c r="B18" s="11"/>
      <c r="C18" s="11"/>
      <c r="D18" s="11"/>
      <c r="E18" s="11"/>
      <c r="F18" s="11"/>
      <c r="G18" s="11"/>
      <c r="H18" s="11"/>
      <c r="I18" s="11"/>
      <c r="J18" s="11"/>
      <c r="K18" s="11"/>
      <c r="L18" s="11"/>
      <c r="M18" s="11"/>
      <c r="N18" s="11"/>
      <c r="O18" s="11"/>
      <c r="P18" s="11"/>
      <c r="Q18" s="11"/>
      <c r="R18" s="11"/>
      <c r="S18" s="11"/>
    </row>
    <row r="19" spans="1:19" x14ac:dyDescent="0.25">
      <c r="A19" s="11"/>
      <c r="B19" s="11"/>
      <c r="C19" s="11"/>
      <c r="D19" s="11"/>
      <c r="E19" s="11"/>
      <c r="F19" s="11"/>
      <c r="G19" s="11"/>
      <c r="H19" s="11"/>
      <c r="I19" s="11"/>
      <c r="J19" s="11"/>
      <c r="K19" s="11"/>
      <c r="L19" s="11"/>
      <c r="M19" s="11"/>
      <c r="N19" s="11"/>
      <c r="O19" s="11"/>
      <c r="P19" s="11"/>
      <c r="Q19" s="11"/>
      <c r="R19" s="11"/>
      <c r="S19" s="11"/>
    </row>
    <row r="20" spans="1:19" x14ac:dyDescent="0.25">
      <c r="A20" s="11"/>
      <c r="B20" s="11"/>
      <c r="C20" s="11"/>
      <c r="D20" s="11"/>
      <c r="E20" s="11"/>
      <c r="F20" s="11"/>
      <c r="G20" s="11"/>
      <c r="H20" s="11"/>
      <c r="I20" s="11"/>
      <c r="J20" s="11"/>
      <c r="K20" s="11"/>
      <c r="L20" s="11"/>
      <c r="M20" s="11"/>
      <c r="N20" s="11"/>
      <c r="O20" s="11"/>
      <c r="P20" s="11"/>
      <c r="Q20" s="11"/>
      <c r="R20" s="11"/>
      <c r="S20" s="11"/>
    </row>
    <row r="21" spans="1:19" x14ac:dyDescent="0.25">
      <c r="A21" s="11"/>
      <c r="B21" s="11"/>
      <c r="C21" s="11"/>
      <c r="D21" s="11"/>
      <c r="E21" s="11"/>
      <c r="F21" s="11"/>
      <c r="G21" s="11"/>
      <c r="H21" s="11"/>
      <c r="I21" s="11"/>
      <c r="J21" s="11"/>
      <c r="K21" s="11"/>
      <c r="L21" s="11"/>
      <c r="M21" s="11"/>
      <c r="N21" s="11"/>
      <c r="O21" s="11"/>
      <c r="P21" s="11"/>
      <c r="Q21" s="11"/>
      <c r="R21" s="11"/>
      <c r="S21" s="11"/>
    </row>
    <row r="22" spans="1:19" x14ac:dyDescent="0.25">
      <c r="A22" s="11"/>
      <c r="B22" s="11"/>
      <c r="C22" s="11"/>
      <c r="D22" s="11"/>
      <c r="E22" s="11"/>
      <c r="F22" s="11"/>
      <c r="G22" s="11"/>
      <c r="H22" s="11"/>
      <c r="I22" s="11"/>
      <c r="J22" s="11"/>
      <c r="K22" s="11"/>
      <c r="L22" s="11"/>
      <c r="M22" s="11"/>
      <c r="N22" s="11"/>
      <c r="O22" s="11"/>
      <c r="P22" s="11"/>
      <c r="Q22" s="11"/>
      <c r="R22" s="11"/>
      <c r="S22" s="11"/>
    </row>
    <row r="23" spans="1:19" x14ac:dyDescent="0.25">
      <c r="A23" s="11"/>
      <c r="B23" s="11"/>
      <c r="C23" s="11"/>
      <c r="D23" s="11"/>
      <c r="E23" s="11"/>
      <c r="F23" s="11"/>
      <c r="G23" s="11"/>
      <c r="H23" s="11"/>
      <c r="I23" s="11"/>
      <c r="J23" s="11"/>
      <c r="K23" s="11"/>
      <c r="L23" s="11"/>
      <c r="M23" s="11"/>
      <c r="N23" s="11"/>
      <c r="O23" s="11"/>
      <c r="P23" s="11"/>
      <c r="Q23" s="11"/>
      <c r="R23" s="11"/>
      <c r="S23" s="11"/>
    </row>
    <row r="24" spans="1:19" x14ac:dyDescent="0.25">
      <c r="A24" s="11"/>
      <c r="B24" s="11"/>
      <c r="C24" s="11"/>
      <c r="D24" s="11"/>
      <c r="E24" s="11"/>
      <c r="F24" s="11"/>
      <c r="G24" s="11"/>
      <c r="H24" s="11"/>
      <c r="I24" s="11"/>
      <c r="J24" s="11"/>
      <c r="K24" s="11"/>
      <c r="L24" s="11"/>
      <c r="M24" s="11"/>
      <c r="N24" s="11"/>
      <c r="O24" s="11"/>
      <c r="P24" s="11"/>
      <c r="Q24" s="11"/>
      <c r="R24" s="11"/>
      <c r="S24" s="11"/>
    </row>
    <row r="25" spans="1:19" x14ac:dyDescent="0.25">
      <c r="A25" s="11"/>
      <c r="B25" s="11"/>
      <c r="C25" s="11"/>
      <c r="D25" s="11"/>
      <c r="E25" s="11"/>
      <c r="F25" s="11"/>
      <c r="G25" s="11"/>
      <c r="H25" s="11"/>
      <c r="I25" s="11"/>
      <c r="J25" s="11"/>
      <c r="K25" s="11"/>
      <c r="L25" s="11"/>
      <c r="M25" s="11"/>
      <c r="N25" s="11"/>
      <c r="O25" s="11"/>
      <c r="P25" s="11"/>
      <c r="Q25" s="11"/>
      <c r="R25" s="11"/>
      <c r="S25" s="11"/>
    </row>
    <row r="26" spans="1:19" x14ac:dyDescent="0.25">
      <c r="A26" s="11"/>
      <c r="B26" s="11"/>
      <c r="C26" s="11"/>
      <c r="D26" s="11"/>
      <c r="E26" s="11"/>
      <c r="F26" s="11"/>
      <c r="G26" s="11"/>
      <c r="H26" s="11"/>
      <c r="I26" s="11"/>
      <c r="J26" s="11"/>
      <c r="K26" s="11"/>
      <c r="L26" s="11"/>
      <c r="M26" s="11"/>
      <c r="N26" s="11"/>
      <c r="O26" s="11"/>
      <c r="P26" s="11"/>
      <c r="Q26" s="11"/>
      <c r="R26" s="11"/>
      <c r="S26" s="11"/>
    </row>
    <row r="27" spans="1:19" x14ac:dyDescent="0.25">
      <c r="A27" s="11"/>
      <c r="B27" s="11"/>
      <c r="C27" s="11"/>
      <c r="D27" s="11"/>
      <c r="E27" s="11"/>
      <c r="F27" s="11"/>
      <c r="G27" s="11"/>
      <c r="H27" s="11"/>
      <c r="I27" s="11"/>
      <c r="J27" s="11"/>
      <c r="K27" s="11"/>
      <c r="L27" s="11"/>
      <c r="M27" s="11"/>
      <c r="N27" s="11"/>
      <c r="O27" s="11"/>
      <c r="P27" s="11"/>
      <c r="Q27" s="11"/>
      <c r="R27" s="11"/>
      <c r="S27" s="11"/>
    </row>
    <row r="28" spans="1:19" x14ac:dyDescent="0.25">
      <c r="A28" s="11"/>
      <c r="B28" s="11"/>
      <c r="C28" s="11"/>
      <c r="D28" s="11"/>
      <c r="E28" s="11"/>
      <c r="F28" s="11"/>
      <c r="G28" s="11"/>
      <c r="H28" s="11"/>
      <c r="I28" s="11"/>
      <c r="J28" s="11"/>
      <c r="K28" s="11"/>
      <c r="L28" s="11"/>
      <c r="M28" s="11"/>
      <c r="N28" s="11"/>
      <c r="O28" s="11"/>
      <c r="P28" s="11"/>
      <c r="Q28" s="11"/>
      <c r="R28" s="11"/>
      <c r="S28" s="11"/>
    </row>
    <row r="29" spans="1:19" ht="26.25" x14ac:dyDescent="0.25">
      <c r="A29" s="11"/>
      <c r="B29" s="11"/>
      <c r="C29" s="11"/>
      <c r="D29" s="11"/>
      <c r="E29" s="11"/>
      <c r="F29" s="11"/>
      <c r="G29" s="11"/>
      <c r="H29" s="11"/>
      <c r="I29" s="11"/>
      <c r="J29" s="11"/>
      <c r="K29" s="11"/>
      <c r="L29" s="11"/>
      <c r="M29" s="11"/>
      <c r="N29" s="11"/>
      <c r="O29" s="12" t="s">
        <v>1565</v>
      </c>
      <c r="P29" s="11"/>
      <c r="Q29" s="11"/>
      <c r="R29" s="11"/>
      <c r="S29" s="11"/>
    </row>
    <row r="30" spans="1:19" ht="26.25" x14ac:dyDescent="0.25">
      <c r="A30" s="11"/>
      <c r="B30" s="11"/>
      <c r="C30" s="11"/>
      <c r="D30" s="11"/>
      <c r="E30" s="11"/>
      <c r="F30" s="11"/>
      <c r="G30" s="11"/>
      <c r="H30" s="11"/>
      <c r="I30" s="11"/>
      <c r="J30" s="11"/>
      <c r="K30" s="11"/>
      <c r="L30" s="11"/>
      <c r="M30" s="11"/>
      <c r="N30" s="11"/>
      <c r="O30" s="12">
        <f>GETPIVOTDATA("Sum of Profit",Pivot!$A$27)</f>
        <v>43208.147100000024</v>
      </c>
      <c r="P30" s="11"/>
      <c r="Q30" s="11"/>
      <c r="R30" s="11"/>
      <c r="S30" s="11"/>
    </row>
    <row r="31" spans="1:19" x14ac:dyDescent="0.25">
      <c r="A31" s="11"/>
      <c r="B31" s="11"/>
      <c r="C31" s="11"/>
      <c r="D31" s="11"/>
      <c r="E31" s="11"/>
      <c r="F31" s="11"/>
      <c r="G31" s="11"/>
      <c r="H31" s="11"/>
      <c r="I31" s="11"/>
      <c r="J31" s="11"/>
      <c r="K31" s="11"/>
      <c r="L31" s="11"/>
      <c r="M31" s="11"/>
      <c r="N31" s="11"/>
      <c r="O31" s="11"/>
      <c r="P31" s="11"/>
      <c r="Q31" s="11"/>
      <c r="R31" s="11"/>
      <c r="S31" s="11"/>
    </row>
    <row r="32" spans="1:19" x14ac:dyDescent="0.25">
      <c r="A32" s="11"/>
      <c r="B32" s="11"/>
      <c r="C32" s="11"/>
      <c r="D32" s="11"/>
      <c r="E32" s="11"/>
      <c r="F32" s="11"/>
      <c r="G32" s="11"/>
      <c r="H32" s="11"/>
      <c r="I32" s="11"/>
      <c r="J32" s="11"/>
      <c r="K32" s="11"/>
      <c r="L32" s="11"/>
      <c r="M32" s="11"/>
      <c r="N32" s="11"/>
      <c r="O32" s="11"/>
      <c r="P32" s="11"/>
      <c r="Q32" s="11"/>
      <c r="R32" s="11"/>
      <c r="S32" s="11"/>
    </row>
    <row r="33" spans="1:19" x14ac:dyDescent="0.25">
      <c r="A33" s="11"/>
      <c r="B33" s="11"/>
      <c r="C33" s="11"/>
      <c r="D33" s="11"/>
      <c r="E33" s="11"/>
      <c r="F33" s="11"/>
      <c r="G33" s="11"/>
      <c r="H33" s="11"/>
      <c r="I33" s="11"/>
      <c r="J33" s="11"/>
      <c r="K33" s="11"/>
      <c r="L33" s="11"/>
      <c r="M33" s="11"/>
      <c r="N33" s="13"/>
      <c r="O33" s="11"/>
      <c r="P33" s="11"/>
      <c r="Q33" s="11"/>
      <c r="R33" s="11"/>
      <c r="S33" s="11"/>
    </row>
    <row r="34" spans="1:19" x14ac:dyDescent="0.25">
      <c r="A34" s="11"/>
      <c r="B34" s="11"/>
      <c r="C34" s="11"/>
      <c r="D34" s="11"/>
      <c r="E34" s="11"/>
      <c r="F34" s="11"/>
      <c r="G34" s="11"/>
      <c r="H34" s="11"/>
      <c r="I34" s="11"/>
      <c r="J34" s="11"/>
      <c r="K34" s="11"/>
      <c r="L34" s="11"/>
      <c r="M34" s="11"/>
      <c r="N34" s="11"/>
      <c r="O34" s="11"/>
      <c r="P34" s="11"/>
      <c r="Q34" s="11"/>
      <c r="R34" s="11"/>
      <c r="S34" s="11"/>
    </row>
    <row r="35" spans="1:19" x14ac:dyDescent="0.25">
      <c r="A35" s="11"/>
      <c r="B35" s="11"/>
      <c r="C35" s="11"/>
      <c r="D35" s="11"/>
      <c r="E35" s="11"/>
      <c r="F35" s="11"/>
      <c r="G35" s="11"/>
      <c r="H35" s="11"/>
      <c r="I35" s="11"/>
      <c r="J35" s="11"/>
      <c r="K35" s="11"/>
      <c r="L35" s="11"/>
      <c r="M35" s="11"/>
      <c r="N35" s="11"/>
      <c r="O35" s="11"/>
      <c r="P35" s="11"/>
      <c r="Q35" s="11"/>
      <c r="R35" s="11"/>
      <c r="S35" s="11"/>
    </row>
    <row r="36" spans="1:19" ht="26.25" x14ac:dyDescent="0.25">
      <c r="A36" s="11"/>
      <c r="B36" s="11"/>
      <c r="C36" s="11"/>
      <c r="D36" s="11"/>
      <c r="E36" s="11"/>
      <c r="F36" s="11"/>
      <c r="G36" s="11"/>
      <c r="H36" s="11"/>
      <c r="I36" s="11"/>
      <c r="J36" s="11"/>
      <c r="K36" s="11"/>
      <c r="L36" s="11"/>
      <c r="M36" s="11"/>
      <c r="N36" s="11"/>
      <c r="O36" s="14" t="s">
        <v>1569</v>
      </c>
      <c r="P36" s="11"/>
      <c r="Q36" s="11"/>
      <c r="R36" s="11"/>
      <c r="S36" s="11"/>
    </row>
    <row r="37" spans="1:19" ht="26.25" x14ac:dyDescent="0.4">
      <c r="A37" s="11"/>
      <c r="B37" s="11"/>
      <c r="C37" s="11"/>
      <c r="D37" s="11"/>
      <c r="E37" s="11"/>
      <c r="F37" s="11"/>
      <c r="G37" s="11"/>
      <c r="H37" s="11"/>
      <c r="I37" s="11"/>
      <c r="J37" s="11"/>
      <c r="K37" s="11"/>
      <c r="L37" s="11"/>
      <c r="M37" s="11"/>
      <c r="N37" s="11"/>
      <c r="O37" s="15">
        <f>GETPIVOTDATA("Sum of Profit after 5% discount",Pivot!$A$27)</f>
        <v>41047.739745000021</v>
      </c>
      <c r="P37" s="11"/>
      <c r="Q37" s="11"/>
      <c r="R37" s="11"/>
      <c r="S37" s="11"/>
    </row>
    <row r="38" spans="1:19" x14ac:dyDescent="0.25">
      <c r="A38" s="11"/>
      <c r="B38" s="11"/>
      <c r="C38" s="11"/>
      <c r="D38" s="11"/>
      <c r="E38" s="11"/>
      <c r="F38" s="11"/>
      <c r="G38" s="11"/>
      <c r="H38" s="11"/>
      <c r="I38" s="11"/>
      <c r="J38" s="11"/>
      <c r="K38" s="11"/>
      <c r="L38" s="11"/>
      <c r="M38" s="11"/>
      <c r="N38" s="11"/>
      <c r="O38" s="11"/>
      <c r="P38" s="11"/>
      <c r="Q38" s="11"/>
      <c r="R38" s="11"/>
      <c r="S38" s="11"/>
    </row>
    <row r="39" spans="1:19" x14ac:dyDescent="0.25">
      <c r="A39" s="11"/>
      <c r="B39" s="11"/>
      <c r="C39" s="11"/>
      <c r="D39" s="11"/>
      <c r="E39" s="11"/>
      <c r="F39" s="11"/>
      <c r="G39" s="11"/>
      <c r="H39" s="11"/>
      <c r="I39" s="11"/>
      <c r="J39" s="11"/>
      <c r="K39" s="11"/>
      <c r="L39" s="11"/>
      <c r="M39" s="11"/>
      <c r="N39" s="11"/>
      <c r="O39" s="11"/>
      <c r="P39" s="11"/>
      <c r="Q39" s="11"/>
      <c r="R39" s="11"/>
      <c r="S39" s="11"/>
    </row>
    <row r="40" spans="1:19" x14ac:dyDescent="0.25">
      <c r="A40" s="11"/>
      <c r="B40" s="11"/>
      <c r="C40" s="11"/>
      <c r="D40" s="11"/>
      <c r="E40" s="11"/>
      <c r="F40" s="11"/>
      <c r="G40" s="11"/>
      <c r="H40" s="11"/>
      <c r="I40" s="11"/>
      <c r="J40" s="11"/>
      <c r="K40" s="11"/>
      <c r="L40" s="11"/>
      <c r="M40" s="11"/>
      <c r="N40" s="11"/>
      <c r="O40" s="11"/>
      <c r="P40" s="11"/>
      <c r="Q40" s="11"/>
      <c r="R40" s="11"/>
      <c r="S40" s="11"/>
    </row>
    <row r="41" spans="1:19" x14ac:dyDescent="0.25">
      <c r="A41" s="11"/>
      <c r="B41" s="11"/>
      <c r="C41" s="11"/>
      <c r="D41" s="11"/>
      <c r="E41" s="11"/>
      <c r="F41" s="11"/>
      <c r="G41" s="11"/>
      <c r="H41" s="11"/>
      <c r="I41" s="11"/>
      <c r="J41" s="11"/>
      <c r="K41" s="11"/>
      <c r="L41" s="11"/>
      <c r="M41" s="11"/>
      <c r="N41" s="11"/>
      <c r="O41" s="11"/>
      <c r="P41" s="11"/>
      <c r="Q41" s="11"/>
      <c r="R41" s="11"/>
      <c r="S41" s="11"/>
    </row>
    <row r="42" spans="1:19" x14ac:dyDescent="0.25">
      <c r="A42" s="11"/>
      <c r="B42" s="11"/>
      <c r="C42" s="11"/>
      <c r="D42" s="11"/>
      <c r="E42" s="11"/>
      <c r="F42" s="11"/>
      <c r="G42" s="11"/>
      <c r="H42" s="11"/>
      <c r="I42" s="11"/>
      <c r="J42" s="11"/>
      <c r="K42" s="11"/>
      <c r="L42" s="11"/>
      <c r="M42" s="11"/>
      <c r="N42" s="11"/>
      <c r="O42" s="11"/>
      <c r="P42" s="11"/>
      <c r="Q42" s="11"/>
      <c r="R42" s="11"/>
      <c r="S42" s="11"/>
    </row>
    <row r="43" spans="1:19" x14ac:dyDescent="0.25">
      <c r="A43" s="11"/>
      <c r="B43" s="11"/>
      <c r="C43" s="11"/>
      <c r="D43" s="11"/>
      <c r="E43" s="11"/>
      <c r="F43" s="11"/>
      <c r="G43" s="11"/>
      <c r="H43" s="11"/>
      <c r="I43" s="11"/>
      <c r="J43" s="11"/>
      <c r="K43" s="11"/>
      <c r="L43" s="11"/>
      <c r="M43" s="11"/>
      <c r="N43" s="11"/>
      <c r="O43" s="11"/>
      <c r="P43" s="11"/>
      <c r="Q43" s="11"/>
      <c r="R43" s="11"/>
      <c r="S43" s="11"/>
    </row>
    <row r="44" spans="1:19" x14ac:dyDescent="0.25">
      <c r="A44" s="11"/>
      <c r="B44" s="11"/>
      <c r="C44" s="11"/>
      <c r="D44" s="11"/>
      <c r="E44" s="11"/>
      <c r="F44" s="11"/>
      <c r="G44" s="11"/>
      <c r="H44" s="11"/>
      <c r="I44" s="11"/>
      <c r="J44" s="11"/>
      <c r="K44" s="11"/>
      <c r="L44" s="11"/>
      <c r="M44" s="11"/>
      <c r="N44" s="11"/>
      <c r="O44" s="11"/>
      <c r="P44" s="11"/>
      <c r="Q44" s="11"/>
      <c r="R44" s="11"/>
      <c r="S44" s="11"/>
    </row>
    <row r="45" spans="1:19" x14ac:dyDescent="0.25">
      <c r="A45" s="11"/>
      <c r="B45" s="11"/>
      <c r="C45" s="11"/>
      <c r="D45" s="11"/>
      <c r="E45" s="11"/>
      <c r="F45" s="11"/>
      <c r="G45" s="11"/>
      <c r="H45" s="11"/>
      <c r="I45" s="11"/>
      <c r="J45" s="11"/>
      <c r="K45" s="11"/>
      <c r="L45" s="11"/>
      <c r="M45" s="11"/>
      <c r="N45" s="11"/>
      <c r="O45" s="11"/>
      <c r="P45" s="11"/>
      <c r="Q45" s="11"/>
      <c r="R45" s="11"/>
      <c r="S45" s="11"/>
    </row>
    <row r="46" spans="1:19" x14ac:dyDescent="0.25">
      <c r="A46" s="11"/>
      <c r="B46" s="11"/>
      <c r="C46" s="11"/>
      <c r="D46" s="11"/>
      <c r="E46" s="11"/>
      <c r="F46" s="11"/>
      <c r="G46" s="11"/>
      <c r="H46" s="11"/>
      <c r="I46" s="11"/>
      <c r="J46" s="11"/>
      <c r="K46" s="11"/>
      <c r="L46" s="11"/>
      <c r="M46" s="11"/>
      <c r="N46" s="11"/>
      <c r="O46" s="11"/>
      <c r="P46" s="11"/>
      <c r="Q46" s="11"/>
      <c r="R46" s="11"/>
      <c r="S46" s="11"/>
    </row>
    <row r="47" spans="1:19" x14ac:dyDescent="0.25">
      <c r="A47" s="11"/>
      <c r="B47" s="11"/>
      <c r="C47" s="11"/>
      <c r="D47" s="11"/>
      <c r="E47" s="11"/>
      <c r="F47" s="11"/>
      <c r="G47" s="11"/>
      <c r="H47" s="11"/>
      <c r="I47" s="11"/>
      <c r="J47" s="11"/>
      <c r="K47" s="11"/>
      <c r="L47" s="11"/>
      <c r="M47" s="11"/>
      <c r="N47" s="11"/>
      <c r="O47" s="11"/>
      <c r="P47" s="11"/>
      <c r="Q47" s="11"/>
      <c r="R47" s="11"/>
      <c r="S47" s="11"/>
    </row>
    <row r="48" spans="1:19" x14ac:dyDescent="0.25">
      <c r="A48" s="11"/>
      <c r="B48" s="11"/>
      <c r="C48" s="11"/>
      <c r="D48" s="11"/>
      <c r="E48" s="11"/>
      <c r="F48" s="11"/>
      <c r="G48" s="11"/>
      <c r="H48" s="11"/>
      <c r="I48" s="11"/>
      <c r="J48" s="11"/>
      <c r="K48" s="11"/>
      <c r="L48" s="11"/>
      <c r="M48" s="11"/>
      <c r="N48" s="11"/>
      <c r="O48" s="11"/>
      <c r="P48" s="11"/>
      <c r="Q48" s="11"/>
      <c r="R48" s="11"/>
      <c r="S48" s="11"/>
    </row>
    <row r="49" spans="1:19" x14ac:dyDescent="0.25">
      <c r="A49" s="11"/>
      <c r="B49" s="11"/>
      <c r="C49" s="11"/>
      <c r="D49" s="11"/>
      <c r="E49" s="11"/>
      <c r="F49" s="11"/>
      <c r="G49" s="11"/>
      <c r="H49" s="11"/>
      <c r="I49" s="11"/>
      <c r="J49" s="11"/>
      <c r="K49" s="11"/>
      <c r="L49" s="11"/>
      <c r="M49" s="11"/>
      <c r="N49" s="11"/>
      <c r="O49" s="11"/>
      <c r="P49" s="11"/>
      <c r="Q49" s="11"/>
      <c r="R49" s="11"/>
      <c r="S49" s="11"/>
    </row>
    <row r="50" spans="1:19" x14ac:dyDescent="0.25">
      <c r="A50" s="11"/>
      <c r="B50" s="11"/>
      <c r="C50" s="11"/>
      <c r="D50" s="11"/>
      <c r="E50" s="11"/>
      <c r="F50" s="11"/>
      <c r="G50" s="11"/>
      <c r="H50" s="11"/>
      <c r="I50" s="11"/>
      <c r="J50" s="11"/>
      <c r="K50" s="11"/>
      <c r="L50" s="11"/>
      <c r="M50" s="11"/>
      <c r="N50" s="11"/>
      <c r="O50" s="11"/>
      <c r="P50" s="11"/>
      <c r="Q50" s="11"/>
      <c r="R50" s="11"/>
      <c r="S50" s="11"/>
    </row>
    <row r="51" spans="1:19" x14ac:dyDescent="0.25">
      <c r="A51" s="11"/>
      <c r="B51" s="11"/>
      <c r="C51" s="11"/>
      <c r="D51" s="11"/>
      <c r="E51" s="11"/>
      <c r="F51" s="11"/>
      <c r="G51" s="11"/>
      <c r="H51" s="11"/>
      <c r="I51" s="11"/>
      <c r="J51" s="11"/>
      <c r="K51" s="11"/>
      <c r="L51" s="11"/>
      <c r="M51" s="11"/>
      <c r="N51" s="11"/>
      <c r="O51" s="11"/>
      <c r="P51" s="11"/>
      <c r="Q51" s="11"/>
      <c r="R51" s="11"/>
      <c r="S51" s="11"/>
    </row>
    <row r="52" spans="1:19" x14ac:dyDescent="0.25">
      <c r="A52" s="11"/>
      <c r="B52" s="11"/>
      <c r="C52" s="11"/>
      <c r="D52" s="11"/>
      <c r="E52" s="11"/>
      <c r="F52" s="11"/>
      <c r="G52" s="11"/>
      <c r="H52" s="11"/>
      <c r="I52" s="11"/>
      <c r="J52" s="11"/>
      <c r="K52" s="11"/>
      <c r="L52" s="11"/>
      <c r="M52" s="11"/>
      <c r="N52" s="11"/>
      <c r="O52" s="11"/>
      <c r="P52" s="11"/>
      <c r="Q52" s="11"/>
      <c r="R52" s="11"/>
      <c r="S52" s="11"/>
    </row>
    <row r="53" spans="1:19" x14ac:dyDescent="0.25">
      <c r="A53" s="11"/>
      <c r="B53" s="11"/>
      <c r="C53" s="11"/>
      <c r="D53" s="11"/>
      <c r="E53" s="11"/>
      <c r="F53" s="11"/>
      <c r="G53" s="11"/>
      <c r="H53" s="11"/>
      <c r="I53" s="11"/>
      <c r="J53" s="11"/>
      <c r="K53" s="11"/>
      <c r="L53" s="11"/>
      <c r="M53" s="11"/>
      <c r="N53" s="11"/>
      <c r="O53" s="11"/>
      <c r="P53" s="11"/>
      <c r="Q53" s="11"/>
      <c r="R53" s="11"/>
      <c r="S53" s="11"/>
    </row>
    <row r="54" spans="1:19" x14ac:dyDescent="0.25">
      <c r="A54" s="11"/>
      <c r="B54" s="11"/>
      <c r="C54" s="11"/>
      <c r="D54" s="11"/>
      <c r="E54" s="11"/>
      <c r="F54" s="11"/>
      <c r="G54" s="11"/>
      <c r="H54" s="11"/>
      <c r="I54" s="11"/>
      <c r="J54" s="11"/>
      <c r="K54" s="11"/>
      <c r="L54" s="11"/>
      <c r="M54" s="11"/>
      <c r="N54" s="11"/>
      <c r="O54" s="11"/>
      <c r="P54" s="11"/>
      <c r="Q54" s="11"/>
      <c r="R54" s="11"/>
      <c r="S54" s="11"/>
    </row>
    <row r="55" spans="1:19" x14ac:dyDescent="0.25">
      <c r="A55" s="11"/>
      <c r="B55" s="11"/>
      <c r="C55" s="11"/>
      <c r="D55" s="11"/>
      <c r="E55" s="11"/>
      <c r="F55" s="11"/>
      <c r="G55" s="11"/>
      <c r="H55" s="11"/>
      <c r="I55" s="11"/>
      <c r="J55" s="11"/>
      <c r="K55" s="11"/>
      <c r="L55" s="11"/>
      <c r="M55" s="11"/>
      <c r="N55" s="11"/>
      <c r="O55" s="11"/>
      <c r="P55" s="11"/>
      <c r="Q55" s="11"/>
      <c r="R55" s="11"/>
      <c r="S55" s="11"/>
    </row>
    <row r="56" spans="1:19" x14ac:dyDescent="0.25">
      <c r="A56" s="11"/>
      <c r="B56" s="11"/>
      <c r="C56" s="11"/>
      <c r="D56" s="11"/>
      <c r="E56" s="11"/>
      <c r="F56" s="11"/>
      <c r="G56" s="11"/>
      <c r="H56" s="11"/>
      <c r="I56" s="11"/>
      <c r="J56" s="11"/>
      <c r="K56" s="11"/>
      <c r="L56" s="11"/>
      <c r="M56" s="11"/>
      <c r="N56" s="11"/>
      <c r="O56" s="11"/>
      <c r="P56" s="11"/>
      <c r="Q56" s="11"/>
      <c r="R56" s="11"/>
      <c r="S56" s="11"/>
    </row>
    <row r="57" spans="1:19" x14ac:dyDescent="0.25">
      <c r="A57" s="11"/>
      <c r="B57" s="11"/>
      <c r="C57" s="11"/>
      <c r="D57" s="11"/>
      <c r="E57" s="11"/>
      <c r="F57" s="11"/>
      <c r="G57" s="11"/>
      <c r="H57" s="11"/>
      <c r="I57" s="11"/>
      <c r="J57" s="11"/>
      <c r="K57" s="11"/>
      <c r="L57" s="11"/>
      <c r="M57" s="11"/>
      <c r="N57" s="11"/>
      <c r="O57" s="11"/>
      <c r="P57" s="11"/>
      <c r="Q57" s="11"/>
      <c r="R57" s="11"/>
      <c r="S57" s="11"/>
    </row>
    <row r="58" spans="1:19" x14ac:dyDescent="0.25">
      <c r="A58" s="11"/>
      <c r="B58" s="11"/>
      <c r="C58" s="11"/>
      <c r="D58" s="11"/>
      <c r="E58" s="11"/>
      <c r="F58" s="11"/>
      <c r="G58" s="11"/>
      <c r="H58" s="11"/>
      <c r="I58" s="11"/>
      <c r="J58" s="11"/>
      <c r="K58" s="11"/>
      <c r="L58" s="11"/>
      <c r="M58" s="11"/>
      <c r="N58" s="11"/>
      <c r="O58" s="11"/>
      <c r="P58" s="11"/>
      <c r="Q58" s="11"/>
      <c r="R58" s="11"/>
      <c r="S58" s="11"/>
    </row>
    <row r="59" spans="1:19" x14ac:dyDescent="0.25">
      <c r="A59" s="11"/>
      <c r="B59" s="11"/>
      <c r="C59" s="11"/>
      <c r="D59" s="11"/>
      <c r="E59" s="11"/>
      <c r="F59" s="11"/>
      <c r="G59" s="11"/>
      <c r="H59" s="11"/>
      <c r="I59" s="11"/>
      <c r="J59" s="11"/>
      <c r="K59" s="11"/>
      <c r="L59" s="11"/>
      <c r="M59" s="11"/>
      <c r="N59" s="11"/>
      <c r="O59" s="11"/>
      <c r="P59" s="11"/>
      <c r="Q59" s="11"/>
      <c r="R59" s="11"/>
      <c r="S59" s="11"/>
    </row>
    <row r="60" spans="1:19" x14ac:dyDescent="0.25">
      <c r="A60" s="11"/>
      <c r="B60" s="11"/>
      <c r="C60" s="11"/>
      <c r="D60" s="11"/>
      <c r="E60" s="11"/>
      <c r="F60" s="11"/>
      <c r="G60" s="11"/>
      <c r="H60" s="11"/>
      <c r="I60" s="11"/>
      <c r="J60" s="11"/>
      <c r="K60" s="11"/>
      <c r="L60" s="11"/>
      <c r="M60" s="11"/>
      <c r="N60" s="11"/>
      <c r="O60" s="11"/>
      <c r="P60" s="11"/>
      <c r="Q60" s="11"/>
      <c r="R60" s="11"/>
      <c r="S60" s="11"/>
    </row>
    <row r="61" spans="1:19" x14ac:dyDescent="0.25">
      <c r="A61" s="11"/>
      <c r="B61" s="11"/>
      <c r="C61" s="11"/>
      <c r="D61" s="11"/>
      <c r="E61" s="11"/>
      <c r="F61" s="11"/>
      <c r="G61" s="11"/>
      <c r="H61" s="11"/>
      <c r="I61" s="11"/>
      <c r="J61" s="11"/>
      <c r="K61" s="11"/>
      <c r="L61" s="11"/>
      <c r="M61" s="11"/>
      <c r="N61" s="11"/>
      <c r="O61" s="11"/>
      <c r="P61" s="11"/>
      <c r="Q61" s="11"/>
      <c r="R61" s="11"/>
      <c r="S61" s="11"/>
    </row>
    <row r="62" spans="1:19" x14ac:dyDescent="0.25">
      <c r="A62" s="11"/>
      <c r="B62" s="11"/>
      <c r="C62" s="11"/>
      <c r="D62" s="11"/>
      <c r="E62" s="11"/>
      <c r="F62" s="11"/>
      <c r="G62" s="11"/>
      <c r="H62" s="11"/>
      <c r="I62" s="11"/>
      <c r="J62" s="11"/>
      <c r="K62" s="11"/>
      <c r="L62" s="11"/>
      <c r="M62" s="11"/>
      <c r="N62" s="11"/>
      <c r="O62" s="11"/>
      <c r="P62" s="11"/>
      <c r="Q62" s="11"/>
      <c r="R62" s="11"/>
      <c r="S62" s="11"/>
    </row>
    <row r="63" spans="1:19" x14ac:dyDescent="0.25">
      <c r="A63" s="11"/>
      <c r="B63" s="11"/>
      <c r="C63" s="11"/>
      <c r="D63" s="11"/>
      <c r="E63" s="11"/>
      <c r="F63" s="11"/>
      <c r="G63" s="11"/>
      <c r="H63" s="11"/>
      <c r="I63" s="11"/>
      <c r="J63" s="11"/>
      <c r="K63" s="11"/>
      <c r="L63" s="11"/>
      <c r="M63" s="11"/>
      <c r="N63" s="11"/>
      <c r="O63" s="11"/>
      <c r="P63" s="11"/>
      <c r="Q63" s="11"/>
      <c r="R63" s="11"/>
      <c r="S63" s="11"/>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Code</vt:lpstr>
      <vt:lpstr>Charts</vt:lpstr>
      <vt:lpstr>Pivot</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ismail</dc:creator>
  <cp:lastModifiedBy>Farida 20210676</cp:lastModifiedBy>
  <dcterms:created xsi:type="dcterms:W3CDTF">2023-12-09T16:41:50Z</dcterms:created>
  <dcterms:modified xsi:type="dcterms:W3CDTF">2024-09-26T14:53:17Z</dcterms:modified>
</cp:coreProperties>
</file>