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746C2609-D49C-4E80-9CB0-0FDD32BBE503}" xr6:coauthVersionLast="47" xr6:coauthVersionMax="47" xr10:uidLastSave="{00000000-0000-0000-0000-000000000000}"/>
  <bookViews>
    <workbookView xWindow="-108" yWindow="-108" windowWidth="23256" windowHeight="12576" activeTab="4" xr2:uid="{A22B53D9-1797-48E0-BE42-81F2E96BDD13}"/>
  </bookViews>
  <sheets>
    <sheet name="logs" sheetId="1" r:id="rId1"/>
    <sheet name="rekap" sheetId="6" r:id="rId2"/>
    <sheet name="rules" sheetId="2" r:id="rId3"/>
    <sheet name="request" sheetId="3" r:id="rId4"/>
    <sheet name="rencana" sheetId="4" r:id="rId5"/>
    <sheet name="report" sheetId="5" r:id="rId6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6" l="1"/>
  <c r="C9" i="6"/>
  <c r="D10" i="6" s="1"/>
  <c r="C7" i="6"/>
  <c r="D8" i="6" s="1"/>
  <c r="C8" i="6"/>
  <c r="D9" i="6" s="1"/>
  <c r="H191" i="1"/>
  <c r="H192" i="1"/>
  <c r="H193" i="1"/>
  <c r="H194" i="1"/>
  <c r="H195" i="1"/>
  <c r="H196" i="1"/>
  <c r="H197" i="1"/>
  <c r="H198" i="1"/>
  <c r="H199" i="1"/>
  <c r="E7" i="6" l="1"/>
  <c r="E8" i="6"/>
  <c r="E10" i="6"/>
  <c r="E9" i="6"/>
</calcChain>
</file>

<file path=xl/sharedStrings.xml><?xml version="1.0" encoding="utf-8"?>
<sst xmlns="http://schemas.openxmlformats.org/spreadsheetml/2006/main" count="1482" uniqueCount="578">
  <si>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</si>
  <si>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</si>
  <si>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</si>
  <si>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</si>
  <si>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</si>
  <si>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</si>
  <si>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</si>
  <si>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</si>
  <si>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</si>
  <si>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</si>
  <si>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</si>
  <si>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</si>
  <si>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</si>
  <si>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</si>
  <si>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</si>
  <si>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</si>
  <si>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</si>
  <si>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</si>
  <si>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</si>
  <si>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</si>
  <si>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</si>
  <si>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</si>
  <si>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</si>
  <si>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</si>
  <si>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</si>
  <si>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</si>
  <si>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</si>
  <si>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</si>
  <si>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</si>
  <si>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</si>
  <si>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</si>
  <si>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</si>
  <si>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</si>
  <si>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</si>
  <si>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</si>
  <si>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</si>
  <si>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</si>
  <si>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</si>
  <si>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</si>
  <si>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</si>
  <si>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</si>
  <si>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</si>
  <si>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</si>
  <si>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</si>
  <si>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</si>
  <si>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</si>
  <si>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</si>
  <si>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</si>
  <si>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</si>
  <si>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</si>
  <si>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</si>
  <si>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</si>
  <si>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</si>
  <si>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</si>
  <si>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</si>
  <si>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</si>
  <si>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</si>
  <si>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</si>
  <si>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</si>
  <si>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</si>
  <si>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</si>
  <si>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</si>
  <si>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</si>
  <si>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</si>
  <si>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</si>
  <si>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</si>
  <si>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</si>
  <si>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</si>
  <si>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</si>
  <si>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</si>
  <si>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</si>
  <si>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</si>
  <si>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</si>
  <si>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</si>
  <si>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</si>
  <si>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</si>
  <si>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</si>
  <si>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</si>
  <si>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</si>
  <si>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</si>
  <si>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</si>
  <si>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</si>
  <si>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</si>
  <si>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</si>
  <si>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</si>
  <si>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</si>
  <si>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</si>
  <si>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</si>
  <si>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</si>
  <si>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</si>
  <si>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</si>
  <si>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</si>
  <si>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</si>
  <si>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</si>
  <si>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</si>
  <si>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</si>
  <si>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</si>
  <si>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</si>
  <si>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</si>
  <si>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</si>
  <si>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</si>
  <si>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</si>
  <si>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</si>
  <si>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</si>
  <si>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</si>
  <si>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</si>
  <si>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</si>
  <si>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</si>
  <si>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</si>
  <si>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</si>
  <si>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</si>
  <si>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</si>
  <si>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</si>
  <si>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</si>
  <si>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</si>
  <si>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</si>
  <si>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</si>
  <si>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</si>
  <si>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</si>
  <si>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</si>
  <si>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</si>
  <si>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</si>
  <si>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</si>
  <si>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</si>
  <si>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</si>
  <si>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</si>
  <si>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</si>
  <si>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</si>
  <si>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</si>
  <si>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</si>
  <si>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</si>
  <si>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</si>
  <si>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</si>
  <si>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</si>
  <si>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</si>
  <si>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</si>
  <si>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</si>
  <si>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</si>
  <si>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</si>
  <si>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</si>
  <si>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</si>
  <si>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</si>
  <si>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</si>
  <si>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</si>
  <si>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</si>
  <si>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</si>
  <si>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</si>
  <si>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</si>
  <si>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</si>
  <si>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</si>
  <si>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</si>
  <si>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</si>
  <si>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</si>
  <si>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</si>
  <si>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</si>
  <si>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</si>
  <si>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</si>
  <si>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</si>
  <si>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</si>
  <si>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</si>
  <si>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</si>
  <si>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</si>
  <si>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</si>
  <si>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</si>
  <si>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</si>
  <si>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</si>
  <si>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</si>
  <si>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</si>
  <si>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</si>
  <si>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</si>
  <si>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</si>
  <si>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</si>
  <si>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</si>
  <si>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</si>
  <si>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</si>
  <si>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</si>
  <si>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</si>
  <si>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</si>
  <si>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</si>
  <si>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</si>
  <si>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</si>
  <si>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</si>
  <si>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</si>
  <si>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</si>
  <si>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</si>
  <si>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</si>
  <si>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</si>
  <si>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</si>
  <si>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</si>
  <si>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</si>
  <si>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</si>
  <si>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</si>
  <si>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</si>
  <si>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</si>
  <si>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</si>
  <si>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</si>
  <si>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</si>
  <si>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</si>
  <si>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</si>
  <si>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</si>
  <si>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</si>
  <si>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</si>
  <si>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</si>
  <si>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</si>
  <si>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</si>
  <si>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</si>
  <si>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</si>
  <si>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</si>
  <si>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</si>
  <si>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</si>
  <si>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</si>
  <si>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</si>
  <si>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</si>
  <si>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</si>
  <si>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</si>
  <si>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</si>
  <si>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</si>
  <si>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</si>
  <si>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</si>
  <si>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</si>
  <si>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</si>
  <si>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</si>
  <si>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</si>
  <si>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</si>
  <si>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</si>
  <si>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</si>
  <si>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</si>
  <si>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</si>
  <si>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</si>
  <si>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</si>
  <si>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</si>
  <si>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</si>
  <si>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</si>
  <si>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</si>
  <si>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</si>
  <si>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</si>
  <si>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</si>
  <si>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</si>
  <si>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</si>
  <si>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</si>
  <si>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</si>
  <si>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</si>
  <si>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</si>
  <si>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</si>
  <si>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</si>
  <si>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</si>
  <si>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</si>
  <si>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</si>
  <si>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</si>
  <si>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</si>
  <si>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</si>
  <si>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</si>
  <si>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</si>
  <si>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</si>
  <si>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</si>
  <si>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</si>
  <si>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</si>
  <si>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</si>
  <si>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</si>
  <si>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</si>
  <si>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</si>
  <si>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</si>
  <si>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</si>
  <si>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</si>
  <si>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</si>
  <si>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</si>
  <si>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</si>
  <si>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</si>
  <si>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</si>
  <si>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</si>
  <si>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</si>
  <si>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</si>
  <si>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</si>
  <si>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</si>
  <si>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</si>
  <si>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</si>
  <si>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</si>
  <si>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</si>
  <si>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</si>
  <si>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</si>
  <si>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</si>
  <si>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</si>
  <si>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</si>
  <si>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</si>
  <si>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</si>
  <si>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</si>
  <si>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</si>
  <si>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</si>
  <si>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</si>
  <si>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</si>
  <si>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</si>
  <si>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</si>
  <si>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</si>
  <si>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</si>
  <si>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</si>
  <si>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</si>
  <si>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</si>
  <si>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</si>
  <si>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</si>
  <si>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</si>
  <si>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</si>
  <si>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</si>
  <si>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</si>
  <si>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</si>
  <si>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</si>
  <si>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</si>
  <si>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</si>
  <si>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</si>
  <si>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</si>
  <si>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</si>
  <si>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</si>
  <si>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</si>
  <si>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</si>
  <si>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</si>
  <si>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</si>
  <si>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</si>
  <si>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</si>
  <si>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</si>
  <si>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</si>
  <si>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</si>
  <si>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</si>
  <si>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</si>
  <si>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</si>
  <si>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</si>
  <si>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</si>
  <si>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</si>
  <si>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</si>
  <si>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</si>
  <si>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</si>
  <si>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</si>
  <si>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</si>
  <si>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</si>
  <si>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</si>
  <si>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</si>
  <si>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</si>
  <si>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</si>
  <si>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</si>
  <si>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</si>
  <si>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</si>
  <si>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</si>
  <si>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</si>
  <si>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</si>
  <si>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</si>
  <si>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</si>
  <si>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</si>
  <si>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</si>
  <si>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</si>
  <si>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</si>
  <si>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</si>
  <si>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</si>
  <si>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</si>
  <si>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</si>
  <si>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</si>
  <si>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</si>
  <si>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</si>
  <si>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</si>
  <si>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</si>
  <si>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</si>
  <si>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</si>
  <si>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</si>
  <si>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</si>
  <si>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</si>
  <si>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</si>
  <si>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</si>
  <si>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</si>
  <si>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</si>
  <si>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</si>
  <si>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</si>
  <si>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</si>
  <si>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</si>
  <si>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</si>
  <si>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</si>
  <si>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</si>
  <si>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</si>
  <si>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</si>
  <si>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</si>
  <si>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</si>
  <si>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</si>
  <si>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</si>
  <si>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</si>
  <si>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</si>
  <si>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</si>
  <si>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</si>
  <si>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</si>
  <si>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</si>
  <si>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</si>
  <si>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</si>
  <si>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</si>
  <si>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</si>
  <si>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</si>
  <si>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</si>
  <si>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</si>
  <si>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</si>
  <si>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</si>
  <si>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</si>
  <si>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</si>
  <si>
    <t>Update bugfix #124</t>
  </si>
  <si>
    <t>Memperbaiki sistem pagination untuk renkas editor</t>
  </si>
  <si>
    <t>Memperbaiki bug di query builder</t>
  </si>
  <si>
    <t>2.56</t>
  </si>
  <si>
    <t>Update bugfix #133</t>
  </si>
  <si>
    <t>2.57</t>
  </si>
  <si>
    <t>5. Pembuatan ulang format export laporan realisasi</t>
  </si>
  <si>
    <t>Memperbaiki sistem pagination untuk renkas editor 2</t>
  </si>
  <si>
    <t>Rapat pengembangan SIK dengan Ses BPSDM</t>
  </si>
  <si>
    <t>Membuat tabel renkas bulanan dan renkas mingguan</t>
  </si>
  <si>
    <t>2.58</t>
  </si>
  <si>
    <t>2.59</t>
  </si>
  <si>
    <t>Membuat editor renkas bulanan dan mingguan</t>
  </si>
  <si>
    <t>Update form renkas scheduler sesuai tipe</t>
  </si>
  <si>
    <t>2.60</t>
  </si>
  <si>
    <t>Penambahan fitur flagging renkas selesai di keuangan sebagai penanda untuk DEIS</t>
  </si>
  <si>
    <t>Nilai realisasi semua versi nilainya sama dengan realisasi SP2D</t>
  </si>
  <si>
    <t>Penambahan alogoritma minggu ke 5 di bulan februari saat kabisat untuk renkas mingguan</t>
  </si>
  <si>
    <t>2.61</t>
  </si>
  <si>
    <t>Mengerjakan renkas editor mingguan</t>
  </si>
  <si>
    <t>Membuat fitur lock renkas di renkas scheduler</t>
  </si>
  <si>
    <t>2.62</t>
  </si>
  <si>
    <t>Membuat mekanisme penyimpanan data untuk renkas mingguan</t>
  </si>
  <si>
    <t>2.63</t>
  </si>
  <si>
    <t>Menyesuaikan tanggal pembuatan BK untuk transaksi dengan SPM &lt; 01/02/2023</t>
  </si>
  <si>
    <t>Update tabel realisasi di dashboard menghilangkan data bulan yang belum terjadi</t>
  </si>
  <si>
    <t>2.64</t>
  </si>
  <si>
    <t>Update grafik realisasi di dashboard agar berhenti di bulan sekarang</t>
  </si>
  <si>
    <t>Update fitur #144 dan #145 ke satker di IKA</t>
  </si>
  <si>
    <t>2.65</t>
  </si>
  <si>
    <t>2.66</t>
  </si>
  <si>
    <t>Jumlah total renkas di dashboard tidak benar</t>
  </si>
  <si>
    <t>Salah penjumlahan</t>
  </si>
  <si>
    <t>Memperbaiki rumus penjumlahan renkas total</t>
  </si>
  <si>
    <t>2.67</t>
  </si>
  <si>
    <t>Update bugfix #147</t>
  </si>
  <si>
    <t>Update grafik realisasi agar realisasi user secara default hidup</t>
  </si>
  <si>
    <t>2.68</t>
  </si>
  <si>
    <t>Update fitur #149</t>
  </si>
  <si>
    <t>2.69</t>
  </si>
  <si>
    <t>Membuat fitur import excel untuk renkas editor</t>
  </si>
  <si>
    <t>Membuat renkas editor bulanan</t>
  </si>
  <si>
    <t>Membuat mekanisme sync data untuk renkas bulanan</t>
  </si>
  <si>
    <t>2.70</t>
  </si>
  <si>
    <t>Membuat validasi input nilai cell tidak boleh kurang dari 1 di renkas editor mingguan dan bulanan</t>
  </si>
  <si>
    <t>Update SC ke 2.68</t>
  </si>
  <si>
    <t>2.71</t>
  </si>
  <si>
    <t>Membuat menu renkas editor per konkin</t>
  </si>
  <si>
    <t>2.72</t>
  </si>
  <si>
    <t>Memberi kolom tanda untuk row tidak valid di excel export untuk memudahkan edit di excel</t>
  </si>
  <si>
    <t>2.73</t>
  </si>
  <si>
    <t>Urutan aksi di renkas scheduler diubah menjadi : lock, selesai, edit, delete</t>
  </si>
  <si>
    <t>2.74</t>
  </si>
  <si>
    <t>Bugfix untuk popup konfirmasi hapus schedule renkas</t>
  </si>
  <si>
    <t>2.75</t>
  </si>
  <si>
    <t>Pembuatan fitur kunci renkas untuk user konkin di renkas scheduler</t>
  </si>
  <si>
    <t>2.76</t>
  </si>
  <si>
    <t xml:space="preserve">Permintaan checking waktu transaksi SBPKP </t>
  </si>
  <si>
    <t>Check Data</t>
  </si>
  <si>
    <t>Data sudah dicek dan waktu transaksi aman</t>
  </si>
  <si>
    <t>Bug di tanggal tutup target realisasi laporan khusus mauren</t>
  </si>
  <si>
    <t>2.77</t>
  </si>
  <si>
    <t>Bugfix renkas editor terhadap lock schedule</t>
  </si>
  <si>
    <t>2.78</t>
  </si>
  <si>
    <t>Memperbaiki renkas scheduler entri bulanan dilimit 1 order by id desc</t>
  </si>
  <si>
    <t>Entri jadwal renkas yang sudah dibuat selesai tidak bisa dikembalikan</t>
  </si>
  <si>
    <t>Penambahan datetime_selesai di tabel renkas scheduler</t>
  </si>
  <si>
    <t>2.79</t>
  </si>
  <si>
    <t>Ketika klik selesai, update lock menjadi TRUE, button edit dan button lock hilang</t>
  </si>
  <si>
    <t>Tidak bisa login</t>
  </si>
  <si>
    <t>Space habis</t>
  </si>
  <si>
    <t>Mempersiapkan upgrade server</t>
  </si>
  <si>
    <t>Upgrade server IKA ke spek lebih tinggi</t>
  </si>
  <si>
    <t>Upgrade Server</t>
  </si>
  <si>
    <t>Update fitur semua transaksi terbayar</t>
  </si>
  <si>
    <t>Ketika BK dikembalikan dari status SPM/SP2D, transaksi menghilang di kasir belum terbayar (8/9)</t>
  </si>
  <si>
    <t>Beberapa kolom belum direset ketika dikembalikan</t>
  </si>
  <si>
    <t>Memperbaiki reset beberap kolom ketika melakukan pengembalian status SPM dan SP2D</t>
  </si>
  <si>
    <t>2.80</t>
  </si>
  <si>
    <t>2.81</t>
  </si>
  <si>
    <t>2.82</t>
  </si>
  <si>
    <t>2.83</t>
  </si>
  <si>
    <t>Update Bugfix #180</t>
  </si>
  <si>
    <t>Membuat renkas editor dengan tipe revisi (dengan realisasi)</t>
  </si>
  <si>
    <t>2.84</t>
  </si>
  <si>
    <t>Membuat fitur export untuk renkas editor tipe revisi</t>
  </si>
  <si>
    <t>2.85</t>
  </si>
  <si>
    <t>Membuat fitur import untuk renkas editor tipe revisi (exclude realisasi)</t>
  </si>
  <si>
    <t>2.86</t>
  </si>
  <si>
    <t>Bypass validasi cell kosong pada kolom bulan realisasi di renkas editor</t>
  </si>
  <si>
    <t>Mengubah tipe renkas editor menjadi 2 : mingguan dan bulanan</t>
  </si>
  <si>
    <t>2.87</t>
  </si>
  <si>
    <t>2.88</t>
  </si>
  <si>
    <t>Membuat tabel renkas mingguan semula untuk menyimpan renkas semula</t>
  </si>
  <si>
    <t>2.89</t>
  </si>
  <si>
    <t xml:space="preserve">Menghapus validasi total renkas = total pagu di renkas mingguan </t>
  </si>
  <si>
    <t>2.90</t>
  </si>
  <si>
    <t>Menyimpan renkas mingguan semula ketika renkas mingguan dinyatakan selesai dan renkas mingguan semula kosong</t>
  </si>
  <si>
    <t>2.91</t>
  </si>
  <si>
    <t>Menyatukan jadwal editor bulanan dan mingguan menjadi bulanan saja. Jika bulanan open, mingguan open juga</t>
  </si>
  <si>
    <t>Membuat flowchart alur proses input renkas di SIK</t>
  </si>
  <si>
    <t>Rapat dengan SBP membahas pengembangan SIK modul Renkas</t>
  </si>
  <si>
    <t>Pembuatan ulang konsep pengembangan renkas sesuai hasil rapat</t>
  </si>
  <si>
    <t>Membuat laporan Rencana Kas : Mingguan Semula, Mingguan Revisi, Bulanan Semula, Bulanan Revisi</t>
  </si>
  <si>
    <t xml:space="preserve">Membuat export excel di ke-4 laporan Rencana Kas </t>
  </si>
  <si>
    <t>2.92</t>
  </si>
  <si>
    <t>2.93</t>
  </si>
  <si>
    <t>Merevisi flowchart proses renkas agar sesuai dengan perubahan terakhir</t>
  </si>
  <si>
    <t>Membuat filter konkin kosong pada renkas editor mingguan dan bulanan</t>
  </si>
  <si>
    <t>Penambahan validasi konkin kosong pada FE renkas editor mingguan dan bulanan</t>
  </si>
  <si>
    <t>Membuat tombol untuk reset renkas mingguan semula di renkas scheduler</t>
  </si>
  <si>
    <t>Menambahkan status selesai mingguan (jadi ada 2) di row renkas scheduler</t>
  </si>
  <si>
    <t>Ketika klik selesai di bulanan, syarat harus klik selesai mingguan dulu (Silahkan Klik Selesai Renkas Mingguan)</t>
  </si>
  <si>
    <t>Membuat validasi konkin kosong di renkas</t>
  </si>
  <si>
    <t>Ketika masih ada jadwal yg belum selesai, tidak bisa membuat jadwal baru</t>
  </si>
  <si>
    <t>2.94</t>
  </si>
  <si>
    <t>2.95</t>
  </si>
  <si>
    <t>2.96</t>
  </si>
  <si>
    <t>2.97</t>
  </si>
  <si>
    <t>2.98</t>
  </si>
  <si>
    <t>2.99</t>
  </si>
  <si>
    <t>2.100</t>
  </si>
  <si>
    <t>2.101</t>
  </si>
  <si>
    <t>2.102</t>
  </si>
  <si>
    <t>Error ketika print BK untuk transaksi honor, nomor BK 2303000652</t>
  </si>
  <si>
    <t>Gagal parsing karakter Tab pada json</t>
  </si>
  <si>
    <t>2.103</t>
  </si>
  <si>
    <t>Update Bugfix #205</t>
  </si>
  <si>
    <t>Update fitur renkas ke aplikasi SBP dan PEM untuk testing</t>
  </si>
  <si>
    <t>Bug view error di laporan renkas ketika data kosong</t>
  </si>
  <si>
    <t>Perbaikan data kosong di FE view laporan</t>
  </si>
  <si>
    <t>2.104</t>
  </si>
  <si>
    <t>Ada data konkin kosong</t>
  </si>
  <si>
    <t>Update Bugfix #208</t>
  </si>
  <si>
    <t>PEP</t>
  </si>
  <si>
    <t>Update fitur renkas ke aplikasi PEP</t>
  </si>
  <si>
    <t>Rapat dengan SBP dan PEP membahas pengembangan SIK</t>
  </si>
  <si>
    <t>Form error</t>
  </si>
  <si>
    <t>Perbaikan form jadwal renkas</t>
  </si>
  <si>
    <t>Bug di renkas editor mingguan tidak bisa di klik selesai karena cell dianggap tidak kosong</t>
  </si>
  <si>
    <t xml:space="preserve">Bug di renkas editor, kesalahan jenis filter </t>
  </si>
  <si>
    <t>Popup invalid renkas tidak memunculkan kesalahan</t>
  </si>
  <si>
    <t>Filter cell kosong salah atau tidak berjalan</t>
  </si>
  <si>
    <t>Perbaikan bug tambah form jadwal renkas, max bulan realisasi tidak tersimpan</t>
  </si>
  <si>
    <t>2.105</t>
  </si>
  <si>
    <t>2.115</t>
  </si>
  <si>
    <t>2.106</t>
  </si>
  <si>
    <t>2.107</t>
  </si>
  <si>
    <t>2.108</t>
  </si>
  <si>
    <t>2.109</t>
  </si>
  <si>
    <t>Menghilangkan validasi cell kosong karena ternyata realisasi minggu/bulan tertentu bisa kosong</t>
  </si>
  <si>
    <t>2.110</t>
  </si>
  <si>
    <t>Validasi total renkas mingguan harus &gt; 0 sebagai indikator selesai</t>
  </si>
  <si>
    <t>2.111</t>
  </si>
  <si>
    <t>Perbaikan import excel, nilai empty tidak terbaca</t>
  </si>
  <si>
    <t>Mengubah empty  menjadi nilai 0</t>
  </si>
  <si>
    <t>2.112</t>
  </si>
  <si>
    <t>Meminimalisir race data : Ketika lock hidup, editor keuangan hidup. Ketika lock off, editor keuangan mati dan editor konkin hidup.</t>
  </si>
  <si>
    <t>2.113</t>
  </si>
  <si>
    <t>2.114</t>
  </si>
  <si>
    <t>Mengubah tipe data export renkas bulanan dari parse string menjadi parse int agar excel hasil export lebih mudah diolah</t>
  </si>
  <si>
    <t>Mengupdate data tabel renkas di dashboard agar sesuai dengan tabel renkas terbaru</t>
  </si>
  <si>
    <t>2.116</t>
  </si>
  <si>
    <t>Mengupdate grafik di dashboard agar sesuai dengan tabel renkas terbaru</t>
  </si>
  <si>
    <t>2.117</t>
  </si>
  <si>
    <t>Mengubah jeda sync data renkas dari 5 detik menjadi 3 detik utk mengurangi resiko data tidak tersimpan</t>
  </si>
  <si>
    <t>Menambahkan row deviasi (Renkas Riil - Realisasi SP2D) pada tabel renkas di dashboard</t>
  </si>
  <si>
    <t>2.118</t>
  </si>
  <si>
    <t>Mengupdate template notifikasi renkas dan menambahkan data konkin yang belum selesai update renkas mingguan</t>
  </si>
  <si>
    <t>2.119</t>
  </si>
  <si>
    <t>Update apps di server IKA dan PEM</t>
  </si>
  <si>
    <t>Update bundle source code dan contoh DB versi 2.119</t>
  </si>
  <si>
    <t>Testing fitur renkas dari awal sampai akhir</t>
  </si>
  <si>
    <t>Januari</t>
  </si>
  <si>
    <t>Februari</t>
  </si>
  <si>
    <t>Bulan</t>
  </si>
  <si>
    <t>Jumlah Cum</t>
  </si>
  <si>
    <t>Jumlah Before</t>
  </si>
  <si>
    <t>Jumlah</t>
  </si>
  <si>
    <t>Bug di menu Plan di Support Release</t>
  </si>
  <si>
    <t>Gagal parse</t>
  </si>
  <si>
    <t>Update code utk 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</si>
</sst>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Grafik Aktivitas Per Bulan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rekap!$B$7:$B$10</c:f>
              <c:strCache>
                <c:ptCount val="4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</c:strCache>
            </c:strRef>
          </c:cat>
          <c:val>
            <c:numRef>
              <c:f>rekap!$E$7:$E$10</c:f>
              <c:numCache>
                <c:formatCode>General</c:formatCode>
                <c:ptCount val="4"/>
                <c:pt idx="0">
                  <c:v>51</c:v>
                </c:pt>
                <c:pt idx="1">
                  <c:v>46</c:v>
                </c:pt>
                <c:pt idx="2">
                  <c:v>124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4-409D-8929-9303B9488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153535"/>
        <c:axId val="1562185263"/>
      </c:barChart>
      <c:catAx>
        <c:axId val="120215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85263"/>
        <c:crosses val="autoZero"/>
        <c:auto val="1"/>
        <c:lblAlgn val="ctr"/>
        <c:lblOffset val="100"/>
        <c:noMultiLvlLbl val="0"/>
      </c:catAx>
      <c:valAx>
        <c:axId val="156218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5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4</xdr:row>
      <xdr:rowOff>179070</xdr:rowOff>
    </xdr:from>
    <xdr:to>
      <xdr:col>14</xdr:col>
      <xdr:colOff>510540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162973-C595-5709-BA30-990FC9D2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225"/>
  <sheetViews>
    <sheetView topLeftCell="C208" zoomScaleNormal="100" workbookViewId="0">
      <selection activeCell="H225" sqref="H225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301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301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301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301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301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301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301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301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301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301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301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301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301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301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301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301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301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301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301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301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301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301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301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301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301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301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301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301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301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301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301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301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301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301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301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301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301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301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260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250</v>
      </c>
      <c r="F89" s="7" t="s">
        <v>251</v>
      </c>
      <c r="G89" s="7" t="s">
        <v>252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256</v>
      </c>
      <c r="F90" s="7" t="s">
        <v>218</v>
      </c>
      <c r="G90" s="7" t="s">
        <v>257</v>
      </c>
      <c r="H90" s="7" t="s">
        <v>60</v>
      </c>
      <c r="I90" s="3">
        <v>44984.657196296299</v>
      </c>
      <c r="J90" s="10" t="s">
        <v>258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253</v>
      </c>
      <c r="F91" s="7" t="s">
        <v>254</v>
      </c>
      <c r="G91" s="7" t="s">
        <v>255</v>
      </c>
      <c r="H91" s="7" t="s">
        <v>60</v>
      </c>
      <c r="I91" s="3">
        <v>44984.65042002315</v>
      </c>
      <c r="J91" s="10" t="s">
        <v>258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261</v>
      </c>
      <c r="F92" s="7" t="s">
        <v>262</v>
      </c>
      <c r="G92" s="7" t="s">
        <v>263</v>
      </c>
      <c r="H92" s="7" t="s">
        <v>60</v>
      </c>
      <c r="I92" s="3">
        <v>44985.243208333333</v>
      </c>
      <c r="J92" s="10" t="s">
        <v>258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268</v>
      </c>
      <c r="F93" s="7" t="s">
        <v>223</v>
      </c>
      <c r="G93" s="7" t="s">
        <v>269</v>
      </c>
      <c r="H93" s="7"/>
      <c r="J93" s="10" t="s">
        <v>258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271</v>
      </c>
      <c r="F94" s="7" t="s">
        <v>272</v>
      </c>
      <c r="G94" s="7" t="s">
        <v>273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301</v>
      </c>
      <c r="E95" s="7" t="s">
        <v>270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258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274</v>
      </c>
      <c r="F96" s="7" t="s">
        <v>38</v>
      </c>
      <c r="G96" s="7" t="s">
        <v>275</v>
      </c>
      <c r="H96" s="7" t="s">
        <v>60</v>
      </c>
      <c r="I96" s="3">
        <v>44985.553685300925</v>
      </c>
      <c r="J96" s="10" t="s">
        <v>276</v>
      </c>
    </row>
    <row r="97" spans="2:10" x14ac:dyDescent="0.3">
      <c r="B97" s="1">
        <v>92</v>
      </c>
      <c r="C97" s="2">
        <v>44985.553843402777</v>
      </c>
      <c r="D97" s="1" t="s">
        <v>301</v>
      </c>
      <c r="E97" s="7" t="s">
        <v>277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276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279</v>
      </c>
      <c r="F98" s="7" t="s">
        <v>251</v>
      </c>
      <c r="G98" s="7" t="s">
        <v>252</v>
      </c>
      <c r="H98" s="7" t="s">
        <v>60</v>
      </c>
      <c r="I98" s="3">
        <v>44985.587797569446</v>
      </c>
      <c r="J98" s="10" t="s">
        <v>276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280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276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283</v>
      </c>
      <c r="F100" s="7" t="s">
        <v>286</v>
      </c>
      <c r="G100" s="7" t="s">
        <v>284</v>
      </c>
      <c r="H100" s="7" t="s">
        <v>60</v>
      </c>
      <c r="I100" s="3">
        <v>44985.620917361113</v>
      </c>
      <c r="J100" s="10" t="s">
        <v>285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289</v>
      </c>
      <c r="F101" s="7" t="s">
        <v>287</v>
      </c>
      <c r="G101" s="7" t="s">
        <v>288</v>
      </c>
      <c r="H101" s="7" t="s">
        <v>60</v>
      </c>
      <c r="I101" s="3">
        <v>44985.621666550927</v>
      </c>
      <c r="J101" s="10" t="s">
        <v>285</v>
      </c>
    </row>
    <row r="102" spans="2:10" x14ac:dyDescent="0.3">
      <c r="B102" s="1">
        <v>97</v>
      </c>
      <c r="C102" s="2">
        <v>44986.319992245371</v>
      </c>
      <c r="D102" s="1" t="s">
        <v>301</v>
      </c>
      <c r="E102" s="7" t="s">
        <v>290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285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298</v>
      </c>
      <c r="F103" s="7" t="s">
        <v>299</v>
      </c>
      <c r="G103" s="7" t="s">
        <v>300</v>
      </c>
      <c r="H103" s="7" t="s">
        <v>60</v>
      </c>
      <c r="I103" s="3">
        <v>44986.357037268521</v>
      </c>
      <c r="J103" s="10" t="s">
        <v>285</v>
      </c>
    </row>
    <row r="104" spans="2:10" x14ac:dyDescent="0.3">
      <c r="B104" s="1">
        <v>99</v>
      </c>
      <c r="C104" s="2">
        <v>44986.357234143521</v>
      </c>
      <c r="D104" s="1" t="s">
        <v>301</v>
      </c>
      <c r="E104" s="7" t="s">
        <v>302</v>
      </c>
      <c r="F104" s="7" t="s">
        <v>299</v>
      </c>
      <c r="G104" s="7" t="s">
        <v>300</v>
      </c>
      <c r="H104" s="7" t="s">
        <v>60</v>
      </c>
      <c r="I104" s="3">
        <v>44986.357782291663</v>
      </c>
      <c r="J104" s="10" t="s">
        <v>285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265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305</v>
      </c>
    </row>
    <row r="106" spans="2:10" x14ac:dyDescent="0.3">
      <c r="B106" s="1">
        <v>101</v>
      </c>
      <c r="C106" s="2">
        <v>44986.389079745371</v>
      </c>
      <c r="D106" s="1" t="s">
        <v>301</v>
      </c>
      <c r="E106" s="7" t="s">
        <v>306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305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308</v>
      </c>
      <c r="F107" s="7" t="s">
        <v>299</v>
      </c>
      <c r="G107" s="7" t="s">
        <v>307</v>
      </c>
      <c r="H107" s="7" t="s">
        <v>60</v>
      </c>
      <c r="I107" s="3">
        <v>44986.40926458333</v>
      </c>
      <c r="J107" s="10" t="s">
        <v>305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311</v>
      </c>
      <c r="F108" s="7" t="s">
        <v>312</v>
      </c>
      <c r="G108" s="7" t="s">
        <v>313</v>
      </c>
      <c r="H108" s="7" t="s">
        <v>60</v>
      </c>
      <c r="I108" s="3">
        <v>44986.556490740739</v>
      </c>
      <c r="J108" s="10" t="s">
        <v>314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315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316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333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332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337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336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338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336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339</v>
      </c>
      <c r="F113" s="7" t="s">
        <v>340</v>
      </c>
      <c r="G113" s="7" t="s">
        <v>341</v>
      </c>
      <c r="H113" s="7" t="s">
        <v>60</v>
      </c>
      <c r="I113" s="3">
        <v>44987.542303240742</v>
      </c>
      <c r="J113" s="10" t="s">
        <v>336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342</v>
      </c>
      <c r="F114" s="7" t="s">
        <v>341</v>
      </c>
      <c r="G114" s="7" t="s">
        <v>341</v>
      </c>
      <c r="H114" s="7" t="s">
        <v>60</v>
      </c>
      <c r="I114" s="3">
        <v>44988.426863425928</v>
      </c>
      <c r="J114" s="10" t="s">
        <v>336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347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343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344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345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346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348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350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348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352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353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354</v>
      </c>
      <c r="F120" s="7" t="s">
        <v>341</v>
      </c>
      <c r="G120" s="7" t="s">
        <v>341</v>
      </c>
      <c r="H120" s="7" t="s">
        <v>60</v>
      </c>
      <c r="I120" s="3">
        <v>44988.666585300925</v>
      </c>
      <c r="J120" s="10" t="s">
        <v>353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355</v>
      </c>
      <c r="F121" s="7" t="s">
        <v>356</v>
      </c>
      <c r="G121" s="7" t="s">
        <v>362</v>
      </c>
      <c r="H121" s="7" t="s">
        <v>60</v>
      </c>
      <c r="I121" s="3">
        <v>44991.586659490742</v>
      </c>
      <c r="J121" s="10" t="s">
        <v>353</v>
      </c>
    </row>
    <row r="122" spans="2:10" x14ac:dyDescent="0.3">
      <c r="B122" s="1">
        <v>117</v>
      </c>
      <c r="C122" s="2">
        <v>44991.429526736109</v>
      </c>
      <c r="D122" s="1" t="s">
        <v>301</v>
      </c>
      <c r="E122" s="7" t="s">
        <v>357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353</v>
      </c>
    </row>
    <row r="123" spans="2:10" ht="28.8" x14ac:dyDescent="0.3">
      <c r="B123" s="1">
        <v>118</v>
      </c>
      <c r="C123" s="2">
        <v>44991.430221759256</v>
      </c>
      <c r="D123" s="1" t="s">
        <v>301</v>
      </c>
      <c r="E123" s="7" t="s">
        <v>359</v>
      </c>
      <c r="F123" s="7" t="s">
        <v>299</v>
      </c>
      <c r="G123" s="7" t="s">
        <v>299</v>
      </c>
      <c r="H123" s="7" t="s">
        <v>60</v>
      </c>
      <c r="I123" s="3">
        <v>44991.430718402778</v>
      </c>
      <c r="J123" s="10" t="s">
        <v>353</v>
      </c>
    </row>
    <row r="124" spans="2:10" x14ac:dyDescent="0.3">
      <c r="B124" s="1">
        <v>119</v>
      </c>
      <c r="C124" s="2">
        <v>44991.431178125</v>
      </c>
      <c r="D124" s="1" t="s">
        <v>301</v>
      </c>
      <c r="E124" s="7" t="s">
        <v>358</v>
      </c>
      <c r="F124" s="7" t="s">
        <v>299</v>
      </c>
      <c r="G124" s="7" t="s">
        <v>299</v>
      </c>
      <c r="H124" s="7" t="s">
        <v>60</v>
      </c>
      <c r="I124" s="3">
        <v>44991.557791087966</v>
      </c>
      <c r="J124" s="10" t="s">
        <v>353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363</v>
      </c>
      <c r="F125" s="7" t="s">
        <v>364</v>
      </c>
      <c r="G125" s="7" t="s">
        <v>365</v>
      </c>
      <c r="H125" s="7" t="s">
        <v>60</v>
      </c>
      <c r="I125" s="3">
        <v>44991.59192673611</v>
      </c>
      <c r="J125" s="10" t="s">
        <v>366</v>
      </c>
    </row>
    <row r="126" spans="2:10" x14ac:dyDescent="0.3">
      <c r="B126" s="1">
        <v>121</v>
      </c>
      <c r="C126" s="2">
        <v>44991.592311921297</v>
      </c>
      <c r="D126" s="1" t="s">
        <v>301</v>
      </c>
      <c r="E126" s="7" t="s">
        <v>367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366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368</v>
      </c>
      <c r="F127" s="7" t="s">
        <v>369</v>
      </c>
      <c r="G127" s="7" t="s">
        <v>370</v>
      </c>
      <c r="H127" s="7" t="s">
        <v>60</v>
      </c>
      <c r="I127" s="3">
        <v>44991.622705555557</v>
      </c>
      <c r="J127" s="10" t="s">
        <v>366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371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372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373</v>
      </c>
      <c r="F129" s="7" t="s">
        <v>374</v>
      </c>
      <c r="G129" s="7" t="s">
        <v>375</v>
      </c>
      <c r="H129" s="7" t="s">
        <v>60</v>
      </c>
      <c r="I129" s="3">
        <v>44992.573379629626</v>
      </c>
      <c r="J129" s="10" t="s">
        <v>376</v>
      </c>
    </row>
    <row r="130" spans="2:10" x14ac:dyDescent="0.3">
      <c r="B130" s="1">
        <v>125</v>
      </c>
      <c r="C130" s="2">
        <v>44992.574251736114</v>
      </c>
      <c r="D130" s="1" t="s">
        <v>301</v>
      </c>
      <c r="E130" s="7" t="s">
        <v>396</v>
      </c>
      <c r="F130" s="7" t="s">
        <v>378</v>
      </c>
      <c r="G130" s="7" t="s">
        <v>46</v>
      </c>
      <c r="H130" s="7" t="s">
        <v>60</v>
      </c>
      <c r="I130" s="3">
        <v>44992.574553009261</v>
      </c>
      <c r="J130" s="10" t="s">
        <v>376</v>
      </c>
    </row>
    <row r="131" spans="2:10" x14ac:dyDescent="0.3">
      <c r="B131" s="1">
        <v>126</v>
      </c>
      <c r="C131" s="2">
        <v>44993.353979976855</v>
      </c>
      <c r="D131" s="1" t="s">
        <v>301</v>
      </c>
      <c r="E131" s="7" t="s">
        <v>385</v>
      </c>
      <c r="F131" s="7" t="s">
        <v>386</v>
      </c>
      <c r="G131" s="7" t="s">
        <v>387</v>
      </c>
      <c r="H131" s="7" t="s">
        <v>60</v>
      </c>
      <c r="I131" s="3">
        <v>44993.401742592592</v>
      </c>
      <c r="J131" s="10" t="s">
        <v>376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380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388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381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389</v>
      </c>
    </row>
    <row r="134" spans="2:10" ht="28.8" x14ac:dyDescent="0.3">
      <c r="B134" s="1">
        <v>129</v>
      </c>
      <c r="C134" s="2">
        <v>44993.431851851848</v>
      </c>
      <c r="D134" s="1" t="s">
        <v>4</v>
      </c>
      <c r="E134" s="7" t="s">
        <v>392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394</v>
      </c>
    </row>
    <row r="135" spans="2:10" x14ac:dyDescent="0.3">
      <c r="B135" s="1">
        <v>130</v>
      </c>
      <c r="C135" s="2">
        <v>44993.546408333335</v>
      </c>
      <c r="D135" s="1" t="s">
        <v>301</v>
      </c>
      <c r="E135" s="7" t="s">
        <v>393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394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395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394</v>
      </c>
    </row>
    <row r="137" spans="2:10" x14ac:dyDescent="0.3">
      <c r="B137" s="1">
        <v>132</v>
      </c>
      <c r="C137" s="2">
        <v>44993.620215277777</v>
      </c>
      <c r="D137" s="1" t="s">
        <v>231</v>
      </c>
      <c r="E137" s="7" t="s">
        <v>397</v>
      </c>
      <c r="F137" s="7" t="s">
        <v>218</v>
      </c>
      <c r="G137" s="7" t="s">
        <v>218</v>
      </c>
      <c r="H137" s="7" t="s">
        <v>377</v>
      </c>
      <c r="I137" s="3">
        <v>44994.339222569448</v>
      </c>
      <c r="J137" s="10" t="s">
        <v>394</v>
      </c>
    </row>
    <row r="138" spans="2:10" x14ac:dyDescent="0.3">
      <c r="B138" s="1">
        <v>133</v>
      </c>
      <c r="C138" s="2">
        <v>44994.271435185183</v>
      </c>
      <c r="D138" s="1" t="s">
        <v>4</v>
      </c>
      <c r="E138" s="7" t="s">
        <v>412</v>
      </c>
      <c r="F138" s="7" t="s">
        <v>374</v>
      </c>
      <c r="G138" s="7" t="s">
        <v>398</v>
      </c>
      <c r="H138" s="7" t="s">
        <v>60</v>
      </c>
      <c r="I138" s="3">
        <v>44994.338704861111</v>
      </c>
      <c r="J138" s="10" t="s">
        <v>399</v>
      </c>
    </row>
    <row r="139" spans="2:10" x14ac:dyDescent="0.3">
      <c r="B139" s="1">
        <v>134</v>
      </c>
      <c r="C139" s="2">
        <v>44994.345809375001</v>
      </c>
      <c r="D139" s="1" t="s">
        <v>301</v>
      </c>
      <c r="E139" s="7" t="s">
        <v>400</v>
      </c>
      <c r="F139" s="7" t="s">
        <v>378</v>
      </c>
      <c r="G139" s="7" t="s">
        <v>46</v>
      </c>
      <c r="H139" s="7" t="s">
        <v>60</v>
      </c>
      <c r="I139" s="3">
        <v>44994.346157638887</v>
      </c>
      <c r="J139" s="10" t="s">
        <v>399</v>
      </c>
    </row>
    <row r="140" spans="2:10" x14ac:dyDescent="0.3">
      <c r="B140" s="1">
        <v>135</v>
      </c>
      <c r="C140" s="2">
        <v>44994.416718981483</v>
      </c>
      <c r="D140" s="1" t="s">
        <v>231</v>
      </c>
      <c r="E140" s="7" t="s">
        <v>403</v>
      </c>
      <c r="F140" s="7" t="s">
        <v>231</v>
      </c>
      <c r="G140" s="7" t="s">
        <v>231</v>
      </c>
      <c r="H140" s="7" t="s">
        <v>60</v>
      </c>
      <c r="I140" s="3">
        <v>44994.417079398147</v>
      </c>
      <c r="J140" s="10" t="s">
        <v>401</v>
      </c>
    </row>
    <row r="141" spans="2:10" x14ac:dyDescent="0.3">
      <c r="B141" s="1">
        <v>136</v>
      </c>
      <c r="C141" s="2">
        <v>44994.642601851854</v>
      </c>
      <c r="D141" s="1" t="s">
        <v>231</v>
      </c>
      <c r="E141" s="7" t="s">
        <v>404</v>
      </c>
      <c r="F141" s="7" t="s">
        <v>341</v>
      </c>
      <c r="G141" s="7" t="s">
        <v>341</v>
      </c>
      <c r="H141" s="7" t="s">
        <v>60</v>
      </c>
      <c r="I141" s="3">
        <v>44994.642944675928</v>
      </c>
      <c r="J141" s="10" t="s">
        <v>401</v>
      </c>
    </row>
    <row r="142" spans="2:10" x14ac:dyDescent="0.3">
      <c r="B142" s="1">
        <v>137</v>
      </c>
      <c r="C142" s="2">
        <v>44994.643213888892</v>
      </c>
      <c r="D142" s="1" t="s">
        <v>231</v>
      </c>
      <c r="E142" s="7" t="s">
        <v>405</v>
      </c>
      <c r="F142" s="7" t="s">
        <v>231</v>
      </c>
      <c r="G142" s="7" t="s">
        <v>231</v>
      </c>
      <c r="H142" s="7" t="s">
        <v>60</v>
      </c>
      <c r="I142" s="3">
        <v>44994.643655092594</v>
      </c>
      <c r="J142" s="10" t="s">
        <v>406</v>
      </c>
    </row>
    <row r="143" spans="2:10" x14ac:dyDescent="0.3">
      <c r="B143" s="1">
        <v>138</v>
      </c>
      <c r="C143" s="2">
        <v>44994.643799421297</v>
      </c>
      <c r="D143" s="1" t="s">
        <v>231</v>
      </c>
      <c r="E143" s="7" t="s">
        <v>415</v>
      </c>
      <c r="F143" s="7" t="s">
        <v>231</v>
      </c>
      <c r="G143" s="7" t="s">
        <v>231</v>
      </c>
      <c r="H143" s="7" t="s">
        <v>377</v>
      </c>
      <c r="I143" s="3">
        <v>44994.644074421296</v>
      </c>
      <c r="J143" s="10" t="s">
        <v>407</v>
      </c>
    </row>
    <row r="144" spans="2:10" x14ac:dyDescent="0.3">
      <c r="B144" s="1">
        <v>139</v>
      </c>
      <c r="C144" s="2">
        <v>44994.645569791668</v>
      </c>
      <c r="D144" s="1" t="s">
        <v>231</v>
      </c>
      <c r="E144" s="7" t="s">
        <v>409</v>
      </c>
      <c r="F144" s="7" t="s">
        <v>231</v>
      </c>
      <c r="G144" s="7" t="s">
        <v>231</v>
      </c>
      <c r="H144" s="7" t="s">
        <v>60</v>
      </c>
      <c r="I144" s="3">
        <v>44994.645851967594</v>
      </c>
      <c r="J144" s="10" t="s">
        <v>410</v>
      </c>
    </row>
    <row r="145" spans="2:10" ht="28.8" x14ac:dyDescent="0.3">
      <c r="B145" s="1">
        <v>140</v>
      </c>
      <c r="C145" s="2">
        <v>44994.342048611114</v>
      </c>
      <c r="D145" s="1" t="s">
        <v>231</v>
      </c>
      <c r="E145" s="7" t="s">
        <v>413</v>
      </c>
      <c r="F145" s="7" t="s">
        <v>231</v>
      </c>
      <c r="G145" s="7" t="s">
        <v>231</v>
      </c>
      <c r="H145" s="7" t="s">
        <v>60</v>
      </c>
      <c r="I145" s="3">
        <v>44995.343966087959</v>
      </c>
      <c r="J145" s="10" t="s">
        <v>414</v>
      </c>
    </row>
    <row r="146" spans="2:10" x14ac:dyDescent="0.3">
      <c r="B146" s="1">
        <v>141</v>
      </c>
      <c r="C146" s="2">
        <v>44995.344290972222</v>
      </c>
      <c r="D146" s="1" t="s">
        <v>231</v>
      </c>
      <c r="E146" s="7" t="s">
        <v>416</v>
      </c>
      <c r="F146" s="7" t="s">
        <v>231</v>
      </c>
      <c r="G146" s="7" t="s">
        <v>231</v>
      </c>
      <c r="H146" s="7" t="s">
        <v>60</v>
      </c>
      <c r="I146" s="3">
        <v>44995.349322685186</v>
      </c>
      <c r="J146" s="10" t="s">
        <v>417</v>
      </c>
    </row>
    <row r="147" spans="2:10" x14ac:dyDescent="0.3">
      <c r="B147" s="1">
        <v>142</v>
      </c>
      <c r="C147" s="2">
        <v>44995.349469444445</v>
      </c>
      <c r="D147" s="1" t="s">
        <v>231</v>
      </c>
      <c r="E147" s="7" t="s">
        <v>418</v>
      </c>
      <c r="F147" s="7" t="s">
        <v>231</v>
      </c>
      <c r="G147" s="7" t="s">
        <v>231</v>
      </c>
      <c r="H147" s="7" t="s">
        <v>60</v>
      </c>
      <c r="I147" s="3">
        <v>44995.527346296294</v>
      </c>
      <c r="J147" s="10" t="s">
        <v>419</v>
      </c>
    </row>
    <row r="148" spans="2:10" ht="28.8" x14ac:dyDescent="0.3">
      <c r="B148" s="1">
        <v>143</v>
      </c>
      <c r="C148" s="2">
        <v>44995.527538541668</v>
      </c>
      <c r="D148" s="1" t="s">
        <v>21</v>
      </c>
      <c r="E148" s="7" t="s">
        <v>420</v>
      </c>
      <c r="F148" s="7" t="s">
        <v>223</v>
      </c>
      <c r="G148" s="7" t="s">
        <v>220</v>
      </c>
      <c r="H148" s="7" t="s">
        <v>60</v>
      </c>
      <c r="I148" s="3">
        <v>44995.528087847226</v>
      </c>
      <c r="J148" s="10" t="s">
        <v>419</v>
      </c>
    </row>
    <row r="149" spans="2:10" ht="28.8" x14ac:dyDescent="0.3">
      <c r="B149" s="1">
        <v>144</v>
      </c>
      <c r="C149" s="2">
        <v>44995.543643518518</v>
      </c>
      <c r="D149" s="1" t="s">
        <v>21</v>
      </c>
      <c r="E149" s="7" t="s">
        <v>421</v>
      </c>
      <c r="F149" s="7" t="s">
        <v>231</v>
      </c>
      <c r="G149" s="7" t="s">
        <v>231</v>
      </c>
      <c r="H149" s="7" t="s">
        <v>60</v>
      </c>
      <c r="I149" s="3">
        <v>44995.556426157411</v>
      </c>
      <c r="J149" s="10" t="s">
        <v>422</v>
      </c>
    </row>
    <row r="150" spans="2:10" x14ac:dyDescent="0.3">
      <c r="B150" s="1">
        <v>145</v>
      </c>
      <c r="C150" s="2">
        <v>44995.556617245369</v>
      </c>
      <c r="D150" s="1" t="s">
        <v>21</v>
      </c>
      <c r="E150" s="7" t="s">
        <v>423</v>
      </c>
      <c r="F150" s="7" t="s">
        <v>231</v>
      </c>
      <c r="G150" s="7" t="s">
        <v>231</v>
      </c>
      <c r="H150" s="7" t="s">
        <v>60</v>
      </c>
      <c r="I150" s="3">
        <v>44995.560042129633</v>
      </c>
      <c r="J150" s="10" t="s">
        <v>425</v>
      </c>
    </row>
    <row r="151" spans="2:10" x14ac:dyDescent="0.3">
      <c r="B151" s="1">
        <v>146</v>
      </c>
      <c r="C151" s="2">
        <v>44995.557433217589</v>
      </c>
      <c r="D151" s="1" t="s">
        <v>301</v>
      </c>
      <c r="E151" s="7" t="s">
        <v>424</v>
      </c>
      <c r="F151" s="7" t="s">
        <v>124</v>
      </c>
      <c r="G151" s="7" t="s">
        <v>124</v>
      </c>
      <c r="H151" s="7" t="s">
        <v>60</v>
      </c>
      <c r="I151" s="3">
        <v>44995.564123958335</v>
      </c>
      <c r="J151" s="10" t="s">
        <v>426</v>
      </c>
    </row>
    <row r="152" spans="2:10" x14ac:dyDescent="0.3">
      <c r="B152" s="1">
        <v>147</v>
      </c>
      <c r="C152" s="2">
        <v>44995.564251620373</v>
      </c>
      <c r="D152" s="1" t="s">
        <v>4</v>
      </c>
      <c r="E152" s="7" t="s">
        <v>427</v>
      </c>
      <c r="F152" s="7" t="s">
        <v>428</v>
      </c>
      <c r="G152" s="7" t="s">
        <v>429</v>
      </c>
      <c r="H152" s="7" t="s">
        <v>60</v>
      </c>
      <c r="I152" s="3">
        <v>44995.564843749999</v>
      </c>
      <c r="J152" s="10" t="s">
        <v>430</v>
      </c>
    </row>
    <row r="153" spans="2:10" x14ac:dyDescent="0.3">
      <c r="B153" s="1">
        <v>148</v>
      </c>
      <c r="C153" s="2">
        <v>44995.565011921295</v>
      </c>
      <c r="D153" s="1" t="s">
        <v>301</v>
      </c>
      <c r="E153" s="7" t="s">
        <v>431</v>
      </c>
      <c r="F153" s="7" t="s">
        <v>46</v>
      </c>
      <c r="G153" s="7" t="s">
        <v>46</v>
      </c>
      <c r="H153" s="7" t="s">
        <v>60</v>
      </c>
      <c r="I153" s="3">
        <v>44995.565349305558</v>
      </c>
      <c r="J153" s="10" t="s">
        <v>430</v>
      </c>
    </row>
    <row r="154" spans="2:10" x14ac:dyDescent="0.3">
      <c r="B154" s="1">
        <v>149</v>
      </c>
      <c r="C154" s="2">
        <v>44995.569059490743</v>
      </c>
      <c r="D154" s="1" t="s">
        <v>4</v>
      </c>
      <c r="E154" s="7" t="s">
        <v>432</v>
      </c>
      <c r="F154" s="7" t="s">
        <v>124</v>
      </c>
      <c r="G154" s="7" t="s">
        <v>124</v>
      </c>
      <c r="H154" s="7" t="s">
        <v>60</v>
      </c>
      <c r="I154" s="3">
        <v>44995.56969236111</v>
      </c>
      <c r="J154" s="10" t="s">
        <v>433</v>
      </c>
    </row>
    <row r="155" spans="2:10" x14ac:dyDescent="0.3">
      <c r="B155" s="1">
        <v>150</v>
      </c>
      <c r="C155" s="2">
        <v>44995.569892129628</v>
      </c>
      <c r="D155" s="1" t="s">
        <v>301</v>
      </c>
      <c r="E155" s="7" t="s">
        <v>434</v>
      </c>
      <c r="F155" s="7" t="s">
        <v>124</v>
      </c>
      <c r="G155" s="7" t="s">
        <v>124</v>
      </c>
      <c r="H155" s="7" t="s">
        <v>60</v>
      </c>
      <c r="I155" s="3">
        <v>44995.57023553241</v>
      </c>
      <c r="J155" s="10" t="s">
        <v>433</v>
      </c>
    </row>
    <row r="156" spans="2:10" x14ac:dyDescent="0.3">
      <c r="B156" s="1">
        <v>151</v>
      </c>
      <c r="C156" s="2">
        <v>44995.590785879627</v>
      </c>
      <c r="D156" s="1" t="s">
        <v>231</v>
      </c>
      <c r="E156" s="7" t="s">
        <v>437</v>
      </c>
      <c r="F156" s="7" t="s">
        <v>231</v>
      </c>
      <c r="G156" s="7" t="s">
        <v>231</v>
      </c>
      <c r="H156" s="7" t="s">
        <v>60</v>
      </c>
      <c r="I156" s="3">
        <v>44998.437474768521</v>
      </c>
      <c r="J156" s="10" t="s">
        <v>435</v>
      </c>
    </row>
    <row r="157" spans="2:10" x14ac:dyDescent="0.3">
      <c r="B157" s="1">
        <v>152</v>
      </c>
      <c r="C157" s="2">
        <v>44998.436660416664</v>
      </c>
      <c r="D157" s="1" t="s">
        <v>231</v>
      </c>
      <c r="E157" s="7" t="s">
        <v>436</v>
      </c>
      <c r="F157" s="7" t="s">
        <v>231</v>
      </c>
      <c r="G157" s="7" t="s">
        <v>231</v>
      </c>
      <c r="H157" s="7" t="s">
        <v>60</v>
      </c>
      <c r="I157" s="3">
        <v>44998.436926851849</v>
      </c>
      <c r="J157" s="10" t="s">
        <v>435</v>
      </c>
    </row>
    <row r="158" spans="2:10" x14ac:dyDescent="0.3">
      <c r="B158" s="1">
        <v>153</v>
      </c>
      <c r="C158" s="2">
        <v>44998.536557523148</v>
      </c>
      <c r="D158" s="1" t="s">
        <v>231</v>
      </c>
      <c r="E158" s="7" t="s">
        <v>438</v>
      </c>
      <c r="F158" s="7" t="s">
        <v>231</v>
      </c>
      <c r="G158" s="7" t="s">
        <v>231</v>
      </c>
      <c r="H158" s="7" t="s">
        <v>60</v>
      </c>
      <c r="I158" s="3">
        <v>44998.537019328702</v>
      </c>
      <c r="J158" s="10" t="s">
        <v>439</v>
      </c>
    </row>
    <row r="159" spans="2:10" ht="28.8" x14ac:dyDescent="0.3">
      <c r="B159" s="1">
        <v>154</v>
      </c>
      <c r="C159" s="2">
        <v>44998.537183101849</v>
      </c>
      <c r="D159" s="1" t="s">
        <v>231</v>
      </c>
      <c r="E159" s="7" t="s">
        <v>440</v>
      </c>
      <c r="F159" s="7" t="s">
        <v>231</v>
      </c>
      <c r="G159" s="7" t="s">
        <v>231</v>
      </c>
      <c r="H159" s="7" t="s">
        <v>60</v>
      </c>
      <c r="I159" s="3">
        <v>44998.580438310186</v>
      </c>
      <c r="J159" s="10" t="s">
        <v>442</v>
      </c>
    </row>
    <row r="160" spans="2:10" x14ac:dyDescent="0.3">
      <c r="B160" s="1">
        <v>155</v>
      </c>
      <c r="C160" s="2">
        <v>44998.53829016204</v>
      </c>
      <c r="D160" s="1" t="s">
        <v>5</v>
      </c>
      <c r="E160" s="7" t="s">
        <v>441</v>
      </c>
      <c r="F160" s="7" t="s">
        <v>223</v>
      </c>
      <c r="G160" s="7" t="s">
        <v>220</v>
      </c>
      <c r="H160" s="7" t="s">
        <v>60</v>
      </c>
      <c r="I160" s="3">
        <v>44998.580550694445</v>
      </c>
      <c r="J160" s="10" t="s">
        <v>433</v>
      </c>
    </row>
    <row r="161" spans="2:10" x14ac:dyDescent="0.3">
      <c r="B161" s="1">
        <v>156</v>
      </c>
      <c r="C161" s="2">
        <v>44998.580667361108</v>
      </c>
      <c r="D161" s="1" t="s">
        <v>231</v>
      </c>
      <c r="E161" s="7" t="s">
        <v>443</v>
      </c>
      <c r="F161" s="7" t="s">
        <v>231</v>
      </c>
      <c r="G161" s="7" t="s">
        <v>231</v>
      </c>
      <c r="H161" s="7" t="s">
        <v>60</v>
      </c>
      <c r="I161" s="3">
        <v>44998.580942361114</v>
      </c>
      <c r="J161" s="10" t="s">
        <v>444</v>
      </c>
    </row>
    <row r="162" spans="2:10" ht="28.8" x14ac:dyDescent="0.3">
      <c r="B162" s="1">
        <v>157</v>
      </c>
      <c r="C162" s="2">
        <v>44998.58140023148</v>
      </c>
      <c r="D162" s="1" t="s">
        <v>231</v>
      </c>
      <c r="E162" s="7" t="s">
        <v>445</v>
      </c>
      <c r="F162" s="7" t="s">
        <v>231</v>
      </c>
      <c r="G162" s="7" t="s">
        <v>231</v>
      </c>
      <c r="H162" s="7" t="s">
        <v>60</v>
      </c>
      <c r="I162" s="3">
        <v>44998.581869212961</v>
      </c>
      <c r="J162" s="10" t="s">
        <v>446</v>
      </c>
    </row>
    <row r="163" spans="2:10" ht="28.8" x14ac:dyDescent="0.3">
      <c r="B163" s="1">
        <v>158</v>
      </c>
      <c r="C163" s="2">
        <v>44998.583109837964</v>
      </c>
      <c r="D163" s="1" t="s">
        <v>231</v>
      </c>
      <c r="E163" s="7" t="s">
        <v>447</v>
      </c>
      <c r="F163" s="7" t="s">
        <v>231</v>
      </c>
      <c r="G163" s="7" t="s">
        <v>231</v>
      </c>
      <c r="H163" s="7" t="s">
        <v>60</v>
      </c>
      <c r="I163" s="3">
        <v>44998.583475347223</v>
      </c>
      <c r="J163" s="10" t="s">
        <v>448</v>
      </c>
    </row>
    <row r="164" spans="2:10" x14ac:dyDescent="0.3">
      <c r="B164" s="1">
        <v>159</v>
      </c>
      <c r="C164" s="2">
        <v>44998.58363645833</v>
      </c>
      <c r="D164" s="1" t="s">
        <v>231</v>
      </c>
      <c r="E164" s="7" t="s">
        <v>449</v>
      </c>
      <c r="F164" s="7" t="s">
        <v>46</v>
      </c>
      <c r="G164" s="7" t="s">
        <v>46</v>
      </c>
      <c r="H164" s="7" t="s">
        <v>60</v>
      </c>
      <c r="I164" s="3">
        <v>44998.584973726851</v>
      </c>
      <c r="J164" s="10" t="s">
        <v>450</v>
      </c>
    </row>
    <row r="165" spans="2:10" x14ac:dyDescent="0.3">
      <c r="B165" s="1">
        <v>160</v>
      </c>
      <c r="C165" s="2">
        <v>44998.586962384259</v>
      </c>
      <c r="D165" s="1" t="s">
        <v>231</v>
      </c>
      <c r="E165" s="7" t="s">
        <v>451</v>
      </c>
      <c r="F165" s="7" t="s">
        <v>231</v>
      </c>
      <c r="G165" s="7" t="s">
        <v>231</v>
      </c>
      <c r="H165" s="7" t="s">
        <v>60</v>
      </c>
      <c r="I165" s="3">
        <v>44998.587317592595</v>
      </c>
      <c r="J165" s="10" t="s">
        <v>452</v>
      </c>
    </row>
    <row r="166" spans="2:10" x14ac:dyDescent="0.3">
      <c r="B166" s="1">
        <v>161</v>
      </c>
      <c r="C166" s="2">
        <v>44999.347407407404</v>
      </c>
      <c r="D166" s="1" t="s">
        <v>21</v>
      </c>
      <c r="E166" s="7" t="s">
        <v>453</v>
      </c>
      <c r="F166" s="7" t="s">
        <v>454</v>
      </c>
      <c r="G166" s="7" t="s">
        <v>455</v>
      </c>
      <c r="H166" s="7" t="s">
        <v>60</v>
      </c>
      <c r="I166" s="3">
        <v>45000.351534953705</v>
      </c>
      <c r="J166" s="10" t="s">
        <v>452</v>
      </c>
    </row>
    <row r="167" spans="2:10" x14ac:dyDescent="0.3">
      <c r="B167" s="1">
        <v>162</v>
      </c>
      <c r="C167" s="2">
        <v>45000.351736921293</v>
      </c>
      <c r="D167" s="1" t="s">
        <v>4</v>
      </c>
      <c r="E167" s="7" t="s">
        <v>456</v>
      </c>
      <c r="F167" s="7" t="s">
        <v>46</v>
      </c>
      <c r="G167" s="7" t="s">
        <v>46</v>
      </c>
      <c r="H167" s="7" t="s">
        <v>60</v>
      </c>
      <c r="I167" s="3">
        <v>45000.352948148146</v>
      </c>
      <c r="J167" s="10" t="s">
        <v>457</v>
      </c>
    </row>
    <row r="168" spans="2:10" x14ac:dyDescent="0.3">
      <c r="B168" s="1">
        <v>163</v>
      </c>
      <c r="C168" s="2">
        <v>45001.342563888888</v>
      </c>
      <c r="D168" s="1" t="s">
        <v>231</v>
      </c>
      <c r="E168" s="7" t="s">
        <v>458</v>
      </c>
      <c r="F168" s="7" t="s">
        <v>46</v>
      </c>
      <c r="G168" s="7" t="s">
        <v>46</v>
      </c>
      <c r="H168" s="7" t="s">
        <v>60</v>
      </c>
      <c r="I168" s="3">
        <v>45001.349482523146</v>
      </c>
      <c r="J168" s="10" t="s">
        <v>459</v>
      </c>
    </row>
    <row r="169" spans="2:10" x14ac:dyDescent="0.3">
      <c r="B169" s="1">
        <v>164</v>
      </c>
      <c r="C169" s="2">
        <v>45001.349690740739</v>
      </c>
      <c r="D169" s="1" t="s">
        <v>231</v>
      </c>
      <c r="E169" s="7" t="s">
        <v>460</v>
      </c>
      <c r="F169" s="7" t="s">
        <v>231</v>
      </c>
      <c r="G169" s="7" t="s">
        <v>231</v>
      </c>
      <c r="H169" s="7" t="s">
        <v>60</v>
      </c>
      <c r="I169" s="3">
        <v>45001.359586805556</v>
      </c>
      <c r="J169" s="10" t="s">
        <v>463</v>
      </c>
    </row>
    <row r="170" spans="2:10" x14ac:dyDescent="0.3">
      <c r="B170" s="1">
        <v>165</v>
      </c>
      <c r="C170" s="2">
        <v>45001.354345486114</v>
      </c>
      <c r="D170" s="1" t="s">
        <v>231</v>
      </c>
      <c r="E170" s="7" t="s">
        <v>461</v>
      </c>
      <c r="F170" s="7" t="s">
        <v>231</v>
      </c>
      <c r="G170" s="7" t="s">
        <v>231</v>
      </c>
      <c r="H170" s="7" t="s">
        <v>60</v>
      </c>
      <c r="I170" s="3">
        <v>45001.367732523147</v>
      </c>
      <c r="J170" s="10" t="s">
        <v>474</v>
      </c>
    </row>
    <row r="171" spans="2:10" x14ac:dyDescent="0.3">
      <c r="B171" s="1">
        <v>166</v>
      </c>
      <c r="C171" s="2">
        <v>45001.359207754627</v>
      </c>
      <c r="D171" s="1" t="s">
        <v>231</v>
      </c>
      <c r="E171" s="7" t="s">
        <v>462</v>
      </c>
      <c r="F171" s="7" t="s">
        <v>231</v>
      </c>
      <c r="G171" s="7" t="s">
        <v>231</v>
      </c>
      <c r="H171" s="7" t="s">
        <v>60</v>
      </c>
      <c r="I171" s="3">
        <v>45001.367795370374</v>
      </c>
      <c r="J171" s="10" t="s">
        <v>475</v>
      </c>
    </row>
    <row r="172" spans="2:10" ht="28.8" x14ac:dyDescent="0.3">
      <c r="B172" s="1">
        <v>167</v>
      </c>
      <c r="C172" s="2">
        <v>45001.367550578703</v>
      </c>
      <c r="D172" s="1" t="s">
        <v>231</v>
      </c>
      <c r="E172" s="7" t="s">
        <v>464</v>
      </c>
      <c r="F172" s="7" t="s">
        <v>231</v>
      </c>
      <c r="G172" s="7" t="s">
        <v>231</v>
      </c>
      <c r="H172" s="7" t="s">
        <v>60</v>
      </c>
      <c r="I172" s="3">
        <v>45002.338765046297</v>
      </c>
      <c r="J172" s="10" t="s">
        <v>476</v>
      </c>
    </row>
    <row r="173" spans="2:10" x14ac:dyDescent="0.3">
      <c r="B173" s="1">
        <v>168</v>
      </c>
      <c r="C173" s="2">
        <v>45001.385729050926</v>
      </c>
      <c r="D173" s="1" t="s">
        <v>21</v>
      </c>
      <c r="E173" s="7" t="s">
        <v>465</v>
      </c>
      <c r="F173" s="7" t="s">
        <v>466</v>
      </c>
      <c r="G173" s="7" t="s">
        <v>467</v>
      </c>
      <c r="H173" s="7" t="s">
        <v>60</v>
      </c>
      <c r="I173" s="3">
        <v>45001.38619016204</v>
      </c>
      <c r="J173" s="10" t="s">
        <v>476</v>
      </c>
    </row>
    <row r="174" spans="2:10" x14ac:dyDescent="0.3">
      <c r="B174" s="1">
        <v>169</v>
      </c>
      <c r="C174" s="2">
        <v>45001.386370486114</v>
      </c>
      <c r="D174" s="1" t="s">
        <v>301</v>
      </c>
      <c r="E174" s="7" t="s">
        <v>468</v>
      </c>
      <c r="F174" s="7" t="s">
        <v>469</v>
      </c>
      <c r="G174" s="7" t="s">
        <v>469</v>
      </c>
      <c r="H174" s="7" t="s">
        <v>60</v>
      </c>
      <c r="I174" s="3">
        <v>45002.338869097221</v>
      </c>
      <c r="J174" s="10" t="s">
        <v>476</v>
      </c>
    </row>
    <row r="175" spans="2:10" x14ac:dyDescent="0.3">
      <c r="B175" s="1">
        <v>170</v>
      </c>
      <c r="C175" s="2">
        <v>45002.338003819445</v>
      </c>
      <c r="D175" s="1" t="s">
        <v>301</v>
      </c>
      <c r="E175" s="7" t="s">
        <v>470</v>
      </c>
      <c r="F175" s="7" t="s">
        <v>124</v>
      </c>
      <c r="G175" s="7" t="s">
        <v>124</v>
      </c>
      <c r="H175" s="7" t="s">
        <v>60</v>
      </c>
      <c r="I175" s="3">
        <v>45002.346978240741</v>
      </c>
      <c r="J175" s="10" t="s">
        <v>476</v>
      </c>
    </row>
    <row r="176" spans="2:10" ht="28.8" x14ac:dyDescent="0.3">
      <c r="B176" s="1">
        <v>180</v>
      </c>
      <c r="C176" s="2">
        <v>45002.339425115744</v>
      </c>
      <c r="D176" s="1" t="s">
        <v>21</v>
      </c>
      <c r="E176" s="7" t="s">
        <v>471</v>
      </c>
      <c r="F176" s="7" t="s">
        <v>472</v>
      </c>
      <c r="G176" s="7" t="s">
        <v>473</v>
      </c>
      <c r="H176" s="7" t="s">
        <v>60</v>
      </c>
      <c r="I176" s="3">
        <v>45002.37260347222</v>
      </c>
      <c r="J176" s="10" t="s">
        <v>477</v>
      </c>
    </row>
    <row r="177" spans="2:10" x14ac:dyDescent="0.3">
      <c r="B177" s="1">
        <v>181</v>
      </c>
      <c r="C177" s="2">
        <v>45002.369234837963</v>
      </c>
      <c r="D177" s="22" t="s">
        <v>301</v>
      </c>
      <c r="E177" s="7" t="s">
        <v>478</v>
      </c>
      <c r="F177" s="7" t="s">
        <v>46</v>
      </c>
      <c r="G177" s="7" t="s">
        <v>46</v>
      </c>
      <c r="H177" s="7" t="s">
        <v>60</v>
      </c>
      <c r="I177" s="3">
        <v>45002.377703935184</v>
      </c>
      <c r="J177" s="10" t="s">
        <v>477</v>
      </c>
    </row>
    <row r="178" spans="2:10" x14ac:dyDescent="0.3">
      <c r="B178" s="1">
        <v>182</v>
      </c>
      <c r="C178" s="2">
        <v>45002.555124189814</v>
      </c>
      <c r="D178" s="1" t="s">
        <v>231</v>
      </c>
      <c r="E178" s="7" t="s">
        <v>479</v>
      </c>
      <c r="F178" s="7" t="s">
        <v>231</v>
      </c>
      <c r="G178" s="7" t="s">
        <v>231</v>
      </c>
      <c r="H178" s="7" t="s">
        <v>60</v>
      </c>
      <c r="I178" s="3">
        <v>45002.555561342589</v>
      </c>
      <c r="J178" s="10" t="s">
        <v>480</v>
      </c>
    </row>
    <row r="179" spans="2:10" x14ac:dyDescent="0.3">
      <c r="B179" s="1">
        <v>183</v>
      </c>
      <c r="C179" s="2">
        <v>45002.555717824071</v>
      </c>
      <c r="D179" s="1" t="s">
        <v>231</v>
      </c>
      <c r="E179" s="7" t="s">
        <v>481</v>
      </c>
      <c r="F179" s="7" t="s">
        <v>231</v>
      </c>
      <c r="G179" s="7" t="s">
        <v>231</v>
      </c>
      <c r="H179" s="7" t="s">
        <v>60</v>
      </c>
      <c r="I179" s="3">
        <v>45002.556055324072</v>
      </c>
      <c r="J179" s="10" t="s">
        <v>482</v>
      </c>
    </row>
    <row r="180" spans="2:10" x14ac:dyDescent="0.3">
      <c r="B180" s="1">
        <v>184</v>
      </c>
      <c r="C180" s="2">
        <v>45002.556209953706</v>
      </c>
      <c r="D180" s="1" t="s">
        <v>231</v>
      </c>
      <c r="E180" s="7" t="s">
        <v>483</v>
      </c>
      <c r="F180" s="7" t="s">
        <v>231</v>
      </c>
      <c r="G180" s="7" t="s">
        <v>231</v>
      </c>
      <c r="H180" s="7" t="s">
        <v>60</v>
      </c>
      <c r="I180" s="3">
        <v>45002.556763194443</v>
      </c>
      <c r="J180" s="10" t="s">
        <v>484</v>
      </c>
    </row>
    <row r="181" spans="2:10" x14ac:dyDescent="0.3">
      <c r="B181" s="1">
        <v>185</v>
      </c>
      <c r="C181" s="2">
        <v>45002.557704976854</v>
      </c>
      <c r="D181" s="1" t="s">
        <v>231</v>
      </c>
      <c r="E181" s="7" t="s">
        <v>485</v>
      </c>
      <c r="F181" s="7" t="s">
        <v>231</v>
      </c>
      <c r="G181" s="7" t="s">
        <v>231</v>
      </c>
      <c r="H181" s="7" t="s">
        <v>60</v>
      </c>
      <c r="I181" s="3">
        <v>45005.591960069447</v>
      </c>
      <c r="J181" s="10" t="s">
        <v>487</v>
      </c>
    </row>
    <row r="182" spans="2:10" x14ac:dyDescent="0.3">
      <c r="B182" s="1">
        <v>186</v>
      </c>
      <c r="C182" s="2">
        <v>45005.591543055554</v>
      </c>
      <c r="D182" s="1" t="s">
        <v>231</v>
      </c>
      <c r="E182" s="7" t="s">
        <v>486</v>
      </c>
      <c r="F182" s="7" t="s">
        <v>231</v>
      </c>
      <c r="G182" s="7" t="s">
        <v>231</v>
      </c>
      <c r="H182" s="7" t="s">
        <v>60</v>
      </c>
      <c r="I182" s="3">
        <v>45005.591891203701</v>
      </c>
      <c r="J182" s="10" t="s">
        <v>488</v>
      </c>
    </row>
    <row r="183" spans="2:10" ht="28.8" x14ac:dyDescent="0.3">
      <c r="B183" s="1">
        <v>187</v>
      </c>
      <c r="C183" s="2">
        <v>45005.592170254633</v>
      </c>
      <c r="D183" s="1" t="s">
        <v>231</v>
      </c>
      <c r="E183" s="7" t="s">
        <v>489</v>
      </c>
      <c r="F183" s="7" t="s">
        <v>231</v>
      </c>
      <c r="G183" s="7" t="s">
        <v>231</v>
      </c>
      <c r="H183" s="7" t="s">
        <v>60</v>
      </c>
      <c r="I183" s="3">
        <v>45005.59266736111</v>
      </c>
      <c r="J183" s="10" t="s">
        <v>490</v>
      </c>
    </row>
    <row r="184" spans="2:10" x14ac:dyDescent="0.3">
      <c r="B184" s="1">
        <v>188</v>
      </c>
      <c r="C184" s="2">
        <v>45005.592830208334</v>
      </c>
      <c r="D184" s="1" t="s">
        <v>231</v>
      </c>
      <c r="E184" s="7" t="s">
        <v>491</v>
      </c>
      <c r="F184" s="7" t="s">
        <v>231</v>
      </c>
      <c r="G184" s="7" t="s">
        <v>231</v>
      </c>
      <c r="H184" s="7" t="s">
        <v>60</v>
      </c>
      <c r="I184" s="3">
        <v>45005.593600694447</v>
      </c>
      <c r="J184" s="10" t="s">
        <v>492</v>
      </c>
    </row>
    <row r="185" spans="2:10" ht="28.8" x14ac:dyDescent="0.3">
      <c r="B185" s="1">
        <v>189</v>
      </c>
      <c r="C185" s="2">
        <v>45005.593737615738</v>
      </c>
      <c r="D185" s="1" t="s">
        <v>231</v>
      </c>
      <c r="E185" s="7" t="s">
        <v>493</v>
      </c>
      <c r="F185" s="7" t="s">
        <v>231</v>
      </c>
      <c r="G185" s="7" t="s">
        <v>231</v>
      </c>
      <c r="H185" s="7" t="s">
        <v>60</v>
      </c>
      <c r="I185" s="3">
        <v>45005.594569791669</v>
      </c>
      <c r="J185" s="10" t="s">
        <v>494</v>
      </c>
    </row>
    <row r="186" spans="2:10" x14ac:dyDescent="0.3">
      <c r="B186" s="1">
        <v>191</v>
      </c>
      <c r="C186" s="2">
        <v>45005.656269097221</v>
      </c>
      <c r="D186" s="1" t="s">
        <v>231</v>
      </c>
      <c r="E186" s="7" t="s">
        <v>498</v>
      </c>
      <c r="F186" s="7" t="s">
        <v>231</v>
      </c>
      <c r="G186" s="7" t="s">
        <v>231</v>
      </c>
      <c r="H186" s="7" t="s">
        <v>60</v>
      </c>
      <c r="I186" s="3">
        <v>45005.656632754632</v>
      </c>
      <c r="J186" s="10" t="s">
        <v>494</v>
      </c>
    </row>
    <row r="187" spans="2:10" x14ac:dyDescent="0.3">
      <c r="B187" s="1">
        <v>192</v>
      </c>
      <c r="C187" s="2">
        <v>45005.605889583334</v>
      </c>
      <c r="D187" s="1" t="s">
        <v>231</v>
      </c>
      <c r="E187" s="7" t="s">
        <v>496</v>
      </c>
      <c r="F187" s="7" t="s">
        <v>231</v>
      </c>
      <c r="G187" s="7" t="s">
        <v>231</v>
      </c>
      <c r="H187" s="7" t="s">
        <v>60</v>
      </c>
      <c r="I187" s="3">
        <v>45005.60603657407</v>
      </c>
      <c r="J187" s="10" t="s">
        <v>494</v>
      </c>
    </row>
    <row r="188" spans="2:10" x14ac:dyDescent="0.3">
      <c r="B188" s="1">
        <v>193</v>
      </c>
      <c r="C188" s="2">
        <v>45005.472812499997</v>
      </c>
      <c r="D188" s="1" t="s">
        <v>21</v>
      </c>
      <c r="E188" s="7" t="s">
        <v>497</v>
      </c>
      <c r="F188" s="7" t="s">
        <v>341</v>
      </c>
      <c r="G188" s="7" t="s">
        <v>341</v>
      </c>
      <c r="H188" s="7" t="s">
        <v>60</v>
      </c>
      <c r="I188" s="2">
        <v>45005.489479166667</v>
      </c>
      <c r="J188" s="10" t="s">
        <v>494</v>
      </c>
    </row>
    <row r="189" spans="2:10" ht="28.8" x14ac:dyDescent="0.3">
      <c r="B189" s="1">
        <v>194</v>
      </c>
      <c r="C189" s="2">
        <v>45007.587312268515</v>
      </c>
      <c r="D189" s="1" t="s">
        <v>231</v>
      </c>
      <c r="E189" s="7" t="s">
        <v>505</v>
      </c>
      <c r="F189" s="7" t="s">
        <v>231</v>
      </c>
      <c r="G189" s="7" t="s">
        <v>231</v>
      </c>
      <c r="H189" s="7" t="s">
        <v>60</v>
      </c>
      <c r="I189" s="3">
        <v>45007.646424999999</v>
      </c>
      <c r="J189" s="10" t="s">
        <v>501</v>
      </c>
    </row>
    <row r="190" spans="2:10" ht="28.8" x14ac:dyDescent="0.3">
      <c r="B190" s="1">
        <v>195</v>
      </c>
      <c r="C190" s="2">
        <v>45007.587400231481</v>
      </c>
      <c r="D190" s="1" t="s">
        <v>231</v>
      </c>
      <c r="E190" s="7" t="s">
        <v>495</v>
      </c>
      <c r="F190" s="7" t="s">
        <v>231</v>
      </c>
      <c r="G190" s="7" t="s">
        <v>231</v>
      </c>
      <c r="H190" s="7" t="s">
        <v>60</v>
      </c>
      <c r="I190" s="3">
        <v>45007.643646412034</v>
      </c>
      <c r="J190" s="10" t="s">
        <v>502</v>
      </c>
    </row>
    <row r="191" spans="2:10" ht="28.8" x14ac:dyDescent="0.3">
      <c r="B191" s="1">
        <v>196</v>
      </c>
      <c r="C191" s="2">
        <v>45009.575677777779</v>
      </c>
      <c r="D191" s="1" t="s">
        <v>231</v>
      </c>
      <c r="E191" s="7" t="s">
        <v>506</v>
      </c>
      <c r="F191" s="7" t="s">
        <v>231</v>
      </c>
      <c r="G191" s="7" t="s">
        <v>231</v>
      </c>
      <c r="H191" t="str">
        <f t="shared" ref="H191:H199" si="0">$H$190</f>
        <v>ya</v>
      </c>
      <c r="I191" s="3">
        <v>45009.576626620372</v>
      </c>
      <c r="J191" s="10" t="s">
        <v>511</v>
      </c>
    </row>
    <row r="192" spans="2:10" ht="28.8" x14ac:dyDescent="0.3">
      <c r="B192" s="1">
        <v>197</v>
      </c>
      <c r="C192" s="2">
        <v>45009.575708564815</v>
      </c>
      <c r="D192" s="1" t="s">
        <v>231</v>
      </c>
      <c r="E192" s="7" t="s">
        <v>507</v>
      </c>
      <c r="F192" s="7" t="s">
        <v>231</v>
      </c>
      <c r="G192" s="7" t="s">
        <v>231</v>
      </c>
      <c r="H192" t="str">
        <f t="shared" si="0"/>
        <v>ya</v>
      </c>
      <c r="I192" s="3">
        <v>45009.57672488426</v>
      </c>
      <c r="J192" s="10" t="s">
        <v>512</v>
      </c>
    </row>
    <row r="193" spans="2:10" ht="28.8" x14ac:dyDescent="0.3">
      <c r="B193" s="1">
        <v>198</v>
      </c>
      <c r="C193" s="2">
        <v>45009.575819675927</v>
      </c>
      <c r="D193" s="1" t="s">
        <v>231</v>
      </c>
      <c r="E193" s="7" t="s">
        <v>499</v>
      </c>
      <c r="F193" s="7" t="s">
        <v>231</v>
      </c>
      <c r="G193" s="7" t="s">
        <v>231</v>
      </c>
      <c r="H193" t="str">
        <f t="shared" si="0"/>
        <v>ya</v>
      </c>
      <c r="I193" s="3">
        <v>45009.57679259259</v>
      </c>
      <c r="J193" s="10" t="s">
        <v>513</v>
      </c>
    </row>
    <row r="194" spans="2:10" x14ac:dyDescent="0.3">
      <c r="B194" s="1">
        <v>199</v>
      </c>
      <c r="C194" s="2">
        <v>45009.575893055553</v>
      </c>
      <c r="D194" s="1" t="s">
        <v>231</v>
      </c>
      <c r="E194" s="7" t="s">
        <v>500</v>
      </c>
      <c r="F194" s="7" t="s">
        <v>231</v>
      </c>
      <c r="G194" s="7" t="s">
        <v>231</v>
      </c>
      <c r="H194" t="str">
        <f t="shared" si="0"/>
        <v>ya</v>
      </c>
      <c r="I194" s="3">
        <v>45009.576862847221</v>
      </c>
      <c r="J194" s="10" t="s">
        <v>514</v>
      </c>
    </row>
    <row r="195" spans="2:10" x14ac:dyDescent="0.3">
      <c r="B195" s="1">
        <v>200</v>
      </c>
      <c r="C195" s="2">
        <v>45009.575961342591</v>
      </c>
      <c r="D195" s="1" t="s">
        <v>231</v>
      </c>
      <c r="E195" s="7" t="s">
        <v>509</v>
      </c>
      <c r="F195" s="7" t="s">
        <v>231</v>
      </c>
      <c r="G195" s="7" t="s">
        <v>231</v>
      </c>
      <c r="H195" s="7" t="str">
        <f t="shared" si="0"/>
        <v>ya</v>
      </c>
      <c r="I195" s="3">
        <v>45009.576930902775</v>
      </c>
      <c r="J195" s="10" t="s">
        <v>515</v>
      </c>
    </row>
    <row r="196" spans="2:10" ht="28.8" x14ac:dyDescent="0.3">
      <c r="B196" s="1">
        <v>201</v>
      </c>
      <c r="C196" s="2">
        <v>45009.576030902776</v>
      </c>
      <c r="D196" s="1" t="s">
        <v>231</v>
      </c>
      <c r="E196" s="7" t="s">
        <v>503</v>
      </c>
      <c r="F196" s="7" t="s">
        <v>231</v>
      </c>
      <c r="G196" s="7" t="s">
        <v>231</v>
      </c>
      <c r="H196" t="str">
        <f t="shared" si="0"/>
        <v>ya</v>
      </c>
      <c r="I196" s="3">
        <v>45009.576987152781</v>
      </c>
      <c r="J196" s="10" t="s">
        <v>516</v>
      </c>
    </row>
    <row r="197" spans="2:10" ht="28.8" x14ac:dyDescent="0.3">
      <c r="B197" s="1">
        <v>202</v>
      </c>
      <c r="C197" s="2">
        <v>45009.576110648151</v>
      </c>
      <c r="D197" s="1" t="s">
        <v>231</v>
      </c>
      <c r="E197" s="7" t="s">
        <v>504</v>
      </c>
      <c r="F197" s="7" t="s">
        <v>231</v>
      </c>
      <c r="G197" s="7" t="s">
        <v>231</v>
      </c>
      <c r="H197" t="str">
        <f t="shared" si="0"/>
        <v>ya</v>
      </c>
      <c r="I197" s="3">
        <v>45009.577043055557</v>
      </c>
      <c r="J197" s="10" t="s">
        <v>517</v>
      </c>
    </row>
    <row r="198" spans="2:10" ht="28.8" x14ac:dyDescent="0.3">
      <c r="B198" s="1">
        <v>203</v>
      </c>
      <c r="C198" s="2">
        <v>45009.576194675923</v>
      </c>
      <c r="D198" s="1" t="s">
        <v>231</v>
      </c>
      <c r="E198" s="7" t="s">
        <v>508</v>
      </c>
      <c r="F198" s="7" t="s">
        <v>231</v>
      </c>
      <c r="G198" s="7" t="s">
        <v>231</v>
      </c>
      <c r="H198" t="str">
        <f t="shared" si="0"/>
        <v>ya</v>
      </c>
      <c r="I198" s="3">
        <v>45009.577097569447</v>
      </c>
      <c r="J198" s="10" t="s">
        <v>518</v>
      </c>
    </row>
    <row r="199" spans="2:10" ht="28.8" x14ac:dyDescent="0.3">
      <c r="B199" s="1">
        <v>204</v>
      </c>
      <c r="C199" s="2">
        <v>45009.576339236111</v>
      </c>
      <c r="D199" s="1" t="s">
        <v>231</v>
      </c>
      <c r="E199" s="7" t="s">
        <v>510</v>
      </c>
      <c r="F199" s="7" t="s">
        <v>231</v>
      </c>
      <c r="G199" s="7" t="s">
        <v>231</v>
      </c>
      <c r="H199" t="str">
        <f t="shared" si="0"/>
        <v>ya</v>
      </c>
      <c r="I199" s="3">
        <v>45009.577158333334</v>
      </c>
      <c r="J199" s="10" t="s">
        <v>519</v>
      </c>
    </row>
    <row r="200" spans="2:10" ht="28.8" x14ac:dyDescent="0.3">
      <c r="B200" s="1">
        <v>205</v>
      </c>
      <c r="C200" s="2">
        <v>45009.588229166664</v>
      </c>
      <c r="D200" s="1" t="s">
        <v>12</v>
      </c>
      <c r="E200" s="7" t="s">
        <v>520</v>
      </c>
      <c r="F200" s="7" t="s">
        <v>521</v>
      </c>
      <c r="G200" s="7" t="s">
        <v>204</v>
      </c>
      <c r="H200" s="7" t="s">
        <v>60</v>
      </c>
      <c r="I200" s="3">
        <v>45009.612692708331</v>
      </c>
      <c r="J200" s="10" t="s">
        <v>522</v>
      </c>
    </row>
    <row r="201" spans="2:10" x14ac:dyDescent="0.3">
      <c r="B201" s="1">
        <v>206</v>
      </c>
      <c r="C201" s="2">
        <v>45009.612827662037</v>
      </c>
      <c r="D201" s="1" t="s">
        <v>301</v>
      </c>
      <c r="E201" s="7" t="s">
        <v>523</v>
      </c>
      <c r="F201" s="7" t="s">
        <v>46</v>
      </c>
      <c r="G201" s="7" t="s">
        <v>46</v>
      </c>
      <c r="H201" s="7" t="s">
        <v>60</v>
      </c>
      <c r="I201" s="3">
        <v>45009.6130962963</v>
      </c>
      <c r="J201" s="10" t="s">
        <v>522</v>
      </c>
    </row>
    <row r="202" spans="2:10" x14ac:dyDescent="0.3">
      <c r="B202" s="1">
        <v>207</v>
      </c>
      <c r="C202" s="2">
        <v>45012.324298726853</v>
      </c>
      <c r="D202" s="1" t="s">
        <v>301</v>
      </c>
      <c r="E202" s="7" t="s">
        <v>524</v>
      </c>
      <c r="F202" s="7" t="s">
        <v>124</v>
      </c>
      <c r="G202" s="7" t="s">
        <v>124</v>
      </c>
      <c r="H202" s="7" t="s">
        <v>60</v>
      </c>
      <c r="I202" s="3">
        <v>45012.365359953707</v>
      </c>
      <c r="J202" s="10" t="s">
        <v>522</v>
      </c>
    </row>
    <row r="203" spans="2:10" x14ac:dyDescent="0.3">
      <c r="B203" s="1">
        <v>208</v>
      </c>
      <c r="C203" s="2">
        <v>45012.365255208337</v>
      </c>
      <c r="D203" s="1" t="s">
        <v>21</v>
      </c>
      <c r="E203" s="7" t="s">
        <v>525</v>
      </c>
      <c r="F203" s="7" t="s">
        <v>528</v>
      </c>
      <c r="G203" s="7" t="s">
        <v>526</v>
      </c>
      <c r="H203" s="7" t="s">
        <v>60</v>
      </c>
      <c r="I203" s="3">
        <v>45012.36543125</v>
      </c>
      <c r="J203" s="10" t="s">
        <v>527</v>
      </c>
    </row>
    <row r="204" spans="2:10" x14ac:dyDescent="0.3">
      <c r="B204" s="1">
        <v>209</v>
      </c>
      <c r="C204" s="2">
        <v>45012.366282060182</v>
      </c>
      <c r="D204" s="1" t="s">
        <v>4</v>
      </c>
      <c r="E204" s="7" t="s">
        <v>529</v>
      </c>
      <c r="F204" s="7" t="s">
        <v>46</v>
      </c>
      <c r="G204" s="7" t="s">
        <v>46</v>
      </c>
      <c r="H204" s="7" t="s">
        <v>60</v>
      </c>
      <c r="I204" s="3">
        <v>45012.37145752315</v>
      </c>
      <c r="J204" s="10" t="s">
        <v>527</v>
      </c>
    </row>
    <row r="205" spans="2:10" x14ac:dyDescent="0.3">
      <c r="B205" s="1">
        <v>210</v>
      </c>
      <c r="C205" s="2">
        <v>45012.371673726855</v>
      </c>
      <c r="D205" s="1" t="s">
        <v>530</v>
      </c>
      <c r="E205" s="7" t="s">
        <v>531</v>
      </c>
      <c r="F205" s="7" t="s">
        <v>124</v>
      </c>
      <c r="G205" s="7" t="s">
        <v>124</v>
      </c>
      <c r="H205" s="7" t="s">
        <v>60</v>
      </c>
      <c r="I205" s="3">
        <v>45012.450084837961</v>
      </c>
      <c r="J205" s="10" t="s">
        <v>527</v>
      </c>
    </row>
    <row r="206" spans="2:10" x14ac:dyDescent="0.3">
      <c r="B206" s="1">
        <v>211</v>
      </c>
      <c r="C206" s="2">
        <v>45012.449574768521</v>
      </c>
      <c r="D206" s="1" t="s">
        <v>301</v>
      </c>
      <c r="E206" s="7" t="s">
        <v>532</v>
      </c>
      <c r="F206" s="7" t="s">
        <v>341</v>
      </c>
      <c r="G206" s="7" t="s">
        <v>341</v>
      </c>
      <c r="H206" s="7" t="s">
        <v>60</v>
      </c>
      <c r="I206" s="3">
        <v>45012.450257291668</v>
      </c>
      <c r="J206" s="10" t="s">
        <v>527</v>
      </c>
    </row>
    <row r="207" spans="2:10" ht="28.8" x14ac:dyDescent="0.3">
      <c r="B207" s="1">
        <v>212</v>
      </c>
      <c r="C207" s="2">
        <v>45012.450433796294</v>
      </c>
      <c r="D207" s="1" t="s">
        <v>231</v>
      </c>
      <c r="E207" s="7" t="s">
        <v>539</v>
      </c>
      <c r="F207" s="7" t="s">
        <v>533</v>
      </c>
      <c r="G207" s="7" t="s">
        <v>534</v>
      </c>
      <c r="H207" s="7" t="s">
        <v>60</v>
      </c>
      <c r="I207" s="3">
        <v>45015.443674768518</v>
      </c>
      <c r="J207" s="10" t="s">
        <v>540</v>
      </c>
    </row>
    <row r="208" spans="2:10" ht="28.8" x14ac:dyDescent="0.3">
      <c r="B208" s="1">
        <v>213</v>
      </c>
      <c r="C208" s="2">
        <v>45012.452899999997</v>
      </c>
      <c r="D208" s="1" t="s">
        <v>231</v>
      </c>
      <c r="E208" s="7" t="s">
        <v>535</v>
      </c>
      <c r="F208" s="7" t="s">
        <v>231</v>
      </c>
      <c r="G208" s="7" t="s">
        <v>231</v>
      </c>
      <c r="H208" s="7" t="s">
        <v>60</v>
      </c>
      <c r="I208" s="3">
        <v>45015.443674768518</v>
      </c>
      <c r="J208" s="10" t="s">
        <v>542</v>
      </c>
    </row>
    <row r="209" spans="2:10" x14ac:dyDescent="0.3">
      <c r="B209" s="1">
        <v>214</v>
      </c>
      <c r="C209" s="2">
        <v>45012.462308101851</v>
      </c>
      <c r="D209" s="1" t="s">
        <v>231</v>
      </c>
      <c r="E209" s="7" t="s">
        <v>536</v>
      </c>
      <c r="F209" s="7" t="s">
        <v>231</v>
      </c>
      <c r="G209" s="7" t="s">
        <v>231</v>
      </c>
      <c r="H209" s="7" t="s">
        <v>60</v>
      </c>
      <c r="I209" s="3">
        <v>45015.443674768518</v>
      </c>
      <c r="J209" s="10" t="s">
        <v>543</v>
      </c>
    </row>
    <row r="210" spans="2:10" x14ac:dyDescent="0.3">
      <c r="B210" s="1">
        <v>215</v>
      </c>
      <c r="C210" s="2">
        <v>45012.462308101851</v>
      </c>
      <c r="D210" s="1" t="s">
        <v>231</v>
      </c>
      <c r="E210" s="7" t="s">
        <v>537</v>
      </c>
      <c r="F210" s="7" t="s">
        <v>231</v>
      </c>
      <c r="G210" s="7" t="s">
        <v>231</v>
      </c>
      <c r="H210" s="7" t="s">
        <v>60</v>
      </c>
      <c r="I210" s="3">
        <v>45015.443674768518</v>
      </c>
      <c r="J210" s="10" t="s">
        <v>544</v>
      </c>
    </row>
    <row r="211" spans="2:10" x14ac:dyDescent="0.3">
      <c r="B211" s="1">
        <v>216</v>
      </c>
      <c r="C211" s="2">
        <v>45012.462308101851</v>
      </c>
      <c r="D211" s="1" t="s">
        <v>231</v>
      </c>
      <c r="E211" s="7" t="s">
        <v>538</v>
      </c>
      <c r="F211" s="7" t="s">
        <v>231</v>
      </c>
      <c r="G211" s="7" t="s">
        <v>231</v>
      </c>
      <c r="H211" s="7" t="s">
        <v>60</v>
      </c>
      <c r="I211" s="3">
        <v>45015.443674768518</v>
      </c>
      <c r="J211" s="10" t="s">
        <v>545</v>
      </c>
    </row>
    <row r="212" spans="2:10" ht="28.8" x14ac:dyDescent="0.3">
      <c r="B212" s="1">
        <v>217</v>
      </c>
      <c r="C212" s="2">
        <v>45013.44425925926</v>
      </c>
      <c r="D212" s="1" t="s">
        <v>231</v>
      </c>
      <c r="E212" s="7" t="s">
        <v>546</v>
      </c>
      <c r="F212" s="7" t="s">
        <v>231</v>
      </c>
      <c r="G212" s="7" t="s">
        <v>231</v>
      </c>
      <c r="H212" s="7" t="s">
        <v>60</v>
      </c>
      <c r="I212" s="3">
        <v>45015.444784837964</v>
      </c>
      <c r="J212" s="10" t="s">
        <v>547</v>
      </c>
    </row>
    <row r="213" spans="2:10" x14ac:dyDescent="0.3">
      <c r="B213" s="1">
        <v>218</v>
      </c>
      <c r="C213" s="2">
        <v>45013.445277777777</v>
      </c>
      <c r="D213" s="1" t="s">
        <v>231</v>
      </c>
      <c r="E213" s="7" t="s">
        <v>548</v>
      </c>
      <c r="F213" s="7" t="s">
        <v>231</v>
      </c>
      <c r="G213" s="7" t="s">
        <v>231</v>
      </c>
      <c r="H213" s="7" t="s">
        <v>60</v>
      </c>
      <c r="I213" s="3">
        <v>45015.445977314812</v>
      </c>
      <c r="J213" s="10" t="s">
        <v>549</v>
      </c>
    </row>
    <row r="214" spans="2:10" x14ac:dyDescent="0.3">
      <c r="B214" s="1">
        <v>219</v>
      </c>
      <c r="C214" s="2">
        <v>45013.44636574074</v>
      </c>
      <c r="D214" s="1" t="s">
        <v>231</v>
      </c>
      <c r="E214" s="7" t="s">
        <v>550</v>
      </c>
      <c r="F214" s="7" t="s">
        <v>231</v>
      </c>
      <c r="G214" s="7" t="s">
        <v>551</v>
      </c>
      <c r="H214" s="7" t="s">
        <v>60</v>
      </c>
      <c r="I214" s="3">
        <v>45015.446942361108</v>
      </c>
      <c r="J214" s="10" t="s">
        <v>552</v>
      </c>
    </row>
    <row r="215" spans="2:10" ht="28.8" x14ac:dyDescent="0.3">
      <c r="B215" s="1">
        <v>220</v>
      </c>
      <c r="C215" s="2">
        <v>45014.447199074071</v>
      </c>
      <c r="D215" s="1" t="s">
        <v>231</v>
      </c>
      <c r="E215" s="7" t="s">
        <v>553</v>
      </c>
      <c r="F215" s="7" t="s">
        <v>231</v>
      </c>
      <c r="G215" s="7" t="s">
        <v>231</v>
      </c>
      <c r="H215" s="7" t="s">
        <v>60</v>
      </c>
      <c r="I215" s="3">
        <v>45015.448220949074</v>
      </c>
      <c r="J215" s="10" t="s">
        <v>554</v>
      </c>
    </row>
    <row r="216" spans="2:10" ht="28.8" x14ac:dyDescent="0.3">
      <c r="B216" s="1">
        <v>221</v>
      </c>
      <c r="C216" s="2">
        <v>45014.448472222219</v>
      </c>
      <c r="D216" s="1" t="s">
        <v>231</v>
      </c>
      <c r="E216" s="7" t="s">
        <v>561</v>
      </c>
      <c r="F216" s="7" t="s">
        <v>231</v>
      </c>
      <c r="G216" s="7" t="s">
        <v>231</v>
      </c>
      <c r="H216" s="7" t="s">
        <v>60</v>
      </c>
      <c r="I216" s="3">
        <v>45015.448883449077</v>
      </c>
      <c r="J216" s="10" t="s">
        <v>555</v>
      </c>
    </row>
    <row r="217" spans="2:10" ht="28.8" x14ac:dyDescent="0.3">
      <c r="B217" s="1">
        <v>222</v>
      </c>
      <c r="C217" s="2">
        <v>45014.44903935185</v>
      </c>
      <c r="D217" s="1" t="s">
        <v>231</v>
      </c>
      <c r="E217" s="7" t="s">
        <v>556</v>
      </c>
      <c r="F217" s="7" t="s">
        <v>231</v>
      </c>
      <c r="G217" s="7" t="s">
        <v>231</v>
      </c>
      <c r="H217" s="7" t="s">
        <v>60</v>
      </c>
      <c r="I217" s="3">
        <v>45015.449863310183</v>
      </c>
      <c r="J217" s="10" t="s">
        <v>541</v>
      </c>
    </row>
    <row r="218" spans="2:10" ht="28.8" x14ac:dyDescent="0.3">
      <c r="B218" s="1">
        <v>223</v>
      </c>
      <c r="C218" s="2">
        <v>45014.450231481482</v>
      </c>
      <c r="D218" s="1" t="s">
        <v>231</v>
      </c>
      <c r="E218" s="7" t="s">
        <v>557</v>
      </c>
      <c r="F218" s="7" t="s">
        <v>231</v>
      </c>
      <c r="G218" s="7" t="s">
        <v>231</v>
      </c>
      <c r="H218" s="7" t="s">
        <v>60</v>
      </c>
      <c r="I218" s="3">
        <v>45015.450840625002</v>
      </c>
      <c r="J218" s="10" t="s">
        <v>558</v>
      </c>
    </row>
    <row r="219" spans="2:10" ht="28.8" x14ac:dyDescent="0.3">
      <c r="B219" s="1">
        <v>224</v>
      </c>
      <c r="C219" s="2">
        <v>45014.45103009259</v>
      </c>
      <c r="D219" s="1" t="s">
        <v>231</v>
      </c>
      <c r="E219" s="7" t="s">
        <v>559</v>
      </c>
      <c r="F219" s="7" t="s">
        <v>231</v>
      </c>
      <c r="G219" s="7" t="s">
        <v>231</v>
      </c>
      <c r="H219" s="7" t="s">
        <v>60</v>
      </c>
      <c r="I219" s="3">
        <v>45015.45144837963</v>
      </c>
      <c r="J219" s="10" t="s">
        <v>560</v>
      </c>
    </row>
    <row r="220" spans="2:10" ht="28.8" x14ac:dyDescent="0.3">
      <c r="B220" s="1">
        <v>225</v>
      </c>
      <c r="C220" s="2">
        <v>45015.451931597221</v>
      </c>
      <c r="D220" s="1" t="s">
        <v>231</v>
      </c>
      <c r="E220" s="7" t="s">
        <v>562</v>
      </c>
      <c r="F220" s="7" t="s">
        <v>231</v>
      </c>
      <c r="G220" s="7" t="s">
        <v>231</v>
      </c>
      <c r="H220" s="7" t="s">
        <v>60</v>
      </c>
      <c r="I220" s="3">
        <v>45015.452560069447</v>
      </c>
      <c r="J220" s="10" t="s">
        <v>563</v>
      </c>
    </row>
    <row r="221" spans="2:10" ht="28.8" x14ac:dyDescent="0.3">
      <c r="B221" s="1">
        <v>226</v>
      </c>
      <c r="C221" s="2">
        <v>45015.452881597223</v>
      </c>
      <c r="D221" s="1" t="s">
        <v>231</v>
      </c>
      <c r="E221" s="7" t="s">
        <v>564</v>
      </c>
      <c r="F221" s="7" t="s">
        <v>231</v>
      </c>
      <c r="G221" s="7" t="s">
        <v>231</v>
      </c>
      <c r="H221" s="7" t="s">
        <v>60</v>
      </c>
      <c r="I221" s="3">
        <v>45015.453457175929</v>
      </c>
      <c r="J221" s="10" t="s">
        <v>565</v>
      </c>
    </row>
    <row r="222" spans="2:10" x14ac:dyDescent="0.3">
      <c r="B222" s="1">
        <v>227</v>
      </c>
      <c r="C222" s="2">
        <v>45015.455110069444</v>
      </c>
      <c r="D222" s="1" t="s">
        <v>301</v>
      </c>
      <c r="E222" s="7" t="s">
        <v>566</v>
      </c>
      <c r="F222" s="7" t="s">
        <v>124</v>
      </c>
      <c r="G222" s="7" t="s">
        <v>124</v>
      </c>
      <c r="H222" s="7" t="s">
        <v>60</v>
      </c>
      <c r="I222" s="3">
        <v>45015.456090624997</v>
      </c>
      <c r="J222" s="10" t="s">
        <v>565</v>
      </c>
    </row>
    <row r="223" spans="2:10" x14ac:dyDescent="0.3">
      <c r="B223" s="1">
        <v>228</v>
      </c>
      <c r="C223" s="2">
        <v>45015.456388310187</v>
      </c>
      <c r="D223" s="1" t="s">
        <v>5</v>
      </c>
      <c r="E223" s="7" t="s">
        <v>567</v>
      </c>
      <c r="F223" s="7" t="s">
        <v>124</v>
      </c>
      <c r="G223" s="7" t="s">
        <v>124</v>
      </c>
      <c r="H223" s="7" t="s">
        <v>60</v>
      </c>
      <c r="I223" s="3">
        <v>45015.456878935183</v>
      </c>
      <c r="J223" s="10" t="s">
        <v>565</v>
      </c>
    </row>
    <row r="224" spans="2:10" x14ac:dyDescent="0.3">
      <c r="B224" s="1">
        <v>229</v>
      </c>
      <c r="C224" s="2">
        <v>45015.437789351854</v>
      </c>
      <c r="D224" s="1" t="s">
        <v>231</v>
      </c>
      <c r="E224" s="7" t="s">
        <v>568</v>
      </c>
      <c r="F224" s="7" t="s">
        <v>231</v>
      </c>
      <c r="G224" s="7" t="s">
        <v>231</v>
      </c>
      <c r="H224" s="7" t="s">
        <v>60</v>
      </c>
      <c r="I224" s="3">
        <v>45015.458469907404</v>
      </c>
      <c r="J224" s="10" t="s">
        <v>565</v>
      </c>
    </row>
    <row r="225" spans="2:7" x14ac:dyDescent="0.3">
      <c r="B225" s="1">
        <v>230</v>
      </c>
      <c r="C225" s="2">
        <v>45015.522730902776</v>
      </c>
      <c r="D225" s="1" t="s">
        <v>21</v>
      </c>
      <c r="E225" s="7" t="s">
        <v>575</v>
      </c>
      <c r="F225" s="7" t="s">
        <v>576</v>
      </c>
      <c r="G225" s="7" t="s">
        <v>577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0E20-65D0-4989-995D-D98A903753DA}">
  <dimension ref="B6:E14"/>
  <sheetViews>
    <sheetView workbookViewId="0">
      <selection activeCell="D21" sqref="D21"/>
    </sheetView>
  </sheetViews>
  <sheetFormatPr defaultRowHeight="14.4" x14ac:dyDescent="0.3"/>
  <cols>
    <col min="3" max="3" width="12.21875" customWidth="1"/>
    <col min="4" max="4" width="15.109375" customWidth="1"/>
    <col min="5" max="5" width="12.5546875" customWidth="1"/>
  </cols>
  <sheetData>
    <row r="6" spans="2:5" x14ac:dyDescent="0.3">
      <c r="B6" s="24" t="s">
        <v>571</v>
      </c>
      <c r="C6" s="24" t="s">
        <v>572</v>
      </c>
      <c r="D6" s="24" t="s">
        <v>573</v>
      </c>
      <c r="E6" s="24" t="s">
        <v>574</v>
      </c>
    </row>
    <row r="7" spans="2:5" x14ac:dyDescent="0.3">
      <c r="B7" s="23" t="s">
        <v>569</v>
      </c>
      <c r="C7" s="23">
        <f>COUNTIF(logs!C$5:C$348, "&lt;2023-02-01")</f>
        <v>51</v>
      </c>
      <c r="D7" s="23">
        <v>0</v>
      </c>
      <c r="E7" s="23">
        <f>C7-D7</f>
        <v>51</v>
      </c>
    </row>
    <row r="8" spans="2:5" x14ac:dyDescent="0.3">
      <c r="B8" s="23" t="s">
        <v>570</v>
      </c>
      <c r="C8" s="23">
        <f>COUNTIF(logs!C$5:C$348, "&lt;2023-03-01")</f>
        <v>97</v>
      </c>
      <c r="D8" s="23">
        <f>C7</f>
        <v>51</v>
      </c>
      <c r="E8" s="23">
        <f t="shared" ref="E8:E10" si="0">C8-D8</f>
        <v>46</v>
      </c>
    </row>
    <row r="9" spans="2:5" x14ac:dyDescent="0.3">
      <c r="B9" s="23" t="s">
        <v>317</v>
      </c>
      <c r="C9" s="23">
        <f>COUNTIF(logs!C$5:C$348, "&lt;2023-04-01")</f>
        <v>221</v>
      </c>
      <c r="D9" s="23">
        <f t="shared" ref="D9:D10" si="1">C8</f>
        <v>97</v>
      </c>
      <c r="E9" s="23">
        <f t="shared" si="0"/>
        <v>124</v>
      </c>
    </row>
    <row r="10" spans="2:5" x14ac:dyDescent="0.3">
      <c r="B10" s="23" t="s">
        <v>329</v>
      </c>
      <c r="C10" s="23">
        <f>COUNTIF(logs!C$5:C$348, "&lt;2023-05-01")</f>
        <v>221</v>
      </c>
      <c r="D10" s="23">
        <f t="shared" si="1"/>
        <v>221</v>
      </c>
      <c r="E10" s="23">
        <f t="shared" si="0"/>
        <v>0</v>
      </c>
    </row>
    <row r="14" spans="2:5" x14ac:dyDescent="0.3">
      <c r="C14" s="13"/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D21" sqref="D2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workbookViewId="0">
      <selection activeCell="G16" sqref="G16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style="1" bestFit="1" customWidth="1"/>
    <col min="12" max="12" width="85.109375" bestFit="1" customWidth="1"/>
    <col min="14" max="14" width="7" bestFit="1" customWidth="1"/>
    <col min="15" max="15" width="18.5546875" customWidth="1"/>
    <col min="16" max="16" width="5" bestFit="1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</row>
    <row r="15" spans="2:17" x14ac:dyDescent="0.3">
      <c r="L15" s="2"/>
      <c r="M15" s="1"/>
      <c r="N15" s="7"/>
      <c r="O15" s="7"/>
      <c r="P15" s="7"/>
      <c r="Q15" s="7"/>
    </row>
    <row r="16" spans="2:17" x14ac:dyDescent="0.3">
      <c r="L16" s="2"/>
      <c r="M16" s="1"/>
      <c r="N16" s="7"/>
      <c r="O16" s="7"/>
      <c r="P16" s="7"/>
      <c r="Q16" s="7"/>
    </row>
    <row r="17" spans="12:17" x14ac:dyDescent="0.3">
      <c r="L17" s="2"/>
      <c r="M17" s="1"/>
      <c r="N17" s="7"/>
      <c r="O17" s="7"/>
      <c r="P17" s="7"/>
      <c r="Q17" s="7"/>
    </row>
    <row r="18" spans="12:17" x14ac:dyDescent="0.3">
      <c r="L18" s="2"/>
      <c r="M18" s="1"/>
      <c r="N18" s="7"/>
      <c r="O18" s="7"/>
      <c r="P18" s="7"/>
      <c r="Q18" s="7"/>
    </row>
    <row r="19" spans="12:17" x14ac:dyDescent="0.3">
      <c r="L19" s="2"/>
      <c r="M19" s="1"/>
      <c r="N19" s="7"/>
      <c r="O19" s="7"/>
      <c r="P19" s="7"/>
      <c r="Q19" s="7"/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40"/>
  <sheetViews>
    <sheetView tabSelected="1" topLeftCell="A20" workbookViewId="0">
      <selection activeCell="D44" sqref="D44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248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278</v>
      </c>
      <c r="F5" s="1" t="s">
        <v>267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267</v>
      </c>
      <c r="G6" s="2">
        <v>45015.519108680557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267</v>
      </c>
      <c r="G7" s="2">
        <v>45015.519108680557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  <c r="G8" s="2">
        <v>45015.519108680557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  <c r="G9" s="2">
        <v>45015.519108680557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  <c r="G10" s="2">
        <v>45015.519108680557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297</v>
      </c>
      <c r="F11" s="1" t="s">
        <v>267</v>
      </c>
      <c r="G11" s="2">
        <v>45015.519108680557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267</v>
      </c>
      <c r="G12" s="2">
        <v>45015.519108680557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  <c r="G13" s="2">
        <v>45015.519108680557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  <c r="G14" s="2">
        <v>45015.519108680557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  <c r="G15" s="2">
        <v>45015.519108680557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  <c r="G16" s="2">
        <v>45015.519108680557</v>
      </c>
    </row>
    <row r="17" spans="2:7" x14ac:dyDescent="0.3">
      <c r="B17" s="1">
        <v>13</v>
      </c>
      <c r="C17" s="2">
        <v>44984.625917824073</v>
      </c>
      <c r="D17" s="2" t="s">
        <v>264</v>
      </c>
      <c r="E17" t="s">
        <v>249</v>
      </c>
      <c r="F17" s="1" t="s">
        <v>267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264</v>
      </c>
      <c r="E18" t="s">
        <v>259</v>
      </c>
      <c r="F18" s="1" t="s">
        <v>266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265</v>
      </c>
      <c r="F19" s="1" t="s">
        <v>267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281</v>
      </c>
      <c r="F20" s="1" t="s">
        <v>267</v>
      </c>
      <c r="G20" s="2">
        <v>45015.519108680557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282</v>
      </c>
      <c r="F21" s="1" t="s">
        <v>267</v>
      </c>
      <c r="G21" s="2">
        <v>45015.519108680557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293</v>
      </c>
      <c r="F22" s="1" t="s">
        <v>266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294</v>
      </c>
      <c r="F23" s="1" t="s">
        <v>266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291</v>
      </c>
      <c r="F24" s="1" t="s">
        <v>266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292</v>
      </c>
      <c r="F25" s="1" t="s">
        <v>266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295</v>
      </c>
      <c r="F26" s="1" t="s">
        <v>266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296</v>
      </c>
      <c r="F27" s="1" t="s">
        <v>266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309</v>
      </c>
      <c r="F28" s="1" t="s">
        <v>267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310</v>
      </c>
      <c r="F29" s="1" t="s">
        <v>267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303</v>
      </c>
      <c r="F30" s="1" t="s">
        <v>267</v>
      </c>
      <c r="G30" s="2">
        <v>44993.581367013889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304</v>
      </c>
      <c r="F31" s="1" t="s">
        <v>267</v>
      </c>
      <c r="G31" s="2">
        <v>45015.519108680557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334</v>
      </c>
      <c r="F32" s="1" t="s">
        <v>267</v>
      </c>
      <c r="G32" s="2">
        <v>45015.519108680557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335</v>
      </c>
      <c r="F33" s="1" t="s">
        <v>267</v>
      </c>
      <c r="G33" s="2">
        <v>45015.519108680557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351</v>
      </c>
      <c r="F34" s="1" t="s">
        <v>267</v>
      </c>
      <c r="G34" s="2">
        <v>45015.519108680557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361</v>
      </c>
      <c r="F35" s="1" t="s">
        <v>267</v>
      </c>
      <c r="G35" s="2">
        <v>44993.580922685185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360</v>
      </c>
      <c r="F36" s="1" t="s">
        <v>267</v>
      </c>
      <c r="G36" s="2">
        <v>44993.581042708334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379</v>
      </c>
      <c r="F37" s="1" t="s">
        <v>267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391</v>
      </c>
      <c r="F38" s="1" t="s">
        <v>267</v>
      </c>
      <c r="G38" s="2">
        <v>44993.580724189815</v>
      </c>
    </row>
    <row r="39" spans="2:7" x14ac:dyDescent="0.3">
      <c r="B39" s="1">
        <v>35</v>
      </c>
      <c r="C39" s="2">
        <v>44994.644389120367</v>
      </c>
      <c r="D39" s="2" t="s">
        <v>21</v>
      </c>
      <c r="E39" t="s">
        <v>408</v>
      </c>
      <c r="F39" s="1" t="s">
        <v>267</v>
      </c>
      <c r="G39" s="2">
        <v>45015.519108680557</v>
      </c>
    </row>
    <row r="40" spans="2:7" x14ac:dyDescent="0.3">
      <c r="B40" s="1">
        <v>36</v>
      </c>
      <c r="C40" s="2">
        <v>44994.654109143521</v>
      </c>
      <c r="D40" s="2" t="s">
        <v>21</v>
      </c>
      <c r="E40" t="s">
        <v>411</v>
      </c>
      <c r="F40" s="1" t="s">
        <v>267</v>
      </c>
      <c r="G40" s="2">
        <v>45015.519108680557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1" sqref="C11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331</v>
      </c>
    </row>
    <row r="3" spans="1:9" x14ac:dyDescent="0.3">
      <c r="B3" s="21"/>
    </row>
    <row r="4" spans="1:9" x14ac:dyDescent="0.3">
      <c r="B4" s="25" t="s">
        <v>317</v>
      </c>
      <c r="C4" s="25"/>
      <c r="D4" s="25"/>
      <c r="E4" s="25"/>
      <c r="F4" s="25" t="s">
        <v>329</v>
      </c>
      <c r="G4" s="25"/>
      <c r="H4" s="25"/>
      <c r="I4" s="25"/>
    </row>
    <row r="5" spans="1:9" x14ac:dyDescent="0.3">
      <c r="A5" s="21"/>
      <c r="B5" s="19" t="s">
        <v>324</v>
      </c>
      <c r="C5" s="18" t="s">
        <v>325</v>
      </c>
      <c r="D5" s="18" t="s">
        <v>326</v>
      </c>
      <c r="E5" s="18" t="s">
        <v>327</v>
      </c>
      <c r="F5" s="19" t="s">
        <v>324</v>
      </c>
      <c r="G5" s="18" t="s">
        <v>325</v>
      </c>
      <c r="H5" s="18" t="s">
        <v>326</v>
      </c>
      <c r="I5" s="18" t="s">
        <v>330</v>
      </c>
    </row>
    <row r="6" spans="1:9" x14ac:dyDescent="0.3">
      <c r="B6" t="s">
        <v>320</v>
      </c>
      <c r="C6" t="s">
        <v>382</v>
      </c>
    </row>
    <row r="7" spans="1:9" x14ac:dyDescent="0.3">
      <c r="B7" t="s">
        <v>321</v>
      </c>
      <c r="C7" t="s">
        <v>383</v>
      </c>
    </row>
    <row r="8" spans="1:9" x14ac:dyDescent="0.3">
      <c r="B8" s="17" t="s">
        <v>319</v>
      </c>
      <c r="C8" t="s">
        <v>384</v>
      </c>
      <c r="F8" s="17"/>
    </row>
    <row r="9" spans="1:9" x14ac:dyDescent="0.3">
      <c r="B9" s="17" t="s">
        <v>318</v>
      </c>
      <c r="C9" t="s">
        <v>390</v>
      </c>
      <c r="F9" s="17"/>
    </row>
    <row r="10" spans="1:9" x14ac:dyDescent="0.3">
      <c r="B10" t="s">
        <v>322</v>
      </c>
      <c r="C10" t="s">
        <v>402</v>
      </c>
    </row>
    <row r="11" spans="1:9" x14ac:dyDescent="0.3">
      <c r="B11" t="s">
        <v>323</v>
      </c>
    </row>
    <row r="12" spans="1:9" x14ac:dyDescent="0.3">
      <c r="B12" t="s">
        <v>328</v>
      </c>
    </row>
    <row r="13" spans="1:9" x14ac:dyDescent="0.3">
      <c r="B13" t="s">
        <v>349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logs</vt:lpstr>
      <vt:lpstr>rekap</vt:lpstr>
      <vt:lpstr>rules</vt:lpstr>
      <vt:lpstr>request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2023-03-30T05:39:47Z</dcterms:modified>
</cp:coreProperties>
</file>