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44a6d979a866a/Escritorio/9veno Semestre/IA/"/>
    </mc:Choice>
  </mc:AlternateContent>
  <xr:revisionPtr revIDLastSave="1" documentId="8_{63098BA5-866F-4827-99C9-137DB8CAAF8A}" xr6:coauthVersionLast="47" xr6:coauthVersionMax="47" xr10:uidLastSave="{CC8802EE-E0E8-4F8F-B699-E5F2E8993127}"/>
  <bookViews>
    <workbookView xWindow="-108" yWindow="-108" windowWidth="23256" windowHeight="13176" xr2:uid="{4E25F004-D8C1-46D6-8F40-FDE2FA3A4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 s="1"/>
  <c r="L10" i="1" s="1"/>
  <c r="L11" i="1" s="1"/>
  <c r="L7" i="1"/>
  <c r="L6" i="1"/>
  <c r="K6" i="1"/>
  <c r="K11" i="1"/>
  <c r="K10" i="1"/>
  <c r="K9" i="1"/>
  <c r="K8" i="1"/>
  <c r="K7" i="1"/>
  <c r="J12" i="1"/>
  <c r="J7" i="1"/>
  <c r="J8" i="1"/>
  <c r="J9" i="1"/>
  <c r="J10" i="1"/>
  <c r="J11" i="1"/>
  <c r="J6" i="1"/>
  <c r="I7" i="1"/>
  <c r="I8" i="1"/>
  <c r="I9" i="1"/>
  <c r="I10" i="1"/>
  <c r="I11" i="1"/>
  <c r="I6" i="1"/>
</calcChain>
</file>

<file path=xl/sharedStrings.xml><?xml version="1.0" encoding="utf-8"?>
<sst xmlns="http://schemas.openxmlformats.org/spreadsheetml/2006/main" count="66" uniqueCount="58">
  <si>
    <t>Genetic Algorithm</t>
  </si>
  <si>
    <t>Objectuve function f(x) = ((a + 2b + 3c + 4d) - 30)</t>
  </si>
  <si>
    <t>Selection process: Roulette sheel</t>
  </si>
  <si>
    <t>Population</t>
  </si>
  <si>
    <t>Indv.</t>
  </si>
  <si>
    <t>Chromosome</t>
  </si>
  <si>
    <t>a</t>
  </si>
  <si>
    <t>b</t>
  </si>
  <si>
    <t>c</t>
  </si>
  <si>
    <t>d</t>
  </si>
  <si>
    <t>f(x)</t>
  </si>
  <si>
    <t>fitness [i] = 1 / (1 + f[i])</t>
  </si>
  <si>
    <t>Probability[i] = fitnes[i] / total</t>
  </si>
  <si>
    <t>Comulative Probability C[i]</t>
  </si>
  <si>
    <t>Random Numbers R[i]</t>
  </si>
  <si>
    <t>Range min - max Choose the max</t>
  </si>
  <si>
    <t>Random numbers [i]</t>
  </si>
  <si>
    <t>Selected for crossover &lt; 25% 0 - .25</t>
  </si>
  <si>
    <t>crossoverpoint: random between from 1 to (length of chromosom e - 1)</t>
  </si>
  <si>
    <r>
      <t xml:space="preserve">1    </t>
    </r>
    <r>
      <rPr>
        <u/>
        <sz val="11"/>
        <rFont val="Calibri"/>
        <family val="2"/>
        <scheme val="minor"/>
      </rPr>
      <t>2</t>
    </r>
  </si>
  <si>
    <r>
      <t xml:space="preserve">13 </t>
    </r>
    <r>
      <rPr>
        <u/>
        <sz val="11"/>
        <rFont val="Calibri"/>
        <family val="2"/>
        <scheme val="minor"/>
      </rPr>
      <t>20</t>
    </r>
  </si>
  <si>
    <r>
      <t xml:space="preserve">9 </t>
    </r>
    <r>
      <rPr>
        <sz val="11"/>
        <rFont val="Calibri"/>
        <family val="2"/>
        <scheme val="minor"/>
      </rPr>
      <t>12</t>
    </r>
  </si>
  <si>
    <r>
      <t xml:space="preserve">5 </t>
    </r>
    <r>
      <rPr>
        <sz val="11"/>
        <rFont val="Calibri"/>
        <family val="2"/>
        <scheme val="minor"/>
      </rPr>
      <t>10</t>
    </r>
  </si>
  <si>
    <r>
      <t xml:space="preserve">17 </t>
    </r>
    <r>
      <rPr>
        <u/>
        <sz val="11"/>
        <rFont val="Calibri"/>
        <family val="2"/>
        <scheme val="minor"/>
      </rPr>
      <t>10</t>
    </r>
  </si>
  <si>
    <r>
      <t xml:space="preserve">21 </t>
    </r>
    <r>
      <rPr>
        <sz val="11"/>
        <rFont val="Calibri"/>
        <family val="2"/>
        <scheme val="minor"/>
      </rPr>
      <t>20</t>
    </r>
  </si>
  <si>
    <r>
      <t xml:space="preserve">2 </t>
    </r>
    <r>
      <rPr>
        <sz val="11"/>
        <rFont val="Calibri"/>
        <family val="2"/>
        <scheme val="minor"/>
      </rPr>
      <t>5</t>
    </r>
  </si>
  <si>
    <r>
      <t xml:space="preserve">6 </t>
    </r>
    <r>
      <rPr>
        <sz val="11"/>
        <rFont val="Calibri"/>
        <family val="2"/>
        <scheme val="minor"/>
      </rPr>
      <t>4</t>
    </r>
  </si>
  <si>
    <r>
      <t xml:space="preserve">10 </t>
    </r>
    <r>
      <rPr>
        <sz val="11"/>
        <rFont val="Calibri"/>
        <family val="2"/>
        <scheme val="minor"/>
      </rPr>
      <t>5</t>
    </r>
  </si>
  <si>
    <r>
      <t xml:space="preserve">14 </t>
    </r>
    <r>
      <rPr>
        <sz val="11"/>
        <rFont val="Calibri"/>
        <family val="2"/>
        <scheme val="minor"/>
      </rPr>
      <t>4</t>
    </r>
  </si>
  <si>
    <r>
      <t xml:space="preserve">18 </t>
    </r>
    <r>
      <rPr>
        <u/>
        <sz val="11"/>
        <rFont val="Calibri"/>
        <family val="2"/>
        <scheme val="minor"/>
      </rPr>
      <t>4</t>
    </r>
  </si>
  <si>
    <r>
      <t xml:space="preserve">22 </t>
    </r>
    <r>
      <rPr>
        <sz val="11"/>
        <rFont val="Calibri"/>
        <family val="2"/>
        <scheme val="minor"/>
      </rPr>
      <t>1</t>
    </r>
  </si>
  <si>
    <r>
      <t xml:space="preserve">3 </t>
    </r>
    <r>
      <rPr>
        <sz val="11"/>
        <rFont val="Calibri"/>
        <family val="2"/>
        <scheme val="minor"/>
      </rPr>
      <t>17</t>
    </r>
  </si>
  <si>
    <r>
      <t xml:space="preserve">7 </t>
    </r>
    <r>
      <rPr>
        <sz val="11"/>
        <rFont val="Calibri"/>
        <family val="2"/>
        <scheme val="minor"/>
      </rPr>
      <t>13</t>
    </r>
  </si>
  <si>
    <r>
      <t xml:space="preserve">11 </t>
    </r>
    <r>
      <rPr>
        <sz val="11"/>
        <rFont val="Calibri"/>
        <family val="2"/>
        <scheme val="minor"/>
      </rPr>
      <t>23</t>
    </r>
  </si>
  <si>
    <r>
      <t xml:space="preserve">15 </t>
    </r>
    <r>
      <rPr>
        <sz val="11"/>
        <rFont val="Calibri"/>
        <family val="2"/>
        <scheme val="minor"/>
      </rPr>
      <t>13</t>
    </r>
  </si>
  <si>
    <r>
      <t xml:space="preserve">19 </t>
    </r>
    <r>
      <rPr>
        <sz val="11"/>
        <rFont val="Calibri"/>
        <family val="2"/>
        <scheme val="minor"/>
      </rPr>
      <t>18</t>
    </r>
  </si>
  <si>
    <r>
      <t xml:space="preserve">23 </t>
    </r>
    <r>
      <rPr>
        <sz val="11"/>
        <rFont val="Calibri"/>
        <family val="2"/>
        <scheme val="minor"/>
      </rPr>
      <t>10</t>
    </r>
  </si>
  <si>
    <r>
      <t xml:space="preserve">4 </t>
    </r>
    <r>
      <rPr>
        <sz val="11"/>
        <rFont val="Calibri"/>
        <family val="2"/>
        <scheme val="minor"/>
      </rPr>
      <t>1</t>
    </r>
  </si>
  <si>
    <r>
      <t xml:space="preserve">8 </t>
    </r>
    <r>
      <rPr>
        <sz val="11"/>
        <rFont val="Calibri"/>
        <family val="2"/>
        <scheme val="minor"/>
      </rPr>
      <t>14</t>
    </r>
  </si>
  <si>
    <r>
      <t xml:space="preserve">12 </t>
    </r>
    <r>
      <rPr>
        <sz val="11"/>
        <rFont val="Calibri"/>
        <family val="2"/>
        <scheme val="minor"/>
      </rPr>
      <t>8</t>
    </r>
  </si>
  <si>
    <r>
      <t xml:space="preserve">16 </t>
    </r>
    <r>
      <rPr>
        <sz val="11"/>
        <rFont val="Calibri"/>
        <family val="2"/>
        <scheme val="minor"/>
      </rPr>
      <t>14</t>
    </r>
  </si>
  <si>
    <r>
      <t xml:space="preserve">20 </t>
    </r>
    <r>
      <rPr>
        <sz val="11"/>
        <rFont val="Calibri"/>
        <family val="2"/>
        <scheme val="minor"/>
      </rPr>
      <t>3</t>
    </r>
  </si>
  <si>
    <r>
      <t xml:space="preserve">24 </t>
    </r>
    <r>
      <rPr>
        <sz val="11"/>
        <rFont val="Calibri"/>
        <family val="2"/>
        <scheme val="minor"/>
      </rPr>
      <t>6</t>
    </r>
  </si>
  <si>
    <t>random number between 1-24: 12 and 18</t>
  </si>
  <si>
    <t>&lt; - place 12</t>
  </si>
  <si>
    <t>&lt; - place 18</t>
  </si>
  <si>
    <t>Tutation rate</t>
  </si>
  <si>
    <t>totalGen = numGeninChromosome * numPopulation</t>
  </si>
  <si>
    <t>NumMutations</t>
  </si>
  <si>
    <t>0.1 * 24 = floor(2.4)</t>
  </si>
  <si>
    <t>totalGen = 4*6                                          24     range: 1 to 24</t>
  </si>
  <si>
    <t>random number between 0 - 30: 2 and 5</t>
  </si>
  <si>
    <t>2 -&gt;</t>
  </si>
  <si>
    <t>5 -&gt;</t>
  </si>
  <si>
    <t>new a</t>
  </si>
  <si>
    <t>new b</t>
  </si>
  <si>
    <t>new c</t>
  </si>
  <si>
    <t>new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</si>
</sst>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/>
    <xf numFmtId="0" fontId="0" fillId="8" borderId="0" xfId="0" applyFill="1"/>
    <xf numFmtId="0" fontId="0" fillId="9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8096-999A-4CCF-8493-2238C07548D6}">
  <dimension ref="B2:AE12"/>
  <sheetViews>
    <sheetView tabSelected="1" topLeftCell="V1" workbookViewId="0">
      <selection activeCell="AE12" sqref="AE12"/>
    </sheetView>
  </sheetViews>
  <sheetFormatPr defaultRowHeight="14.4" x14ac:dyDescent="0.3"/>
  <cols>
    <col min="2" max="2" width="40.5546875" bestFit="1" customWidth="1"/>
    <col min="4" max="4" width="12" bestFit="1" customWidth="1"/>
    <col min="10" max="10" width="19.77734375" bestFit="1" customWidth="1"/>
    <col min="11" max="11" width="25.6640625" customWidth="1"/>
    <col min="12" max="12" width="23" bestFit="1" customWidth="1"/>
    <col min="13" max="13" width="19.109375" bestFit="1" customWidth="1"/>
    <col min="14" max="14" width="28.44140625" bestFit="1" customWidth="1"/>
    <col min="19" max="19" width="17.6640625" bestFit="1" customWidth="1"/>
    <col min="20" max="20" width="30.5546875" bestFit="1" customWidth="1"/>
    <col min="21" max="21" width="60.44140625" bestFit="1" customWidth="1"/>
    <col min="24" max="24" width="13.33203125" bestFit="1" customWidth="1"/>
    <col min="25" max="25" width="17.21875" bestFit="1" customWidth="1"/>
    <col min="26" max="26" width="48.109375" bestFit="1" customWidth="1"/>
    <col min="27" max="27" width="34.109375" bestFit="1" customWidth="1"/>
  </cols>
  <sheetData>
    <row r="2" spans="2:31" x14ac:dyDescent="0.3">
      <c r="B2" t="s">
        <v>0</v>
      </c>
      <c r="E2" t="s">
        <v>2</v>
      </c>
      <c r="X2" t="s">
        <v>46</v>
      </c>
      <c r="Y2" s="16">
        <v>0.1</v>
      </c>
      <c r="Z2" t="s">
        <v>47</v>
      </c>
    </row>
    <row r="3" spans="2:31" x14ac:dyDescent="0.3">
      <c r="B3" t="s">
        <v>1</v>
      </c>
    </row>
    <row r="4" spans="2:31" x14ac:dyDescent="0.3">
      <c r="K4" s="6" t="s">
        <v>12</v>
      </c>
      <c r="X4" t="s">
        <v>48</v>
      </c>
      <c r="Y4" t="s">
        <v>49</v>
      </c>
      <c r="Z4" t="s">
        <v>50</v>
      </c>
    </row>
    <row r="5" spans="2:31" x14ac:dyDescent="0.3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s="6"/>
      <c r="L5" t="s">
        <v>13</v>
      </c>
      <c r="M5" t="s">
        <v>14</v>
      </c>
      <c r="N5" t="s">
        <v>15</v>
      </c>
      <c r="O5" t="s">
        <v>6</v>
      </c>
      <c r="P5" t="s">
        <v>7</v>
      </c>
      <c r="Q5" t="s">
        <v>8</v>
      </c>
      <c r="R5" t="s">
        <v>9</v>
      </c>
      <c r="S5" t="s">
        <v>16</v>
      </c>
      <c r="T5" t="s">
        <v>17</v>
      </c>
      <c r="U5" t="s">
        <v>18</v>
      </c>
      <c r="V5" t="s">
        <v>6</v>
      </c>
      <c r="W5" t="s">
        <v>7</v>
      </c>
      <c r="X5" t="s">
        <v>8</v>
      </c>
      <c r="Y5" t="s">
        <v>9</v>
      </c>
      <c r="Z5" t="s">
        <v>43</v>
      </c>
      <c r="AA5" t="s">
        <v>51</v>
      </c>
      <c r="AB5" t="s">
        <v>54</v>
      </c>
      <c r="AC5" t="s">
        <v>55</v>
      </c>
      <c r="AD5" t="s">
        <v>56</v>
      </c>
      <c r="AE5" t="s">
        <v>57</v>
      </c>
    </row>
    <row r="6" spans="2:31" x14ac:dyDescent="0.3">
      <c r="B6">
        <v>1</v>
      </c>
      <c r="C6">
        <v>6</v>
      </c>
      <c r="D6" s="1">
        <v>1</v>
      </c>
      <c r="E6" s="1">
        <v>12</v>
      </c>
      <c r="F6" s="1">
        <v>5</v>
      </c>
      <c r="G6" s="1">
        <v>23</v>
      </c>
      <c r="H6" s="1">
        <v>8</v>
      </c>
      <c r="I6">
        <f t="shared" ref="I6:I11" si="0">((E6+2*F6 + 3 *G6 + 4*H6) - 30)</f>
        <v>93</v>
      </c>
      <c r="J6" s="2">
        <f t="shared" ref="J6:J11" si="1">1/(1+I6)</f>
        <v>1.0638297872340425E-2</v>
      </c>
      <c r="K6">
        <f>J6/J12</f>
        <v>0.1258243609651323</v>
      </c>
      <c r="L6">
        <f>J6/J12</f>
        <v>0.1258243609651323</v>
      </c>
      <c r="M6">
        <v>0.20100000000000001</v>
      </c>
      <c r="N6">
        <v>2</v>
      </c>
      <c r="O6">
        <v>2</v>
      </c>
      <c r="P6">
        <v>21</v>
      </c>
      <c r="Q6">
        <v>18</v>
      </c>
      <c r="R6">
        <v>3</v>
      </c>
      <c r="S6">
        <v>0.191</v>
      </c>
      <c r="T6" s="12">
        <v>4</v>
      </c>
      <c r="U6" s="5">
        <v>1</v>
      </c>
      <c r="V6" s="14" t="s">
        <v>19</v>
      </c>
      <c r="W6" s="14" t="s">
        <v>25</v>
      </c>
      <c r="X6" s="14" t="s">
        <v>31</v>
      </c>
      <c r="Y6" s="14" t="s">
        <v>37</v>
      </c>
      <c r="AB6">
        <v>2</v>
      </c>
      <c r="AC6">
        <v>5</v>
      </c>
      <c r="AD6">
        <v>17</v>
      </c>
      <c r="AE6">
        <v>1</v>
      </c>
    </row>
    <row r="7" spans="2:31" x14ac:dyDescent="0.3">
      <c r="D7" s="9">
        <v>2</v>
      </c>
      <c r="E7" s="9">
        <v>2</v>
      </c>
      <c r="F7" s="9">
        <v>21</v>
      </c>
      <c r="G7" s="9">
        <v>18</v>
      </c>
      <c r="H7" s="9">
        <v>3</v>
      </c>
      <c r="I7">
        <f t="shared" si="0"/>
        <v>80</v>
      </c>
      <c r="J7" s="2">
        <f t="shared" si="1"/>
        <v>1.2345679012345678E-2</v>
      </c>
      <c r="K7">
        <f>J7/J12</f>
        <v>0.14601839420644983</v>
      </c>
      <c r="L7">
        <f>L6+K7</f>
        <v>0.27184275517158213</v>
      </c>
      <c r="M7">
        <v>0.28399999999999997</v>
      </c>
      <c r="N7">
        <v>3</v>
      </c>
      <c r="O7">
        <v>10</v>
      </c>
      <c r="P7">
        <v>4</v>
      </c>
      <c r="Q7">
        <v>13</v>
      </c>
      <c r="R7">
        <v>14</v>
      </c>
      <c r="S7" s="8">
        <v>0.25900000000000001</v>
      </c>
      <c r="U7" s="5"/>
      <c r="V7" s="14" t="s">
        <v>22</v>
      </c>
      <c r="W7" s="14" t="s">
        <v>26</v>
      </c>
      <c r="X7" s="14" t="s">
        <v>32</v>
      </c>
      <c r="Y7" s="14" t="s">
        <v>38</v>
      </c>
      <c r="AB7">
        <v>10</v>
      </c>
      <c r="AC7">
        <v>4</v>
      </c>
      <c r="AD7">
        <v>13</v>
      </c>
      <c r="AE7">
        <v>14</v>
      </c>
    </row>
    <row r="8" spans="2:31" x14ac:dyDescent="0.3">
      <c r="D8" s="10">
        <v>3</v>
      </c>
      <c r="E8" s="10">
        <v>10</v>
      </c>
      <c r="F8" s="10">
        <v>4</v>
      </c>
      <c r="G8" s="10">
        <v>13</v>
      </c>
      <c r="H8" s="10">
        <v>14</v>
      </c>
      <c r="I8">
        <f t="shared" si="0"/>
        <v>83</v>
      </c>
      <c r="J8" s="2">
        <f t="shared" si="1"/>
        <v>1.1904761904761904E-2</v>
      </c>
      <c r="K8">
        <f>J8/J12</f>
        <v>0.14080345155621946</v>
      </c>
      <c r="L8">
        <f>L7+K8</f>
        <v>0.41264620672780161</v>
      </c>
      <c r="M8">
        <v>9.9000000000000005E-2</v>
      </c>
      <c r="N8">
        <v>1</v>
      </c>
      <c r="O8" s="1">
        <v>12</v>
      </c>
      <c r="P8" s="1">
        <v>5</v>
      </c>
      <c r="Q8" s="1">
        <v>23</v>
      </c>
      <c r="R8" s="1">
        <v>8</v>
      </c>
      <c r="S8" s="8">
        <v>0.76</v>
      </c>
      <c r="U8" s="5"/>
      <c r="V8" s="14" t="s">
        <v>21</v>
      </c>
      <c r="W8" s="14" t="s">
        <v>27</v>
      </c>
      <c r="X8" s="14" t="s">
        <v>33</v>
      </c>
      <c r="Y8" s="14" t="s">
        <v>39</v>
      </c>
      <c r="Z8" s="15" t="s">
        <v>44</v>
      </c>
      <c r="AA8" s="15" t="s">
        <v>52</v>
      </c>
      <c r="AB8">
        <v>12</v>
      </c>
      <c r="AC8">
        <v>5</v>
      </c>
      <c r="AD8">
        <v>23</v>
      </c>
      <c r="AE8" s="3">
        <v>2</v>
      </c>
    </row>
    <row r="9" spans="2:31" x14ac:dyDescent="0.3">
      <c r="D9" s="11">
        <v>4</v>
      </c>
      <c r="E9" s="11">
        <v>20</v>
      </c>
      <c r="F9" s="11">
        <v>1</v>
      </c>
      <c r="G9" s="11">
        <v>10</v>
      </c>
      <c r="H9" s="11">
        <v>6</v>
      </c>
      <c r="I9">
        <f t="shared" si="0"/>
        <v>46</v>
      </c>
      <c r="J9" s="2">
        <f t="shared" si="1"/>
        <v>2.1276595744680851E-2</v>
      </c>
      <c r="K9" s="3">
        <f>J9/J12</f>
        <v>0.25164872193026461</v>
      </c>
      <c r="L9">
        <f>L8+K9</f>
        <v>0.66429492865806616</v>
      </c>
      <c r="M9">
        <v>0.82199999999999995</v>
      </c>
      <c r="N9">
        <v>6</v>
      </c>
      <c r="O9">
        <v>20</v>
      </c>
      <c r="P9">
        <v>5</v>
      </c>
      <c r="Q9">
        <v>17</v>
      </c>
      <c r="R9">
        <v>1</v>
      </c>
      <c r="S9" s="7">
        <v>6.0000000000000001E-3</v>
      </c>
      <c r="T9" s="12">
        <v>5</v>
      </c>
      <c r="U9" s="13">
        <v>1</v>
      </c>
      <c r="V9" s="14" t="s">
        <v>20</v>
      </c>
      <c r="W9" s="14" t="s">
        <v>28</v>
      </c>
      <c r="X9" s="14" t="s">
        <v>34</v>
      </c>
      <c r="Y9" s="14" t="s">
        <v>40</v>
      </c>
      <c r="AA9" s="19"/>
      <c r="AB9">
        <v>20</v>
      </c>
      <c r="AC9">
        <v>4</v>
      </c>
      <c r="AD9">
        <v>13</v>
      </c>
      <c r="AE9">
        <v>14</v>
      </c>
    </row>
    <row r="10" spans="2:31" x14ac:dyDescent="0.3">
      <c r="D10" s="17">
        <v>5</v>
      </c>
      <c r="E10" s="17">
        <v>1</v>
      </c>
      <c r="F10" s="17">
        <v>4</v>
      </c>
      <c r="G10" s="17">
        <v>13</v>
      </c>
      <c r="H10" s="17">
        <v>19</v>
      </c>
      <c r="I10">
        <f t="shared" si="0"/>
        <v>94</v>
      </c>
      <c r="J10" s="2">
        <f t="shared" si="1"/>
        <v>1.0526315789473684E-2</v>
      </c>
      <c r="K10">
        <f>J10/J12</f>
        <v>0.12449989400760458</v>
      </c>
      <c r="L10">
        <f>L9+K10</f>
        <v>0.78879482266567069</v>
      </c>
      <c r="M10">
        <v>0.39800000000000002</v>
      </c>
      <c r="N10">
        <v>3</v>
      </c>
      <c r="O10">
        <v>10</v>
      </c>
      <c r="P10">
        <v>4</v>
      </c>
      <c r="Q10">
        <v>13</v>
      </c>
      <c r="R10">
        <v>14</v>
      </c>
      <c r="S10" s="7">
        <v>0.159</v>
      </c>
      <c r="T10" s="12">
        <v>1</v>
      </c>
      <c r="U10" s="13">
        <v>2</v>
      </c>
      <c r="V10" s="14" t="s">
        <v>23</v>
      </c>
      <c r="W10" s="14" t="s">
        <v>29</v>
      </c>
      <c r="X10" s="14" t="s">
        <v>35</v>
      </c>
      <c r="Y10" s="14" t="s">
        <v>41</v>
      </c>
      <c r="Z10" s="15" t="s">
        <v>45</v>
      </c>
      <c r="AA10" s="15" t="s">
        <v>53</v>
      </c>
      <c r="AB10">
        <v>10</v>
      </c>
      <c r="AC10" s="3">
        <v>5</v>
      </c>
      <c r="AD10">
        <v>18</v>
      </c>
      <c r="AE10">
        <v>3</v>
      </c>
    </row>
    <row r="11" spans="2:31" x14ac:dyDescent="0.3">
      <c r="D11" s="18">
        <v>6</v>
      </c>
      <c r="E11" s="18">
        <v>20</v>
      </c>
      <c r="F11" s="18">
        <v>5</v>
      </c>
      <c r="G11" s="18">
        <v>17</v>
      </c>
      <c r="H11" s="18">
        <v>1</v>
      </c>
      <c r="I11">
        <f t="shared" si="0"/>
        <v>55</v>
      </c>
      <c r="J11" s="2">
        <f t="shared" si="1"/>
        <v>1.7857142857142856E-2</v>
      </c>
      <c r="K11">
        <f>J11/J12</f>
        <v>0.2112051773343292</v>
      </c>
      <c r="L11">
        <f>L10+K11</f>
        <v>0.99999999999999989</v>
      </c>
      <c r="M11">
        <v>0.501</v>
      </c>
      <c r="N11">
        <v>4</v>
      </c>
      <c r="O11">
        <v>20</v>
      </c>
      <c r="P11">
        <v>1</v>
      </c>
      <c r="Q11">
        <v>10</v>
      </c>
      <c r="R11">
        <v>6</v>
      </c>
      <c r="S11" s="8">
        <v>0.34</v>
      </c>
      <c r="V11" s="14" t="s">
        <v>24</v>
      </c>
      <c r="W11" s="14" t="s">
        <v>30</v>
      </c>
      <c r="X11" s="14" t="s">
        <v>36</v>
      </c>
      <c r="Y11" s="14" t="s">
        <v>42</v>
      </c>
      <c r="AB11">
        <v>20</v>
      </c>
      <c r="AC11">
        <v>1</v>
      </c>
      <c r="AD11">
        <v>10</v>
      </c>
      <c r="AE11">
        <v>6</v>
      </c>
    </row>
    <row r="12" spans="2:31" x14ac:dyDescent="0.3">
      <c r="J12" s="4">
        <f>SUM(J6:J11)</f>
        <v>8.4548793180745402E-2</v>
      </c>
    </row>
  </sheetData>
  <mergeCells count="1"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2024-10-17T17:18:06Z</dcterms:created>
  <dcterms:modified xsi:type="dcterms:W3CDTF">2024-10-21T20:29:45Z</dcterms:modified>
</cp:coreProperties>
</file>