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po\unit IT 2022\2023\"/>
    </mc:Choice>
  </mc:AlternateContent>
  <bookViews>
    <workbookView xWindow="0" yWindow="0" windowWidth="21600" windowHeight="9285" tabRatio="899" activeTab="8"/>
  </bookViews>
  <sheets>
    <sheet name="JAN. &gt;&gt;" sheetId="3" r:id="rId1"/>
    <sheet name="PK UMUM" sheetId="9" r:id="rId2"/>
    <sheet name="PK KHUSUS" sheetId="2" r:id="rId3"/>
    <sheet name="FEB&gt;&gt;&gt;" sheetId="10" r:id="rId4"/>
    <sheet name="PK UMUM (2)" sheetId="11" r:id="rId5"/>
    <sheet name="PK KHUSUS (2)" sheetId="12" r:id="rId6"/>
    <sheet name="MAR&gt;&gt;&gt;" sheetId="13" r:id="rId7"/>
    <sheet name="PK UMUM (3)" sheetId="14" r:id="rId8"/>
    <sheet name="PK KHUSUS (3)" sheetId="15" r:id="rId9"/>
  </sheets>
  <calcPr calcId="152511"/>
</workbook>
</file>

<file path=xl/calcChain.xml><?xml version="1.0" encoding="utf-8"?>
<calcChain xmlns="http://schemas.openxmlformats.org/spreadsheetml/2006/main">
  <c r="G89" i="9" l="1"/>
  <c r="D35" i="15" l="1"/>
  <c r="G130" i="14"/>
  <c r="G129" i="14"/>
  <c r="G117" i="14"/>
  <c r="G118" i="14" s="1"/>
  <c r="G104" i="14"/>
  <c r="G103" i="14"/>
  <c r="G81" i="14"/>
  <c r="G82" i="14" s="1"/>
  <c r="H67" i="14"/>
  <c r="H66" i="14"/>
  <c r="G66" i="14"/>
  <c r="G67" i="14" s="1"/>
  <c r="H49" i="14"/>
  <c r="H50" i="14" s="1"/>
  <c r="H43" i="14"/>
  <c r="H44" i="14" s="1"/>
  <c r="H36" i="14"/>
  <c r="H37" i="14" s="1"/>
  <c r="H28" i="14"/>
  <c r="H29" i="14" s="1"/>
  <c r="D35" i="12"/>
  <c r="G129" i="11"/>
  <c r="G130" i="11" s="1"/>
  <c r="G117" i="11"/>
  <c r="G118" i="11" s="1"/>
  <c r="G103" i="11"/>
  <c r="G104" i="11" s="1"/>
  <c r="G81" i="11"/>
  <c r="G82" i="11" s="1"/>
  <c r="H67" i="11"/>
  <c r="G67" i="11"/>
  <c r="H66" i="11"/>
  <c r="G66" i="11"/>
  <c r="H49" i="11"/>
  <c r="H50" i="11" s="1"/>
  <c r="H43" i="11"/>
  <c r="H44" i="11" s="1"/>
  <c r="H36" i="11"/>
  <c r="H37" i="11" s="1"/>
  <c r="H28" i="11"/>
  <c r="H29" i="11" s="1"/>
  <c r="G136" i="14" l="1"/>
  <c r="G137" i="14" s="1"/>
  <c r="G136" i="11"/>
  <c r="G137" i="11" s="1"/>
  <c r="G129" i="9"/>
  <c r="G130" i="9" s="1"/>
  <c r="G117" i="9"/>
  <c r="G118" i="9" s="1"/>
  <c r="G103" i="9"/>
  <c r="G104" i="9" s="1"/>
  <c r="G81" i="9"/>
  <c r="G82" i="9" s="1"/>
  <c r="H66" i="9"/>
  <c r="H67" i="9" s="1"/>
  <c r="G66" i="9"/>
  <c r="G67" i="9" s="1"/>
  <c r="H49" i="9"/>
  <c r="H50" i="9" s="1"/>
  <c r="H43" i="9"/>
  <c r="H44" i="9" s="1"/>
  <c r="H36" i="9"/>
  <c r="H37" i="9" s="1"/>
  <c r="H28" i="9"/>
  <c r="H29" i="9" s="1"/>
  <c r="G136" i="9" l="1"/>
  <c r="G137" i="9" s="1"/>
  <c r="D35" i="2"/>
</calcChain>
</file>

<file path=xl/sharedStrings.xml><?xml version="1.0" encoding="utf-8"?>
<sst xmlns="http://schemas.openxmlformats.org/spreadsheetml/2006/main" count="881" uniqueCount="225">
  <si>
    <t xml:space="preserve">EVALUASI DAN PENILAIAN KINERJA KARYAWAN </t>
  </si>
  <si>
    <t>TAHUN 2022</t>
  </si>
  <si>
    <t>Karyawan yang dievaluasi</t>
  </si>
  <si>
    <t>Nama Karyawan yang dinilai</t>
  </si>
  <si>
    <t xml:space="preserve">Unit </t>
  </si>
  <si>
    <t xml:space="preserve">Jabatan </t>
  </si>
  <si>
    <t>Nomor Induk Karyawan</t>
  </si>
  <si>
    <t>Status Kepegawaian</t>
  </si>
  <si>
    <t>No</t>
  </si>
  <si>
    <t>UNSUR</t>
  </si>
  <si>
    <t>SUB UNSUR</t>
  </si>
  <si>
    <t>NILAI</t>
  </si>
  <si>
    <t>KATEGORI</t>
  </si>
  <si>
    <t>Diisi oleh Kepala Unit</t>
  </si>
  <si>
    <t>I</t>
  </si>
  <si>
    <t>PRESTASI KERJA DAN KETELITIAN</t>
  </si>
  <si>
    <t>JUMLAH</t>
  </si>
  <si>
    <t>RATA-RATA</t>
  </si>
  <si>
    <t>II</t>
  </si>
  <si>
    <t>TANGGUNG JAWAB</t>
  </si>
  <si>
    <t>III</t>
  </si>
  <si>
    <t>PRAKARSA / INISIATIF</t>
  </si>
  <si>
    <t>IV</t>
  </si>
  <si>
    <t>KEJUJURAN</t>
  </si>
  <si>
    <t>Catatan :</t>
  </si>
  <si>
    <t>Yang Memberi Penilaian,</t>
  </si>
  <si>
    <t>(.................................)</t>
  </si>
  <si>
    <t>Diisi oleh SDM</t>
  </si>
  <si>
    <t>V</t>
  </si>
  <si>
    <t>KETAATAN KEDISIPLINAN, SIKAP, DAN PENAMPILAN</t>
  </si>
  <si>
    <r>
      <t>a.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Times New Roman"/>
        <family val="1"/>
      </rPr>
      <t>Pasien / Keluarga Pasien</t>
    </r>
  </si>
  <si>
    <r>
      <t>c.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Times New Roman"/>
        <family val="1"/>
      </rPr>
      <t>Teman Sejawat / Kary. Lain</t>
    </r>
  </si>
  <si>
    <t>Kepala Unit SDM</t>
  </si>
  <si>
    <t>Diisi oleh Sejawat</t>
  </si>
  <si>
    <t>VI</t>
  </si>
  <si>
    <t>KERJASAMA/ KEMAUAN UNTUK BEKERJA SAMA</t>
  </si>
  <si>
    <t>Sejawat Kerja</t>
  </si>
  <si>
    <t>Diisi Oleh Staf</t>
  </si>
  <si>
    <t>VII</t>
  </si>
  <si>
    <t>KEPEMIMPINAN</t>
  </si>
  <si>
    <t>Staf Unit</t>
  </si>
  <si>
    <t>Diisi oleh Pasien</t>
  </si>
  <si>
    <t>VIII</t>
  </si>
  <si>
    <t>PELAYANAN</t>
  </si>
  <si>
    <t xml:space="preserve">Sikap sopan santun dan keramahan </t>
  </si>
  <si>
    <t>Kejelasan informasi dan edukasi diterima</t>
  </si>
  <si>
    <t xml:space="preserve">Keterampilan </t>
  </si>
  <si>
    <t>Respon/ Kesigapan</t>
  </si>
  <si>
    <t xml:space="preserve">Seragam kebersihan dan penampilan </t>
  </si>
  <si>
    <t>Pasien</t>
  </si>
  <si>
    <t>Diisi oleh Manajemen/ Kepala Bidang/ Kepala Bagian</t>
  </si>
  <si>
    <t>IX</t>
  </si>
  <si>
    <t>TAMBAHAN</t>
  </si>
  <si>
    <t>TOTAL RATA-RATA NILAI</t>
  </si>
  <si>
    <t>SKALA NILAI RATA-RATA</t>
  </si>
  <si>
    <t>SKALA NILAI</t>
  </si>
  <si>
    <t>ANGKA</t>
  </si>
  <si>
    <t>HURUF</t>
  </si>
  <si>
    <t>KET</t>
  </si>
  <si>
    <t>86-100</t>
  </si>
  <si>
    <t>A</t>
  </si>
  <si>
    <t>SANGAT BAIK</t>
  </si>
  <si>
    <t>65-85</t>
  </si>
  <si>
    <t>B</t>
  </si>
  <si>
    <t>BAIK</t>
  </si>
  <si>
    <t>&lt; 65</t>
  </si>
  <si>
    <t>C</t>
  </si>
  <si>
    <t>KURANG</t>
  </si>
  <si>
    <t>ANALISIS SWOT</t>
  </si>
  <si>
    <t>Strenght/ Kelebihan</t>
  </si>
  <si>
    <t>Weakness/ Kekurangan</t>
  </si>
  <si>
    <t>Oportunity/ Kesempatan</t>
  </si>
  <si>
    <t>Threat/ Ancaman</t>
  </si>
  <si>
    <t>Yang Melaksanakan Penilaian,</t>
  </si>
  <si>
    <r>
      <t>1.</t>
    </r>
    <r>
      <rPr>
        <sz val="7"/>
        <color rgb="FF000000"/>
        <rFont val="Times New Roman"/>
        <family val="1"/>
      </rPr>
      <t xml:space="preserve">     </t>
    </r>
  </si>
  <si>
    <t>Kecakapan dan bidang tugas</t>
  </si>
  <si>
    <t xml:space="preserve">Ketrampilan melaksanakan tugas. </t>
  </si>
  <si>
    <r>
      <t>3.</t>
    </r>
    <r>
      <rPr>
        <sz val="7"/>
        <color rgb="FF000000"/>
        <rFont val="Times New Roman"/>
        <family val="1"/>
      </rPr>
      <t xml:space="preserve">     </t>
    </r>
  </si>
  <si>
    <t>Pengalaman di bidang tugas.</t>
  </si>
  <si>
    <r>
      <t>5.</t>
    </r>
    <r>
      <rPr>
        <sz val="7"/>
        <color rgb="FF000000"/>
        <rFont val="Times New Roman"/>
        <family val="1"/>
      </rPr>
      <t xml:space="preserve">     </t>
    </r>
  </si>
  <si>
    <t>Kesehatan jasmani dan rohani</t>
  </si>
  <si>
    <t>Kesungguhan melaksanakan tugas.</t>
  </si>
  <si>
    <r>
      <t>6.</t>
    </r>
    <r>
      <rPr>
        <sz val="7"/>
        <color rgb="FF000000"/>
        <rFont val="Times New Roman"/>
        <family val="1"/>
      </rPr>
      <t xml:space="preserve">     </t>
    </r>
  </si>
  <si>
    <t>Ketelitian dalam melaksanakan tugas.</t>
  </si>
  <si>
    <r>
      <t>7.</t>
    </r>
    <r>
      <rPr>
        <sz val="7"/>
        <color rgb="FF000000"/>
        <rFont val="Times New Roman"/>
        <family val="1"/>
      </rPr>
      <t xml:space="preserve">     </t>
    </r>
  </si>
  <si>
    <t>Melaksanakan tugas berdaya guna dan berhasil guna.</t>
  </si>
  <si>
    <r>
      <t>8.</t>
    </r>
    <r>
      <rPr>
        <sz val="7"/>
        <color rgb="FF000000"/>
        <rFont val="Times New Roman"/>
        <family val="1"/>
      </rPr>
      <t xml:space="preserve">     </t>
    </r>
  </si>
  <si>
    <t>Hasil kerja melebihi tugas yang ditentukan</t>
  </si>
  <si>
    <t>1.</t>
  </si>
  <si>
    <t>2.</t>
  </si>
  <si>
    <t>3.</t>
  </si>
  <si>
    <t>4.</t>
  </si>
  <si>
    <t>5.</t>
  </si>
  <si>
    <t>6.</t>
  </si>
  <si>
    <t>7.</t>
  </si>
  <si>
    <t>8.</t>
  </si>
  <si>
    <r>
      <t>1.</t>
    </r>
    <r>
      <rPr>
        <sz val="7"/>
        <color rgb="FF000000"/>
        <rFont val="Times New Roman"/>
        <family val="1"/>
      </rPr>
      <t xml:space="preserve">    </t>
    </r>
  </si>
  <si>
    <t>Menyelesaikan tugas tepat waktu.</t>
  </si>
  <si>
    <r>
      <t>2.</t>
    </r>
    <r>
      <rPr>
        <sz val="7"/>
        <color rgb="FF000000"/>
        <rFont val="Times New Roman"/>
        <family val="1"/>
      </rPr>
      <t xml:space="preserve">    </t>
    </r>
  </si>
  <si>
    <t>Berada ditempat tugas dalam segala keadaan</t>
  </si>
  <si>
    <r>
      <t>3.</t>
    </r>
    <r>
      <rPr>
        <sz val="7"/>
        <color rgb="FF000000"/>
        <rFont val="Times New Roman"/>
        <family val="1"/>
      </rPr>
      <t xml:space="preserve">    </t>
    </r>
  </si>
  <si>
    <t xml:space="preserve">Mengutamakan kepentingan dinas </t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</si>
  <si>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Times New Roman"/>
        <family val="1"/>
      </rPr>
      <t xml:space="preserve">     </t>
    </r>
  </si>
  <si>
    <t xml:space="preserve">Tidak melemparkan kesalahan kepada orang lain.         </t>
  </si>
  <si>
    <r>
      <t>5.</t>
    </r>
    <r>
      <rPr>
        <sz val="7"/>
        <color rgb="FF000000"/>
        <rFont val="Times New Roman"/>
        <family val="1"/>
      </rPr>
      <t xml:space="preserve">    </t>
    </r>
  </si>
  <si>
    <t>Berani menanggung resiko.</t>
  </si>
  <si>
    <r>
      <t>6.</t>
    </r>
    <r>
      <rPr>
        <sz val="7"/>
        <color rgb="FF000000"/>
        <rFont val="Times New Roman"/>
        <family val="1"/>
      </rPr>
      <t xml:space="preserve">    </t>
    </r>
  </si>
  <si>
    <t>Menyimpan dan memelihara milik RS</t>
  </si>
  <si>
    <t>Melaksanakan tugas tanpa menunggu perintah</t>
  </si>
  <si>
    <r>
      <t>2.</t>
    </r>
    <r>
      <rPr>
        <sz val="7"/>
        <color rgb="FF000000"/>
        <rFont val="Times New Roman"/>
        <family val="1"/>
      </rPr>
      <t xml:space="preserve">     </t>
    </r>
  </si>
  <si>
    <t>Mencari tata kerja baru yang lebih baik</t>
  </si>
  <si>
    <t xml:space="preserve">Memberi usul dan saran kepada atasan. </t>
  </si>
  <si>
    <r>
      <t>4.</t>
    </r>
    <r>
      <rPr>
        <sz val="7"/>
        <color rgb="FF000000"/>
        <rFont val="Times New Roman"/>
        <family val="1"/>
      </rPr>
      <t xml:space="preserve">     </t>
    </r>
  </si>
  <si>
    <t>Menghidupkan suasana kerja</t>
  </si>
  <si>
    <r>
      <t>5.</t>
    </r>
    <r>
      <rPr>
        <sz val="7"/>
        <color rgb="FF000000"/>
        <rFont val="Times New Roman"/>
        <family val="1"/>
      </rPr>
      <t>    </t>
    </r>
  </si>
  <si>
    <t>Melaksanakan tugas dengan ikhlas.</t>
  </si>
  <si>
    <t xml:space="preserve">Tidak menyalah gunakan wewenang </t>
  </si>
  <si>
    <t>Melaporkan hasil kerja sesuai dengan  yang sebenarnya</t>
  </si>
  <si>
    <t>Mentaati peraturan dan tata tertib.</t>
  </si>
  <si>
    <t xml:space="preserve">Mentaati peraturan kedinasan </t>
  </si>
  <si>
    <t xml:space="preserve">Mentaati ketentuan jam kerja. </t>
  </si>
  <si>
    <t>Memberikan layanan yang terbaik kepada pelanggan RS.</t>
  </si>
  <si>
    <t xml:space="preserve">5. </t>
  </si>
  <si>
    <t>Bersikap ramah dan sopan terhadap:</t>
  </si>
  <si>
    <t>Mengetahui tugas orang lain.</t>
  </si>
  <si>
    <t>Menghargai pendapat orang lain.</t>
  </si>
  <si>
    <t>Menyesuaikan pendapat sendiri dengan pendapat orang lain</t>
  </si>
  <si>
    <t>Tidak membebankan tugas sendiri kepada orang lain.</t>
  </si>
  <si>
    <t>Melakukan tugas rekan sekerja yang berhalangan atau sibuk.</t>
  </si>
  <si>
    <t>Menerima keputusan yang diambil bersama</t>
  </si>
  <si>
    <t>b.  Dokter</t>
  </si>
  <si>
    <t>Menguasai bidang tugas.</t>
  </si>
  <si>
    <t xml:space="preserve">Mengambil keputusan dengan cepat, tepat     </t>
  </si>
  <si>
    <t>Kemampuan mengemukakan pendapat</t>
  </si>
  <si>
    <t>Kemampuan menentukan prioritas.</t>
  </si>
  <si>
    <t>Bertindak tegas dan tidak memihak</t>
  </si>
  <si>
    <t>Memupuk dan mengembangkan kerjasama.</t>
  </si>
  <si>
    <t>Memberi keteladanan yang baik.</t>
  </si>
  <si>
    <t>Mengetahui kemampuan bawahan</t>
  </si>
  <si>
    <r>
      <t>9.</t>
    </r>
    <r>
      <rPr>
        <sz val="7"/>
        <color rgb="FF000000"/>
        <rFont val="Times New Roman"/>
        <family val="1"/>
      </rPr>
      <t xml:space="preserve">     </t>
    </r>
  </si>
  <si>
    <t>Menggugah semangat dan menggerakkan bawahan</t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</si>
  <si>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</t>
    </r>
  </si>
  <si>
    <t xml:space="preserve">Memperhatikan nasib bawahan. </t>
  </si>
  <si>
    <r>
      <t>11.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</t>
    </r>
  </si>
  <si>
    <t xml:space="preserve">Mempertimbangkan saran-saran bawahan </t>
  </si>
  <si>
    <t>1. </t>
  </si>
  <si>
    <t xml:space="preserve">Setiap karyawan harus hafal dan memahami materi akreditasi </t>
  </si>
  <si>
    <t>2. </t>
  </si>
  <si>
    <t>Pemahama SOP, Pedoman Pegorganisasian dan Pelayanan unit masing-masing</t>
  </si>
  <si>
    <t>3. </t>
  </si>
  <si>
    <t>Keikutsertaan dalam peningkatan mutu RS</t>
  </si>
  <si>
    <t>Berusaha menambah kemampuan di luar dan didalam bidang tugas</t>
  </si>
  <si>
    <t>Kepala Unit</t>
  </si>
  <si>
    <t>Ka. Bagian/ Ka. Bidang</t>
  </si>
  <si>
    <t>:</t>
  </si>
  <si>
    <t>EVALUASI DAN PENILAIAN KINERJA KARYAWAN</t>
  </si>
  <si>
    <t>Nama Karyawan Yang Dinilai</t>
  </si>
  <si>
    <t>Unit</t>
  </si>
  <si>
    <t>Jabatan</t>
  </si>
  <si>
    <t>NO</t>
  </si>
  <si>
    <t>ASPEK YANG DINILAI</t>
  </si>
  <si>
    <t>&lt; 50</t>
  </si>
  <si>
    <t>Sikap Kerja:</t>
  </si>
  <si>
    <t>Kinerja Pelayanan</t>
  </si>
  <si>
    <t>Mutu Pelayanan</t>
  </si>
  <si>
    <t>TOTAL NILAI</t>
  </si>
  <si>
    <t>Keterangan Nilai</t>
  </si>
  <si>
    <t>*isi nilai dengan tanda centang</t>
  </si>
  <si>
    <t>Tanggapan dari Pegawai yang Dinilai :</t>
  </si>
  <si>
    <t>Tanggapan dari Penilai :</t>
  </si>
  <si>
    <t>Absensi</t>
  </si>
  <si>
    <t>a.</t>
  </si>
  <si>
    <t>b.</t>
  </si>
  <si>
    <t>c.</t>
  </si>
  <si>
    <t>d.</t>
  </si>
  <si>
    <t>Disiplin</t>
  </si>
  <si>
    <t>Kerjasama</t>
  </si>
  <si>
    <t>Komunikasi</t>
  </si>
  <si>
    <t>9.</t>
  </si>
  <si>
    <t>10.</t>
  </si>
  <si>
    <t>NILAI RATA-RATA</t>
  </si>
  <si>
    <t>90 – 100        : Sangat Baik</t>
  </si>
  <si>
    <t>80 – 89          : Baik</t>
  </si>
  <si>
    <t>70 – 79          : Cukup</t>
  </si>
  <si>
    <t>60 – 69          : Kurang</t>
  </si>
  <si>
    <t>&lt; 60               : Sangat Kurang</t>
  </si>
  <si>
    <t>Pejabat Penilai,</t>
  </si>
  <si>
    <t>Pegawai yang dinilai,</t>
  </si>
  <si>
    <t>Sunanto, S. Kom</t>
  </si>
  <si>
    <t>IT</t>
  </si>
  <si>
    <t>Staf IT</t>
  </si>
  <si>
    <t xml:space="preserve">Karyawan Evaluasi </t>
  </si>
  <si>
    <t>CHOKY CHANDRA</t>
  </si>
  <si>
    <t>NIP. 264102017</t>
  </si>
  <si>
    <t>Melakukan penanganan komplain / keluhan penggunaan aplikasi SIM RS pada tiap-tiap unit pelayanan</t>
  </si>
  <si>
    <t>Melakukan void obat pada aplikasi SIM RS jika diperlukan</t>
  </si>
  <si>
    <t>Training On the Job pada tiap-tiap unit pelayanan</t>
  </si>
  <si>
    <t>Perancangan dan Development Website Rumah Sakit Graha Sehat Kraksaan.</t>
  </si>
  <si>
    <t>Maintenance dan Update Data Website Rumah Sakit Graha Sehat Kraksaan.</t>
  </si>
  <si>
    <t>Setup dan Maintenance Internet Information di Instalasi SIM RS Graha Sehat Kraksaan.</t>
  </si>
  <si>
    <t>Mengelola Sistem Jaringan Internet,PABX di RS Graha Sehat</t>
  </si>
  <si>
    <t>Mengikuti rapat</t>
  </si>
  <si>
    <t>Melakukan Service dan Maintenance Program Sistem Informasi Manajemen Rumah Sakit berupa Penginstalan dan Upgrade SIMRS Graha Sehat Kraksaan.</t>
  </si>
  <si>
    <t>Maintenance dan Repair PC Sistem Operasi serta Update defenition pada Komputer Unit IT RS Graha Sehat Kraksaan.</t>
  </si>
  <si>
    <t>Ketepatan waktu menangani kerusakan alat tidak lebih dari 60 menit</t>
  </si>
  <si>
    <t>SUNANTO, S. Kom</t>
  </si>
  <si>
    <t>NIP. 402012020</t>
  </si>
  <si>
    <t>(Choky Chandra)</t>
  </si>
  <si>
    <t>Karyawan Training</t>
  </si>
  <si>
    <t>Salman al Farisi, S.Tr.Kom</t>
  </si>
  <si>
    <t>Salman Al Farisi, S.Tr.Kom</t>
  </si>
  <si>
    <t>taat peraturan rumah sakit jangan meremehkan, tetep semangat</t>
  </si>
  <si>
    <t>Setup dan Maintenance Internet  di Instalasi SIM RS Graha Sehat Kraksaan.</t>
  </si>
  <si>
    <t>(Salman al Farisi, S.Tr.Kom)</t>
  </si>
  <si>
    <t>JANUARI TAHUN 2022</t>
  </si>
  <si>
    <t>Kraksaan, 31 JANUARI 2023</t>
  </si>
  <si>
    <t>JANUARI TAHUN 2023</t>
  </si>
  <si>
    <t>FEBRUARI TAHUN 2023</t>
  </si>
  <si>
    <t>Kraksaan, 28 FEBRUARI 2023</t>
  </si>
  <si>
    <t>MARET TAHUN 2022</t>
  </si>
  <si>
    <t>Kraksaan, 31 MARET 2023</t>
  </si>
  <si>
    <t>MARET TAHUN 2023</t>
  </si>
  <si>
    <t>Disiplin jangan kendor dan Mengutamakan Tugas IT , Tetap semangat</t>
  </si>
  <si>
    <t>Lebih mementingkan pekerjaan dari pada kepentingan pribadi.</t>
  </si>
  <si>
    <t>(..............................)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</si>
</sst>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sz val="11"/>
      <color rgb="FF000000"/>
      <name val="Cambria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3" xfId="0" applyFont="1" applyBorder="1"/>
    <xf numFmtId="0" fontId="10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Border="1"/>
    <xf numFmtId="0" fontId="4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/>
    <xf numFmtId="0" fontId="4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justify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847725</xdr:colOff>
      <xdr:row>6</xdr:row>
      <xdr:rowOff>143388</xdr:rowOff>
    </xdr:to>
    <xdr:grpSp>
      <xdr:nvGrpSpPr>
        <xdr:cNvPr id="2" name="Group 1"/>
        <xdr:cNvGrpSpPr/>
      </xdr:nvGrpSpPr>
      <xdr:grpSpPr>
        <a:xfrm>
          <a:off x="0" y="1"/>
          <a:ext cx="6398854" cy="1331452"/>
          <a:chOff x="0" y="0"/>
          <a:chExt cx="5962650" cy="1187241"/>
        </a:xfrm>
      </xdr:grpSpPr>
      <xdr:grpSp>
        <xdr:nvGrpSpPr>
          <xdr:cNvPr id="3" name="Group 2"/>
          <xdr:cNvGrpSpPr/>
        </xdr:nvGrpSpPr>
        <xdr:grpSpPr>
          <a:xfrm>
            <a:off x="0" y="0"/>
            <a:ext cx="5962650" cy="1187241"/>
            <a:chOff x="0" y="0"/>
            <a:chExt cx="5962650" cy="1187241"/>
          </a:xfrm>
        </xdr:grpSpPr>
        <xdr:sp macro="" textlink="">
          <xdr:nvSpPr>
            <xdr:cNvPr id="5" name="Rectangle 4"/>
            <xdr:cNvSpPr/>
          </xdr:nvSpPr>
          <xdr:spPr>
            <a:xfrm>
              <a:off x="676275" y="26983"/>
              <a:ext cx="4600575" cy="1160258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 b="1">
                  <a:solidFill>
                    <a:srgbClr val="323E4F"/>
                  </a:solidFill>
                  <a:effectLst/>
                  <a:latin typeface="Arial Black"/>
                  <a:ea typeface="Calibri"/>
                  <a:cs typeface="Arial"/>
                </a:rPr>
                <a:t>RUMAH SAKIT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800" b="1">
                  <a:solidFill>
                    <a:srgbClr val="C00000"/>
                  </a:solidFill>
                  <a:effectLst/>
                  <a:latin typeface="Arial Black"/>
                  <a:ea typeface="Calibri"/>
                  <a:cs typeface="Arial"/>
                </a:rPr>
                <a:t>GRAHA SEHAT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Jl. Panglima Sudirman No. 2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Telp. (0335) 846500, 846354, 844200 Fax. (0335) 846500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 b="1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KRAKSAAN – PROBOLINGGO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900" b="1">
                  <a:solidFill>
                    <a:srgbClr val="000000"/>
                  </a:solidFill>
                  <a:effectLst/>
                  <a:latin typeface="Calibri Light"/>
                  <a:ea typeface="Calibri"/>
                  <a:cs typeface="Calibri"/>
                </a:rPr>
                <a:t> 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</xdr:txBody>
        </xdr:sp>
        <xdr:cxnSp macro="">
          <xdr:nvCxnSpPr>
            <xdr:cNvPr id="6" name="Straight Connector 5"/>
            <xdr:cNvCxnSpPr/>
          </xdr:nvCxnSpPr>
          <xdr:spPr>
            <a:xfrm>
              <a:off x="0" y="1171575"/>
              <a:ext cx="5962650" cy="0"/>
            </a:xfrm>
            <a:prstGeom prst="line">
              <a:avLst/>
            </a:prstGeom>
            <a:ln w="60325" cmpd="thinThick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7" name="Picture 6" descr="C:\Users\PC\Downloads\cropped-Logo-GS.jp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8575" y="104775"/>
              <a:ext cx="971550" cy="9715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Picture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144" t="11036" r="26711" b="11034"/>
            <a:stretch/>
          </xdr:blipFill>
          <xdr:spPr bwMode="auto">
            <a:xfrm>
              <a:off x="4762500" y="0"/>
              <a:ext cx="1133475" cy="10763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923925"/>
            <a:ext cx="523875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156</xdr:row>
      <xdr:rowOff>0</xdr:rowOff>
    </xdr:from>
    <xdr:to>
      <xdr:col>3</xdr:col>
      <xdr:colOff>20484</xdr:colOff>
      <xdr:row>161</xdr:row>
      <xdr:rowOff>20484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1490081"/>
          <a:ext cx="2212258" cy="12495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2</xdr:rowOff>
    </xdr:from>
    <xdr:to>
      <xdr:col>11</xdr:col>
      <xdr:colOff>13804</xdr:colOff>
      <xdr:row>6</xdr:row>
      <xdr:rowOff>85726</xdr:rowOff>
    </xdr:to>
    <xdr:grpSp>
      <xdr:nvGrpSpPr>
        <xdr:cNvPr id="65" name="Group 64"/>
        <xdr:cNvGrpSpPr/>
      </xdr:nvGrpSpPr>
      <xdr:grpSpPr>
        <a:xfrm>
          <a:off x="9526" y="2"/>
          <a:ext cx="6157428" cy="1285874"/>
          <a:chOff x="0" y="0"/>
          <a:chExt cx="5962650" cy="1187241"/>
        </a:xfrm>
      </xdr:grpSpPr>
      <xdr:grpSp>
        <xdr:nvGrpSpPr>
          <xdr:cNvPr id="66" name="Group 65"/>
          <xdr:cNvGrpSpPr/>
        </xdr:nvGrpSpPr>
        <xdr:grpSpPr>
          <a:xfrm>
            <a:off x="0" y="0"/>
            <a:ext cx="5962650" cy="1187241"/>
            <a:chOff x="0" y="0"/>
            <a:chExt cx="5962650" cy="1187241"/>
          </a:xfrm>
        </xdr:grpSpPr>
        <xdr:sp macro="" textlink="">
          <xdr:nvSpPr>
            <xdr:cNvPr id="68" name="Rectangle 67"/>
            <xdr:cNvSpPr/>
          </xdr:nvSpPr>
          <xdr:spPr>
            <a:xfrm>
              <a:off x="676275" y="26983"/>
              <a:ext cx="4600575" cy="1160258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 b="1">
                  <a:solidFill>
                    <a:srgbClr val="323E4F"/>
                  </a:solidFill>
                  <a:effectLst/>
                  <a:latin typeface="Arial Black"/>
                  <a:ea typeface="Calibri"/>
                  <a:cs typeface="Arial"/>
                </a:rPr>
                <a:t>RUMAH SAKIT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800" b="1">
                  <a:solidFill>
                    <a:srgbClr val="C00000"/>
                  </a:solidFill>
                  <a:effectLst/>
                  <a:latin typeface="Arial Black"/>
                  <a:ea typeface="Calibri"/>
                  <a:cs typeface="Arial"/>
                </a:rPr>
                <a:t>GRAHA SEHAT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Jl. Panglima Sudirman No. 2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Telp. (0335) 846500, 846354, 844200 Fax. (0335) 846500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 b="1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KRAKSAAN – PROBOLINGGO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900" b="1">
                  <a:solidFill>
                    <a:srgbClr val="000000"/>
                  </a:solidFill>
                  <a:effectLst/>
                  <a:latin typeface="Calibri Light"/>
                  <a:ea typeface="Calibri"/>
                  <a:cs typeface="Calibri"/>
                </a:rPr>
                <a:t> 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</xdr:txBody>
        </xdr:sp>
        <xdr:cxnSp macro="">
          <xdr:nvCxnSpPr>
            <xdr:cNvPr id="69" name="Straight Connector 68"/>
            <xdr:cNvCxnSpPr/>
          </xdr:nvCxnSpPr>
          <xdr:spPr>
            <a:xfrm>
              <a:off x="0" y="1171575"/>
              <a:ext cx="5962650" cy="0"/>
            </a:xfrm>
            <a:prstGeom prst="line">
              <a:avLst/>
            </a:prstGeom>
            <a:ln w="60325" cmpd="thinThick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70" name="Picture 69" descr="C:\Users\PC\Downloads\cropped-Logo-GS.jp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2084" y="104775"/>
              <a:ext cx="928041" cy="9715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1" name="Picture 7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144" t="11036" r="26711" b="11034"/>
            <a:stretch/>
          </xdr:blipFill>
          <xdr:spPr bwMode="auto">
            <a:xfrm>
              <a:off x="4762500" y="0"/>
              <a:ext cx="1076409" cy="10763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</xdr:grpSp>
      <xdr:pic>
        <xdr:nvPicPr>
          <xdr:cNvPr id="67" name="Picture 6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923925"/>
            <a:ext cx="523875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314325</xdr:colOff>
      <xdr:row>50</xdr:row>
      <xdr:rowOff>123825</xdr:rowOff>
    </xdr:from>
    <xdr:to>
      <xdr:col>2</xdr:col>
      <xdr:colOff>2202733</xdr:colOff>
      <xdr:row>52</xdr:row>
      <xdr:rowOff>106516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17611725"/>
          <a:ext cx="2212258" cy="1249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847725</xdr:colOff>
      <xdr:row>6</xdr:row>
      <xdr:rowOff>143388</xdr:rowOff>
    </xdr:to>
    <xdr:grpSp>
      <xdr:nvGrpSpPr>
        <xdr:cNvPr id="2" name="Group 1"/>
        <xdr:cNvGrpSpPr/>
      </xdr:nvGrpSpPr>
      <xdr:grpSpPr>
        <a:xfrm>
          <a:off x="0" y="1"/>
          <a:ext cx="6398854" cy="1331452"/>
          <a:chOff x="0" y="0"/>
          <a:chExt cx="5962650" cy="1187241"/>
        </a:xfrm>
      </xdr:grpSpPr>
      <xdr:grpSp>
        <xdr:nvGrpSpPr>
          <xdr:cNvPr id="3" name="Group 2"/>
          <xdr:cNvGrpSpPr/>
        </xdr:nvGrpSpPr>
        <xdr:grpSpPr>
          <a:xfrm>
            <a:off x="0" y="0"/>
            <a:ext cx="5962650" cy="1187241"/>
            <a:chOff x="0" y="0"/>
            <a:chExt cx="5962650" cy="1187241"/>
          </a:xfrm>
        </xdr:grpSpPr>
        <xdr:sp macro="" textlink="">
          <xdr:nvSpPr>
            <xdr:cNvPr id="5" name="Rectangle 4"/>
            <xdr:cNvSpPr/>
          </xdr:nvSpPr>
          <xdr:spPr>
            <a:xfrm>
              <a:off x="676275" y="26983"/>
              <a:ext cx="4600575" cy="1160258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 b="1">
                  <a:solidFill>
                    <a:srgbClr val="323E4F"/>
                  </a:solidFill>
                  <a:effectLst/>
                  <a:latin typeface="Arial Black"/>
                  <a:ea typeface="Calibri"/>
                  <a:cs typeface="Arial"/>
                </a:rPr>
                <a:t>RUMAH SAKIT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800" b="1">
                  <a:solidFill>
                    <a:srgbClr val="C00000"/>
                  </a:solidFill>
                  <a:effectLst/>
                  <a:latin typeface="Arial Black"/>
                  <a:ea typeface="Calibri"/>
                  <a:cs typeface="Arial"/>
                </a:rPr>
                <a:t>GRAHA SEHAT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Jl. Panglima Sudirman No. 2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Telp. (0335) 846500, 846354, 844200 Fax. (0335) 846500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 b="1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KRAKSAAN – PROBOLINGGO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900" b="1">
                  <a:solidFill>
                    <a:srgbClr val="000000"/>
                  </a:solidFill>
                  <a:effectLst/>
                  <a:latin typeface="Calibri Light"/>
                  <a:ea typeface="Calibri"/>
                  <a:cs typeface="Calibri"/>
                </a:rPr>
                <a:t> 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</xdr:txBody>
        </xdr:sp>
        <xdr:cxnSp macro="">
          <xdr:nvCxnSpPr>
            <xdr:cNvPr id="6" name="Straight Connector 5"/>
            <xdr:cNvCxnSpPr/>
          </xdr:nvCxnSpPr>
          <xdr:spPr>
            <a:xfrm>
              <a:off x="0" y="1171575"/>
              <a:ext cx="5962650" cy="0"/>
            </a:xfrm>
            <a:prstGeom prst="line">
              <a:avLst/>
            </a:prstGeom>
            <a:ln w="60325" cmpd="thinThick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7" name="Picture 6" descr="C:\Users\PC\Downloads\cropped-Logo-GS.jp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8575" y="104775"/>
              <a:ext cx="971550" cy="9715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Picture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144" t="11036" r="26711" b="11034"/>
            <a:stretch/>
          </xdr:blipFill>
          <xdr:spPr bwMode="auto">
            <a:xfrm>
              <a:off x="4762500" y="0"/>
              <a:ext cx="1133475" cy="10763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923925"/>
            <a:ext cx="523875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30726</xdr:colOff>
      <xdr:row>155</xdr:row>
      <xdr:rowOff>112662</xdr:rowOff>
    </xdr:from>
    <xdr:to>
      <xdr:col>3</xdr:col>
      <xdr:colOff>51210</xdr:colOff>
      <xdr:row>160</xdr:row>
      <xdr:rowOff>133146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726" y="41356936"/>
          <a:ext cx="2212258" cy="12495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2</xdr:rowOff>
    </xdr:from>
    <xdr:to>
      <xdr:col>11</xdr:col>
      <xdr:colOff>13804</xdr:colOff>
      <xdr:row>6</xdr:row>
      <xdr:rowOff>85726</xdr:rowOff>
    </xdr:to>
    <xdr:grpSp>
      <xdr:nvGrpSpPr>
        <xdr:cNvPr id="2" name="Group 1"/>
        <xdr:cNvGrpSpPr/>
      </xdr:nvGrpSpPr>
      <xdr:grpSpPr>
        <a:xfrm>
          <a:off x="9526" y="2"/>
          <a:ext cx="6157428" cy="1285874"/>
          <a:chOff x="0" y="0"/>
          <a:chExt cx="5962650" cy="1187241"/>
        </a:xfrm>
      </xdr:grpSpPr>
      <xdr:grpSp>
        <xdr:nvGrpSpPr>
          <xdr:cNvPr id="3" name="Group 2"/>
          <xdr:cNvGrpSpPr/>
        </xdr:nvGrpSpPr>
        <xdr:grpSpPr>
          <a:xfrm>
            <a:off x="0" y="0"/>
            <a:ext cx="5962650" cy="1187241"/>
            <a:chOff x="0" y="0"/>
            <a:chExt cx="5962650" cy="1187241"/>
          </a:xfrm>
        </xdr:grpSpPr>
        <xdr:sp macro="" textlink="">
          <xdr:nvSpPr>
            <xdr:cNvPr id="5" name="Rectangle 4"/>
            <xdr:cNvSpPr/>
          </xdr:nvSpPr>
          <xdr:spPr>
            <a:xfrm>
              <a:off x="676275" y="26983"/>
              <a:ext cx="4600575" cy="1160258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 b="1">
                  <a:solidFill>
                    <a:srgbClr val="323E4F"/>
                  </a:solidFill>
                  <a:effectLst/>
                  <a:latin typeface="Arial Black"/>
                  <a:ea typeface="Calibri"/>
                  <a:cs typeface="Arial"/>
                </a:rPr>
                <a:t>RUMAH SAKIT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800" b="1">
                  <a:solidFill>
                    <a:srgbClr val="C00000"/>
                  </a:solidFill>
                  <a:effectLst/>
                  <a:latin typeface="Arial Black"/>
                  <a:ea typeface="Calibri"/>
                  <a:cs typeface="Arial"/>
                </a:rPr>
                <a:t>GRAHA SEHAT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Jl. Panglima Sudirman No. 2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Telp. (0335) 846500, 846354, 844200 Fax. (0335) 846500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 b="1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KRAKSAAN – PROBOLINGGO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900" b="1">
                  <a:solidFill>
                    <a:srgbClr val="000000"/>
                  </a:solidFill>
                  <a:effectLst/>
                  <a:latin typeface="Calibri Light"/>
                  <a:ea typeface="Calibri"/>
                  <a:cs typeface="Calibri"/>
                </a:rPr>
                <a:t> 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</xdr:txBody>
        </xdr:sp>
        <xdr:cxnSp macro="">
          <xdr:nvCxnSpPr>
            <xdr:cNvPr id="6" name="Straight Connector 5"/>
            <xdr:cNvCxnSpPr/>
          </xdr:nvCxnSpPr>
          <xdr:spPr>
            <a:xfrm>
              <a:off x="0" y="1171575"/>
              <a:ext cx="5962650" cy="0"/>
            </a:xfrm>
            <a:prstGeom prst="line">
              <a:avLst/>
            </a:prstGeom>
            <a:ln w="60325" cmpd="thinThick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7" name="Picture 6" descr="C:\Users\PC\Downloads\cropped-Logo-GS.jp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2084" y="104775"/>
              <a:ext cx="928041" cy="9715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Picture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144" t="11036" r="26711" b="11034"/>
            <a:stretch/>
          </xdr:blipFill>
          <xdr:spPr bwMode="auto">
            <a:xfrm>
              <a:off x="4762500" y="0"/>
              <a:ext cx="1076409" cy="10763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923925"/>
            <a:ext cx="523875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50</xdr:row>
      <xdr:rowOff>190500</xdr:rowOff>
    </xdr:from>
    <xdr:to>
      <xdr:col>2</xdr:col>
      <xdr:colOff>2212258</xdr:colOff>
      <xdr:row>52</xdr:row>
      <xdr:rowOff>173191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17678400"/>
          <a:ext cx="2212258" cy="1249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847725</xdr:colOff>
      <xdr:row>6</xdr:row>
      <xdr:rowOff>143388</xdr:rowOff>
    </xdr:to>
    <xdr:grpSp>
      <xdr:nvGrpSpPr>
        <xdr:cNvPr id="2" name="Group 1"/>
        <xdr:cNvGrpSpPr/>
      </xdr:nvGrpSpPr>
      <xdr:grpSpPr>
        <a:xfrm>
          <a:off x="0" y="1"/>
          <a:ext cx="6398854" cy="1331452"/>
          <a:chOff x="0" y="0"/>
          <a:chExt cx="5962650" cy="1187241"/>
        </a:xfrm>
      </xdr:grpSpPr>
      <xdr:grpSp>
        <xdr:nvGrpSpPr>
          <xdr:cNvPr id="3" name="Group 2"/>
          <xdr:cNvGrpSpPr/>
        </xdr:nvGrpSpPr>
        <xdr:grpSpPr>
          <a:xfrm>
            <a:off x="0" y="0"/>
            <a:ext cx="5962650" cy="1187241"/>
            <a:chOff x="0" y="0"/>
            <a:chExt cx="5962650" cy="1187241"/>
          </a:xfrm>
        </xdr:grpSpPr>
        <xdr:sp macro="" textlink="">
          <xdr:nvSpPr>
            <xdr:cNvPr id="5" name="Rectangle 4"/>
            <xdr:cNvSpPr/>
          </xdr:nvSpPr>
          <xdr:spPr>
            <a:xfrm>
              <a:off x="676275" y="26983"/>
              <a:ext cx="4600575" cy="1160258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 b="1">
                  <a:solidFill>
                    <a:srgbClr val="323E4F"/>
                  </a:solidFill>
                  <a:effectLst/>
                  <a:latin typeface="Arial Black"/>
                  <a:ea typeface="Calibri"/>
                  <a:cs typeface="Arial"/>
                </a:rPr>
                <a:t>RUMAH SAKIT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800" b="1">
                  <a:solidFill>
                    <a:srgbClr val="C00000"/>
                  </a:solidFill>
                  <a:effectLst/>
                  <a:latin typeface="Arial Black"/>
                  <a:ea typeface="Calibri"/>
                  <a:cs typeface="Arial"/>
                </a:rPr>
                <a:t>GRAHA SEHAT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Jl. Panglima Sudirman No. 2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Telp. (0335) 846500, 846354, 844200 Fax. (0335) 846500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 b="1">
                  <a:solidFill>
                    <a:srgbClr val="000000"/>
                  </a:solidFill>
                  <a:effectLst/>
                  <a:latin typeface="Cambria"/>
                  <a:ea typeface="Calibri"/>
                  <a:cs typeface="Calibri"/>
                </a:rPr>
                <a:t>KRAKSAAN – PROBOLINGGO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900" b="1">
                  <a:solidFill>
                    <a:srgbClr val="000000"/>
                  </a:solidFill>
                  <a:effectLst/>
                  <a:latin typeface="Calibri Light"/>
                  <a:ea typeface="Calibri"/>
                  <a:cs typeface="Calibri"/>
                </a:rPr>
                <a:t> 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</xdr:txBody>
        </xdr:sp>
        <xdr:cxnSp macro="">
          <xdr:nvCxnSpPr>
            <xdr:cNvPr id="6" name="Straight Connector 5"/>
            <xdr:cNvCxnSpPr/>
          </xdr:nvCxnSpPr>
          <xdr:spPr>
            <a:xfrm>
              <a:off x="0" y="1171575"/>
              <a:ext cx="5962650" cy="0"/>
            </a:xfrm>
            <a:prstGeom prst="line">
              <a:avLst/>
            </a:prstGeom>
            <a:ln w="60325" cmpd="thinThick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7" name="Picture 6" descr="C:\Users\PC\Downloads\cropped-Logo-GS.jp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8575" y="104775"/>
              <a:ext cx="971550" cy="9715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Picture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144" t="11036" r="26711" b="11034"/>
            <a:stretch/>
          </xdr:blipFill>
          <xdr:spPr bwMode="auto">
            <a:xfrm>
              <a:off x="4762500" y="0"/>
              <a:ext cx="1133475" cy="10763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923925"/>
            <a:ext cx="523875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155</xdr:row>
      <xdr:rowOff>153630</xdr:rowOff>
    </xdr:from>
    <xdr:to>
      <xdr:col>3</xdr:col>
      <xdr:colOff>20484</xdr:colOff>
      <xdr:row>160</xdr:row>
      <xdr:rowOff>174114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1397904"/>
          <a:ext cx="2212258" cy="12495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2</xdr:rowOff>
    </xdr:from>
    <xdr:to>
      <xdr:col>11</xdr:col>
      <xdr:colOff>13804</xdr:colOff>
      <xdr:row>6</xdr:row>
      <xdr:rowOff>85726</xdr:rowOff>
    </xdr:to>
    <xdr:grpSp>
      <xdr:nvGrpSpPr>
        <xdr:cNvPr id="2" name="Group 1"/>
        <xdr:cNvGrpSpPr/>
      </xdr:nvGrpSpPr>
      <xdr:grpSpPr>
        <a:xfrm>
          <a:off x="9526" y="2"/>
          <a:ext cx="6157428" cy="1285874"/>
          <a:chOff x="0" y="0"/>
          <a:chExt cx="5962650" cy="1187241"/>
        </a:xfrm>
      </xdr:grpSpPr>
      <xdr:grpSp>
        <xdr:nvGrpSpPr>
          <xdr:cNvPr id="3" name="Group 2"/>
          <xdr:cNvGrpSpPr/>
        </xdr:nvGrpSpPr>
        <xdr:grpSpPr>
          <a:xfrm>
            <a:off x="0" y="0"/>
            <a:ext cx="5962650" cy="1187241"/>
            <a:chOff x="0" y="0"/>
            <a:chExt cx="5962650" cy="1187241"/>
          </a:xfrm>
        </xdr:grpSpPr>
        <xdr:sp macro="" textlink="">
          <xdr:nvSpPr>
            <xdr:cNvPr id="5" name="Rectangle 4"/>
            <xdr:cNvSpPr/>
          </xdr:nvSpPr>
          <xdr:spPr>
            <a:xfrm>
              <a:off x="676275" y="26983"/>
              <a:ext cx="4600575" cy="1160258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 b="1">
                  <a:solidFill>
                    <a:srgbClr val="323E4F"/>
                  </a:solidFill>
                  <a:effectLst/>
                  <a:latin typeface="Arial Black"/>
                  <a:ea typeface="Calibri"/>
                  <a:cs typeface="Arial"/>
                </a:rPr>
                <a:t>RUMAH SAKIT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800" b="1">
                  <a:solidFill>
                    <a:srgbClr val="C00000"/>
                  </a:solidFill>
                  <a:effectLst/>
                  <a:latin typeface="Arial Black"/>
                  <a:ea typeface="Calibri"/>
                  <a:cs typeface="Arial"/>
                </a:rPr>
                <a:t>GRAHA SEHAT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Jl. Panglima Sudirman No. 2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Telp. (0335) 846500, 846354, 844200 Fax. (0335) 846500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000" b="1">
                  <a:solidFill>
                    <a:srgbClr val="000000"/>
                  </a:solidFill>
                  <a:effectLst/>
                  <a:latin typeface="Cambria"/>
                  <a:ea typeface="Calibri"/>
                  <a:cs typeface="Times New Roman"/>
                </a:rPr>
                <a:t>KRAKSAAN – PROBOLINGGO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900" b="1">
                  <a:solidFill>
                    <a:srgbClr val="000000"/>
                  </a:solidFill>
                  <a:effectLst/>
                  <a:latin typeface="Calibri Light"/>
                  <a:ea typeface="Calibri"/>
                  <a:cs typeface="Calibri"/>
                </a:rPr>
                <a:t> </a:t>
              </a:r>
              <a:endParaRPr lang="id-ID" sz="1100">
                <a:solidFill>
                  <a:srgbClr val="000000"/>
                </a:solidFill>
                <a:effectLst/>
                <a:latin typeface="Cambria"/>
                <a:ea typeface="Calibri"/>
                <a:cs typeface="Calibri"/>
              </a:endParaRPr>
            </a:p>
          </xdr:txBody>
        </xdr:sp>
        <xdr:cxnSp macro="">
          <xdr:nvCxnSpPr>
            <xdr:cNvPr id="6" name="Straight Connector 5"/>
            <xdr:cNvCxnSpPr/>
          </xdr:nvCxnSpPr>
          <xdr:spPr>
            <a:xfrm>
              <a:off x="0" y="1171575"/>
              <a:ext cx="5962650" cy="0"/>
            </a:xfrm>
            <a:prstGeom prst="line">
              <a:avLst/>
            </a:prstGeom>
            <a:ln w="60325" cmpd="thinThick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7" name="Picture 6" descr="C:\Users\PC\Downloads\cropped-Logo-GS.jpg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2084" y="104775"/>
              <a:ext cx="928041" cy="9715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Picture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144" t="11036" r="26711" b="11034"/>
            <a:stretch/>
          </xdr:blipFill>
          <xdr:spPr bwMode="auto">
            <a:xfrm>
              <a:off x="4762500" y="0"/>
              <a:ext cx="1076409" cy="10763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923925"/>
            <a:ext cx="523875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295275</xdr:colOff>
      <xdr:row>50</xdr:row>
      <xdr:rowOff>133350</xdr:rowOff>
    </xdr:from>
    <xdr:to>
      <xdr:col>2</xdr:col>
      <xdr:colOff>2183683</xdr:colOff>
      <xdr:row>52</xdr:row>
      <xdr:rowOff>116041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7621250"/>
          <a:ext cx="2212258" cy="1249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3"/>
  <sheetViews>
    <sheetView topLeftCell="A70" zoomScale="93" zoomScaleNormal="93" workbookViewId="0">
      <selection activeCell="G79" sqref="G79:H79"/>
    </sheetView>
  </sheetViews>
  <sheetFormatPr defaultRowHeight="15" x14ac:dyDescent="0.25"/>
  <cols>
    <col min="2" max="2" width="20" customWidth="1"/>
    <col min="3" max="3" width="3.7109375" customWidth="1"/>
    <col min="4" max="4" width="2.7109375" customWidth="1"/>
    <col min="5" max="5" width="11.28515625" customWidth="1"/>
    <col min="6" max="6" width="23.7109375" customWidth="1"/>
    <col min="7" max="7" width="2.28515625" hidden="1" customWidth="1"/>
    <col min="8" max="8" width="12.7109375" customWidth="1"/>
    <col min="9" max="9" width="13.7109375" customWidth="1"/>
  </cols>
  <sheetData>
    <row r="1" spans="1:9" x14ac:dyDescent="0.25">
      <c r="A1" s="1"/>
    </row>
    <row r="2" spans="1:9" x14ac:dyDescent="0.25">
      <c r="A2" s="1"/>
    </row>
    <row r="3" spans="1:9" x14ac:dyDescent="0.25">
      <c r="A3" s="1"/>
    </row>
    <row r="5" spans="1:9" ht="15.75" x14ac:dyDescent="0.25">
      <c r="A5" s="109" t="s">
        <v>0</v>
      </c>
      <c r="B5" s="109"/>
      <c r="C5" s="109"/>
      <c r="D5" s="109"/>
      <c r="E5" s="109"/>
      <c r="F5" s="109"/>
      <c r="G5" s="109"/>
      <c r="H5" s="109"/>
      <c r="I5" s="109"/>
    </row>
    <row r="6" spans="1:9" ht="15.75" x14ac:dyDescent="0.25">
      <c r="A6" s="109" t="s">
        <v>1</v>
      </c>
      <c r="B6" s="109"/>
      <c r="C6" s="109"/>
      <c r="D6" s="109"/>
      <c r="E6" s="109"/>
      <c r="F6" s="109"/>
      <c r="G6" s="109"/>
      <c r="H6" s="109"/>
      <c r="I6" s="109"/>
    </row>
    <row r="7" spans="1:9" ht="15.75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ht="15.75" x14ac:dyDescent="0.25">
      <c r="A8" s="109" t="s">
        <v>155</v>
      </c>
      <c r="B8" s="109"/>
      <c r="C8" s="109"/>
      <c r="D8" s="109"/>
      <c r="E8" s="109"/>
      <c r="F8" s="109"/>
      <c r="G8" s="109"/>
      <c r="H8" s="109"/>
      <c r="I8" s="109"/>
    </row>
    <row r="9" spans="1:9" ht="15.75" x14ac:dyDescent="0.25">
      <c r="A9" s="109" t="s">
        <v>216</v>
      </c>
      <c r="B9" s="109"/>
      <c r="C9" s="109"/>
      <c r="D9" s="109"/>
      <c r="E9" s="109"/>
      <c r="F9" s="109"/>
      <c r="G9" s="109"/>
      <c r="H9" s="109"/>
      <c r="I9" s="109"/>
    </row>
    <row r="10" spans="1:9" x14ac:dyDescent="0.25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9" ht="20.100000000000001" customHeight="1" x14ac:dyDescent="0.25">
      <c r="A11" s="74" t="s">
        <v>2</v>
      </c>
      <c r="B11" s="74"/>
      <c r="C11" s="74"/>
      <c r="D11" s="74"/>
      <c r="E11" s="74"/>
      <c r="F11" s="74"/>
      <c r="G11" s="71"/>
      <c r="H11" s="71"/>
      <c r="I11" s="17"/>
    </row>
    <row r="12" spans="1:9" ht="20.100000000000001" customHeight="1" x14ac:dyDescent="0.25">
      <c r="A12" s="108" t="s">
        <v>3</v>
      </c>
      <c r="B12" s="108"/>
      <c r="C12" s="108"/>
      <c r="D12" s="25" t="s">
        <v>154</v>
      </c>
      <c r="E12" s="74" t="s">
        <v>188</v>
      </c>
      <c r="F12" s="74"/>
      <c r="G12" s="74"/>
      <c r="H12" s="74"/>
      <c r="I12" s="74"/>
    </row>
    <row r="13" spans="1:9" ht="20.100000000000001" customHeight="1" x14ac:dyDescent="0.25">
      <c r="A13" s="74" t="s">
        <v>4</v>
      </c>
      <c r="B13" s="74"/>
      <c r="C13" s="74"/>
      <c r="D13" s="25" t="s">
        <v>154</v>
      </c>
      <c r="E13" s="74" t="s">
        <v>189</v>
      </c>
      <c r="F13" s="74"/>
      <c r="G13" s="74"/>
      <c r="H13" s="74"/>
      <c r="I13" s="74"/>
    </row>
    <row r="14" spans="1:9" ht="20.100000000000001" customHeight="1" x14ac:dyDescent="0.25">
      <c r="A14" s="74" t="s">
        <v>5</v>
      </c>
      <c r="B14" s="74"/>
      <c r="C14" s="74"/>
      <c r="D14" s="25" t="s">
        <v>154</v>
      </c>
      <c r="E14" s="74" t="s">
        <v>190</v>
      </c>
      <c r="F14" s="74"/>
      <c r="G14" s="74"/>
      <c r="H14" s="74"/>
      <c r="I14" s="74"/>
    </row>
    <row r="15" spans="1:9" ht="20.100000000000001" customHeight="1" x14ac:dyDescent="0.25">
      <c r="A15" s="74" t="s">
        <v>6</v>
      </c>
      <c r="B15" s="74"/>
      <c r="C15" s="74"/>
      <c r="D15" s="25" t="s">
        <v>154</v>
      </c>
      <c r="E15" s="74">
        <v>402012020</v>
      </c>
      <c r="F15" s="74"/>
      <c r="G15" s="74"/>
      <c r="H15" s="74"/>
      <c r="I15" s="74"/>
    </row>
    <row r="16" spans="1:9" ht="20.100000000000001" customHeight="1" x14ac:dyDescent="0.25">
      <c r="A16" s="74" t="s">
        <v>7</v>
      </c>
      <c r="B16" s="74"/>
      <c r="C16" s="74"/>
      <c r="D16" s="25" t="s">
        <v>154</v>
      </c>
      <c r="E16" s="74" t="s">
        <v>208</v>
      </c>
      <c r="F16" s="74"/>
      <c r="G16" s="74"/>
      <c r="H16" s="74"/>
      <c r="I16" s="74"/>
    </row>
    <row r="17" spans="1:9" ht="20.100000000000001" customHeight="1" x14ac:dyDescent="0.25">
      <c r="A17" s="79"/>
      <c r="B17" s="79"/>
      <c r="C17" s="79"/>
      <c r="D17" s="79"/>
      <c r="E17" s="79"/>
      <c r="F17" s="79"/>
      <c r="G17" s="79"/>
      <c r="H17" s="19"/>
      <c r="I17" s="19"/>
    </row>
    <row r="18" spans="1:9" ht="20.100000000000001" customHeight="1" x14ac:dyDescent="0.25">
      <c r="A18" s="20" t="s">
        <v>8</v>
      </c>
      <c r="B18" s="20" t="s">
        <v>9</v>
      </c>
      <c r="C18" s="80" t="s">
        <v>10</v>
      </c>
      <c r="D18" s="80"/>
      <c r="E18" s="80"/>
      <c r="F18" s="80"/>
      <c r="G18" s="80"/>
      <c r="H18" s="20" t="s">
        <v>11</v>
      </c>
      <c r="I18" s="20" t="s">
        <v>12</v>
      </c>
    </row>
    <row r="19" spans="1:9" ht="20.100000000000001" customHeight="1" x14ac:dyDescent="0.25">
      <c r="A19" s="107" t="s">
        <v>13</v>
      </c>
      <c r="B19" s="107"/>
      <c r="C19" s="107"/>
      <c r="D19" s="107"/>
      <c r="E19" s="107"/>
      <c r="F19" s="107"/>
      <c r="G19" s="107"/>
      <c r="H19" s="107"/>
      <c r="I19" s="107"/>
    </row>
    <row r="20" spans="1:9" ht="20.100000000000001" customHeight="1" x14ac:dyDescent="0.25">
      <c r="A20" s="81" t="s">
        <v>14</v>
      </c>
      <c r="B20" s="75" t="s">
        <v>15</v>
      </c>
      <c r="C20" s="12" t="s">
        <v>88</v>
      </c>
      <c r="D20" s="9" t="s">
        <v>75</v>
      </c>
      <c r="E20" s="9"/>
      <c r="F20" s="9"/>
      <c r="G20" s="8"/>
      <c r="H20" s="21">
        <v>75</v>
      </c>
      <c r="I20" s="23"/>
    </row>
    <row r="21" spans="1:9" ht="20.100000000000001" customHeight="1" x14ac:dyDescent="0.25">
      <c r="A21" s="81"/>
      <c r="B21" s="75"/>
      <c r="C21" s="12" t="s">
        <v>89</v>
      </c>
      <c r="D21" s="9" t="s">
        <v>76</v>
      </c>
      <c r="E21" s="9"/>
      <c r="F21" s="9"/>
      <c r="G21" s="8"/>
      <c r="H21" s="21">
        <v>77</v>
      </c>
      <c r="I21" s="23"/>
    </row>
    <row r="22" spans="1:9" ht="20.100000000000001" customHeight="1" x14ac:dyDescent="0.25">
      <c r="A22" s="81"/>
      <c r="B22" s="75"/>
      <c r="C22" s="12" t="s">
        <v>90</v>
      </c>
      <c r="D22" s="98" t="s">
        <v>78</v>
      </c>
      <c r="E22" s="98"/>
      <c r="F22" s="98"/>
      <c r="G22" s="11"/>
      <c r="H22" s="21">
        <v>80</v>
      </c>
      <c r="I22" s="23"/>
    </row>
    <row r="23" spans="1:9" ht="20.100000000000001" customHeight="1" x14ac:dyDescent="0.25">
      <c r="A23" s="81"/>
      <c r="B23" s="75"/>
      <c r="C23" s="12" t="s">
        <v>91</v>
      </c>
      <c r="D23" s="98" t="s">
        <v>81</v>
      </c>
      <c r="E23" s="98"/>
      <c r="F23" s="98"/>
      <c r="G23" s="11"/>
      <c r="H23" s="21">
        <v>80</v>
      </c>
      <c r="I23" s="23"/>
    </row>
    <row r="24" spans="1:9" ht="20.100000000000001" customHeight="1" x14ac:dyDescent="0.25">
      <c r="A24" s="81"/>
      <c r="B24" s="75"/>
      <c r="C24" s="12" t="s">
        <v>92</v>
      </c>
      <c r="D24" s="98" t="s">
        <v>80</v>
      </c>
      <c r="E24" s="98"/>
      <c r="F24" s="98"/>
      <c r="G24" s="11"/>
      <c r="H24" s="21">
        <v>78</v>
      </c>
      <c r="I24" s="23"/>
    </row>
    <row r="25" spans="1:9" ht="20.100000000000001" customHeight="1" x14ac:dyDescent="0.25">
      <c r="A25" s="81"/>
      <c r="B25" s="75"/>
      <c r="C25" s="12" t="s">
        <v>93</v>
      </c>
      <c r="D25" s="98" t="s">
        <v>83</v>
      </c>
      <c r="E25" s="98"/>
      <c r="F25" s="98"/>
      <c r="G25" s="11"/>
      <c r="H25" s="21">
        <v>80</v>
      </c>
      <c r="I25" s="23"/>
    </row>
    <row r="26" spans="1:9" ht="34.5" customHeight="1" x14ac:dyDescent="0.25">
      <c r="A26" s="81"/>
      <c r="B26" s="75"/>
      <c r="C26" s="12" t="s">
        <v>94</v>
      </c>
      <c r="D26" s="98" t="s">
        <v>85</v>
      </c>
      <c r="E26" s="98"/>
      <c r="F26" s="98"/>
      <c r="G26" s="11"/>
      <c r="H26" s="21">
        <v>75</v>
      </c>
      <c r="I26" s="23"/>
    </row>
    <row r="27" spans="1:9" ht="31.5" customHeight="1" x14ac:dyDescent="0.25">
      <c r="A27" s="81"/>
      <c r="B27" s="75"/>
      <c r="C27" s="12" t="s">
        <v>95</v>
      </c>
      <c r="D27" s="98" t="s">
        <v>87</v>
      </c>
      <c r="E27" s="98"/>
      <c r="F27" s="98"/>
      <c r="G27" s="11"/>
      <c r="H27" s="21">
        <v>77</v>
      </c>
      <c r="I27" s="23"/>
    </row>
    <row r="28" spans="1:9" ht="20.100000000000001" customHeight="1" x14ac:dyDescent="0.25">
      <c r="A28" s="81"/>
      <c r="B28" s="75"/>
      <c r="C28" s="87" t="s">
        <v>16</v>
      </c>
      <c r="D28" s="87"/>
      <c r="E28" s="87"/>
      <c r="F28" s="87"/>
      <c r="G28" s="87"/>
      <c r="H28" s="20">
        <f>SUM(H20:H27)</f>
        <v>622</v>
      </c>
      <c r="I28" s="23"/>
    </row>
    <row r="29" spans="1:9" ht="20.100000000000001" customHeight="1" x14ac:dyDescent="0.25">
      <c r="A29" s="81"/>
      <c r="B29" s="75"/>
      <c r="C29" s="87" t="s">
        <v>17</v>
      </c>
      <c r="D29" s="87"/>
      <c r="E29" s="87"/>
      <c r="F29" s="87"/>
      <c r="G29" s="87"/>
      <c r="H29" s="22">
        <f>SUM(H28/8)</f>
        <v>77.75</v>
      </c>
      <c r="I29" s="23"/>
    </row>
    <row r="30" spans="1:9" ht="20.100000000000001" customHeight="1" x14ac:dyDescent="0.25">
      <c r="A30" s="76" t="s">
        <v>18</v>
      </c>
      <c r="B30" s="75" t="s">
        <v>19</v>
      </c>
      <c r="C30" s="10" t="s">
        <v>96</v>
      </c>
      <c r="D30" s="98" t="s">
        <v>97</v>
      </c>
      <c r="E30" s="98"/>
      <c r="F30" s="98"/>
      <c r="G30" s="11"/>
      <c r="H30" s="18">
        <v>74</v>
      </c>
      <c r="I30" s="23"/>
    </row>
    <row r="31" spans="1:9" ht="31.5" customHeight="1" x14ac:dyDescent="0.25">
      <c r="A31" s="76"/>
      <c r="B31" s="75"/>
      <c r="C31" s="10" t="s">
        <v>98</v>
      </c>
      <c r="D31" s="98" t="s">
        <v>99</v>
      </c>
      <c r="E31" s="98"/>
      <c r="F31" s="98"/>
      <c r="G31" s="11"/>
      <c r="H31" s="18">
        <v>75</v>
      </c>
      <c r="I31" s="23"/>
    </row>
    <row r="32" spans="1:9" ht="20.100000000000001" customHeight="1" x14ac:dyDescent="0.25">
      <c r="A32" s="76"/>
      <c r="B32" s="75"/>
      <c r="C32" s="10" t="s">
        <v>100</v>
      </c>
      <c r="D32" s="98" t="s">
        <v>101</v>
      </c>
      <c r="E32" s="98"/>
      <c r="F32" s="98"/>
      <c r="G32" s="11"/>
      <c r="H32" s="18">
        <v>75</v>
      </c>
      <c r="I32" s="23"/>
    </row>
    <row r="33" spans="1:9" ht="32.25" customHeight="1" x14ac:dyDescent="0.25">
      <c r="A33" s="76"/>
      <c r="B33" s="75"/>
      <c r="C33" s="10" t="s">
        <v>102</v>
      </c>
      <c r="D33" s="98" t="s">
        <v>103</v>
      </c>
      <c r="E33" s="98"/>
      <c r="F33" s="98"/>
      <c r="G33" s="11"/>
      <c r="H33" s="18">
        <v>77</v>
      </c>
      <c r="I33" s="23"/>
    </row>
    <row r="34" spans="1:9" ht="20.100000000000001" customHeight="1" x14ac:dyDescent="0.25">
      <c r="A34" s="76"/>
      <c r="B34" s="75"/>
      <c r="C34" s="10" t="s">
        <v>104</v>
      </c>
      <c r="D34" s="98" t="s">
        <v>105</v>
      </c>
      <c r="E34" s="98"/>
      <c r="F34" s="98"/>
      <c r="G34" s="11"/>
      <c r="H34" s="18">
        <v>71</v>
      </c>
      <c r="I34" s="23"/>
    </row>
    <row r="35" spans="1:9" ht="20.100000000000001" customHeight="1" x14ac:dyDescent="0.25">
      <c r="A35" s="76"/>
      <c r="B35" s="75"/>
      <c r="C35" s="10" t="s">
        <v>106</v>
      </c>
      <c r="D35" s="98" t="s">
        <v>107</v>
      </c>
      <c r="E35" s="98"/>
      <c r="F35" s="98"/>
      <c r="G35" s="11"/>
      <c r="H35" s="18">
        <v>79</v>
      </c>
      <c r="I35" s="23"/>
    </row>
    <row r="36" spans="1:9" ht="20.100000000000001" customHeight="1" x14ac:dyDescent="0.25">
      <c r="A36" s="76"/>
      <c r="B36" s="75"/>
      <c r="C36" s="87" t="s">
        <v>16</v>
      </c>
      <c r="D36" s="87"/>
      <c r="E36" s="87"/>
      <c r="F36" s="87"/>
      <c r="G36" s="87"/>
      <c r="H36" s="20">
        <f>SUM(H30:H35)</f>
        <v>451</v>
      </c>
      <c r="I36" s="23"/>
    </row>
    <row r="37" spans="1:9" ht="20.100000000000001" customHeight="1" x14ac:dyDescent="0.25">
      <c r="A37" s="76"/>
      <c r="B37" s="75"/>
      <c r="C37" s="87" t="s">
        <v>17</v>
      </c>
      <c r="D37" s="87"/>
      <c r="E37" s="87"/>
      <c r="F37" s="87"/>
      <c r="G37" s="87"/>
      <c r="H37" s="22">
        <f>SUM(H36/6)</f>
        <v>75.166666666666671</v>
      </c>
      <c r="I37" s="23"/>
    </row>
    <row r="38" spans="1:9" ht="29.25" customHeight="1" x14ac:dyDescent="0.25">
      <c r="A38" s="76" t="s">
        <v>20</v>
      </c>
      <c r="B38" s="75" t="s">
        <v>21</v>
      </c>
      <c r="C38" s="10" t="s">
        <v>74</v>
      </c>
      <c r="D38" s="98" t="s">
        <v>108</v>
      </c>
      <c r="E38" s="98"/>
      <c r="F38" s="98"/>
      <c r="G38" s="11"/>
      <c r="H38" s="16">
        <v>72</v>
      </c>
      <c r="I38" s="23"/>
    </row>
    <row r="39" spans="1:9" ht="20.100000000000001" customHeight="1" x14ac:dyDescent="0.25">
      <c r="A39" s="76"/>
      <c r="B39" s="75"/>
      <c r="C39" s="10" t="s">
        <v>109</v>
      </c>
      <c r="D39" s="98" t="s">
        <v>110</v>
      </c>
      <c r="E39" s="98"/>
      <c r="F39" s="98"/>
      <c r="G39" s="11"/>
      <c r="H39" s="16">
        <v>71</v>
      </c>
      <c r="I39" s="23"/>
    </row>
    <row r="40" spans="1:9" ht="20.100000000000001" customHeight="1" x14ac:dyDescent="0.25">
      <c r="A40" s="76"/>
      <c r="B40" s="75"/>
      <c r="C40" s="10" t="s">
        <v>77</v>
      </c>
      <c r="D40" s="98" t="s">
        <v>111</v>
      </c>
      <c r="E40" s="98"/>
      <c r="F40" s="98"/>
      <c r="G40" s="11"/>
      <c r="H40" s="16">
        <v>80</v>
      </c>
      <c r="I40" s="23"/>
    </row>
    <row r="41" spans="1:9" ht="20.100000000000001" customHeight="1" x14ac:dyDescent="0.25">
      <c r="A41" s="76"/>
      <c r="B41" s="75"/>
      <c r="C41" s="10" t="s">
        <v>112</v>
      </c>
      <c r="D41" s="98" t="s">
        <v>113</v>
      </c>
      <c r="E41" s="98"/>
      <c r="F41" s="98"/>
      <c r="G41" s="11"/>
      <c r="H41" s="16">
        <v>80</v>
      </c>
      <c r="I41" s="23"/>
    </row>
    <row r="42" spans="1:9" ht="30.75" customHeight="1" x14ac:dyDescent="0.25">
      <c r="A42" s="76"/>
      <c r="B42" s="75"/>
      <c r="C42" s="10" t="s">
        <v>114</v>
      </c>
      <c r="D42" s="98" t="s">
        <v>151</v>
      </c>
      <c r="E42" s="98"/>
      <c r="F42" s="98"/>
      <c r="G42" s="11"/>
      <c r="H42" s="16">
        <v>74</v>
      </c>
      <c r="I42" s="23"/>
    </row>
    <row r="43" spans="1:9" ht="20.100000000000001" customHeight="1" x14ac:dyDescent="0.25">
      <c r="A43" s="76"/>
      <c r="B43" s="75"/>
      <c r="C43" s="87" t="s">
        <v>16</v>
      </c>
      <c r="D43" s="87"/>
      <c r="E43" s="87"/>
      <c r="F43" s="87"/>
      <c r="G43" s="87"/>
      <c r="H43" s="20">
        <f>SUM(H38:H42)</f>
        <v>377</v>
      </c>
      <c r="I43" s="23"/>
    </row>
    <row r="44" spans="1:9" ht="20.100000000000001" customHeight="1" x14ac:dyDescent="0.25">
      <c r="A44" s="76"/>
      <c r="B44" s="75"/>
      <c r="C44" s="87" t="s">
        <v>17</v>
      </c>
      <c r="D44" s="87"/>
      <c r="E44" s="87"/>
      <c r="F44" s="87"/>
      <c r="G44" s="87"/>
      <c r="H44" s="22">
        <f>SUM(H43/5)</f>
        <v>75.400000000000006</v>
      </c>
      <c r="I44" s="23"/>
    </row>
    <row r="45" spans="1:9" ht="20.100000000000001" customHeight="1" x14ac:dyDescent="0.25">
      <c r="A45" s="76" t="s">
        <v>22</v>
      </c>
      <c r="B45" s="75" t="s">
        <v>23</v>
      </c>
      <c r="C45" s="10" t="s">
        <v>74</v>
      </c>
      <c r="D45" s="98" t="s">
        <v>115</v>
      </c>
      <c r="E45" s="98"/>
      <c r="F45" s="98"/>
      <c r="G45" s="11"/>
      <c r="H45" s="21">
        <v>85</v>
      </c>
      <c r="I45" s="23"/>
    </row>
    <row r="46" spans="1:9" ht="20.100000000000001" customHeight="1" x14ac:dyDescent="0.25">
      <c r="A46" s="76"/>
      <c r="B46" s="75"/>
      <c r="C46" s="10" t="s">
        <v>109</v>
      </c>
      <c r="D46" s="98" t="s">
        <v>116</v>
      </c>
      <c r="E46" s="98"/>
      <c r="F46" s="98"/>
      <c r="G46" s="11"/>
      <c r="H46" s="21">
        <v>80</v>
      </c>
      <c r="I46" s="23"/>
    </row>
    <row r="47" spans="1:9" ht="20.100000000000001" customHeight="1" x14ac:dyDescent="0.25">
      <c r="A47" s="76"/>
      <c r="B47" s="75"/>
      <c r="C47" s="10" t="s">
        <v>77</v>
      </c>
      <c r="D47" s="98" t="s">
        <v>101</v>
      </c>
      <c r="E47" s="98"/>
      <c r="F47" s="98"/>
      <c r="G47" s="11"/>
      <c r="H47" s="21">
        <v>80</v>
      </c>
      <c r="I47" s="23"/>
    </row>
    <row r="48" spans="1:9" ht="33" customHeight="1" x14ac:dyDescent="0.25">
      <c r="A48" s="76"/>
      <c r="B48" s="75"/>
      <c r="C48" s="10" t="s">
        <v>112</v>
      </c>
      <c r="D48" s="98" t="s">
        <v>117</v>
      </c>
      <c r="E48" s="98"/>
      <c r="F48" s="98"/>
      <c r="G48" s="11"/>
      <c r="H48" s="21">
        <v>79</v>
      </c>
      <c r="I48" s="23"/>
    </row>
    <row r="49" spans="1:9" ht="20.100000000000001" customHeight="1" x14ac:dyDescent="0.25">
      <c r="A49" s="76"/>
      <c r="B49" s="75"/>
      <c r="C49" s="87" t="s">
        <v>16</v>
      </c>
      <c r="D49" s="87"/>
      <c r="E49" s="87"/>
      <c r="F49" s="87"/>
      <c r="G49" s="87"/>
      <c r="H49" s="20">
        <f>SUM(H45:H48)</f>
        <v>324</v>
      </c>
      <c r="I49" s="23"/>
    </row>
    <row r="50" spans="1:9" ht="20.100000000000001" customHeight="1" x14ac:dyDescent="0.25">
      <c r="A50" s="76"/>
      <c r="B50" s="75"/>
      <c r="C50" s="87" t="s">
        <v>17</v>
      </c>
      <c r="D50" s="87"/>
      <c r="E50" s="87"/>
      <c r="F50" s="87"/>
      <c r="G50" s="87"/>
      <c r="H50" s="22">
        <f>SUM(H49/4)</f>
        <v>81</v>
      </c>
      <c r="I50" s="23"/>
    </row>
    <row r="51" spans="1:9" ht="20.100000000000001" customHeight="1" x14ac:dyDescent="0.25">
      <c r="A51" s="89" t="s">
        <v>24</v>
      </c>
      <c r="B51" s="89"/>
      <c r="C51" s="89"/>
      <c r="D51" s="89"/>
      <c r="E51" s="89"/>
      <c r="F51" s="89"/>
      <c r="G51" s="89"/>
      <c r="H51" s="90" t="s">
        <v>25</v>
      </c>
      <c r="I51" s="90"/>
    </row>
    <row r="52" spans="1:9" ht="20.100000000000001" customHeight="1" x14ac:dyDescent="0.25">
      <c r="A52" s="89"/>
      <c r="B52" s="89"/>
      <c r="C52" s="89"/>
      <c r="D52" s="89"/>
      <c r="E52" s="89"/>
      <c r="F52" s="89"/>
      <c r="G52" s="89"/>
      <c r="H52" s="91"/>
      <c r="I52" s="91"/>
    </row>
    <row r="53" spans="1:9" ht="20.100000000000001" customHeight="1" x14ac:dyDescent="0.25">
      <c r="A53" s="89"/>
      <c r="B53" s="89"/>
      <c r="C53" s="89"/>
      <c r="D53" s="89"/>
      <c r="E53" s="89"/>
      <c r="F53" s="89"/>
      <c r="G53" s="89"/>
      <c r="H53" s="91"/>
      <c r="I53" s="91"/>
    </row>
    <row r="54" spans="1:9" ht="20.100000000000001" customHeight="1" x14ac:dyDescent="0.25">
      <c r="A54" s="89"/>
      <c r="B54" s="89"/>
      <c r="C54" s="89"/>
      <c r="D54" s="89"/>
      <c r="E54" s="89"/>
      <c r="F54" s="89"/>
      <c r="G54" s="89"/>
      <c r="H54" s="101"/>
      <c r="I54" s="101"/>
    </row>
    <row r="55" spans="1:9" ht="20.100000000000001" customHeight="1" x14ac:dyDescent="0.25">
      <c r="A55" s="89"/>
      <c r="B55" s="89"/>
      <c r="C55" s="89"/>
      <c r="D55" s="89"/>
      <c r="E55" s="89"/>
      <c r="F55" s="89"/>
      <c r="G55" s="89"/>
      <c r="H55" s="91" t="s">
        <v>207</v>
      </c>
      <c r="I55" s="91"/>
    </row>
    <row r="56" spans="1:9" ht="20.100000000000001" customHeight="1" x14ac:dyDescent="0.25">
      <c r="A56" s="89"/>
      <c r="B56" s="89"/>
      <c r="C56" s="89"/>
      <c r="D56" s="89"/>
      <c r="E56" s="89"/>
      <c r="F56" s="89"/>
      <c r="G56" s="89"/>
      <c r="H56" s="92" t="s">
        <v>152</v>
      </c>
      <c r="I56" s="92"/>
    </row>
    <row r="57" spans="1:9" ht="20.100000000000001" customHeight="1" x14ac:dyDescent="0.25">
      <c r="A57" s="97" t="s">
        <v>27</v>
      </c>
      <c r="B57" s="97"/>
      <c r="C57" s="97"/>
      <c r="D57" s="97"/>
      <c r="E57" s="97"/>
      <c r="F57" s="97"/>
      <c r="G57" s="97"/>
      <c r="H57" s="97"/>
      <c r="I57" s="97"/>
    </row>
    <row r="58" spans="1:9" ht="20.100000000000001" customHeight="1" x14ac:dyDescent="0.25">
      <c r="A58" s="76" t="s">
        <v>28</v>
      </c>
      <c r="B58" s="75" t="s">
        <v>29</v>
      </c>
      <c r="C58" s="43" t="s">
        <v>74</v>
      </c>
      <c r="D58" s="98" t="s">
        <v>118</v>
      </c>
      <c r="E58" s="98"/>
      <c r="F58" s="99"/>
      <c r="G58" s="76"/>
      <c r="H58" s="76"/>
      <c r="I58" s="23"/>
    </row>
    <row r="59" spans="1:9" ht="20.100000000000001" customHeight="1" x14ac:dyDescent="0.25">
      <c r="A59" s="76"/>
      <c r="B59" s="75"/>
      <c r="C59" s="43" t="s">
        <v>109</v>
      </c>
      <c r="D59" s="98" t="s">
        <v>119</v>
      </c>
      <c r="E59" s="98"/>
      <c r="F59" s="99"/>
      <c r="G59" s="102"/>
      <c r="H59" s="102"/>
      <c r="I59" s="23"/>
    </row>
    <row r="60" spans="1:9" ht="20.100000000000001" customHeight="1" x14ac:dyDescent="0.25">
      <c r="A60" s="76"/>
      <c r="B60" s="75"/>
      <c r="C60" s="43" t="s">
        <v>77</v>
      </c>
      <c r="D60" s="98" t="s">
        <v>120</v>
      </c>
      <c r="E60" s="98"/>
      <c r="F60" s="99"/>
      <c r="G60" s="102"/>
      <c r="H60" s="102"/>
      <c r="I60" s="23"/>
    </row>
    <row r="61" spans="1:9" ht="33" customHeight="1" x14ac:dyDescent="0.25">
      <c r="A61" s="76"/>
      <c r="B61" s="75"/>
      <c r="C61" s="43" t="s">
        <v>112</v>
      </c>
      <c r="D61" s="98" t="s">
        <v>121</v>
      </c>
      <c r="E61" s="98"/>
      <c r="F61" s="99"/>
      <c r="G61" s="102"/>
      <c r="H61" s="102"/>
      <c r="I61" s="23"/>
    </row>
    <row r="62" spans="1:9" ht="20.100000000000001" customHeight="1" x14ac:dyDescent="0.25">
      <c r="A62" s="76"/>
      <c r="B62" s="75"/>
      <c r="C62" s="43" t="s">
        <v>122</v>
      </c>
      <c r="D62" s="98" t="s">
        <v>123</v>
      </c>
      <c r="E62" s="98"/>
      <c r="F62" s="98"/>
      <c r="G62" s="98"/>
      <c r="H62" s="98"/>
      <c r="I62" s="99"/>
    </row>
    <row r="63" spans="1:9" ht="20.100000000000001" customHeight="1" x14ac:dyDescent="0.25">
      <c r="A63" s="76"/>
      <c r="B63" s="75"/>
      <c r="C63" s="106" t="s">
        <v>30</v>
      </c>
      <c r="D63" s="106"/>
      <c r="E63" s="106"/>
      <c r="F63" s="106"/>
      <c r="G63" s="102"/>
      <c r="H63" s="102"/>
      <c r="I63" s="23"/>
    </row>
    <row r="64" spans="1:9" ht="20.100000000000001" customHeight="1" x14ac:dyDescent="0.25">
      <c r="A64" s="76"/>
      <c r="B64" s="75"/>
      <c r="C64" s="106" t="s">
        <v>130</v>
      </c>
      <c r="D64" s="106"/>
      <c r="E64" s="106"/>
      <c r="F64" s="106"/>
      <c r="G64" s="102"/>
      <c r="H64" s="102"/>
      <c r="I64" s="23"/>
    </row>
    <row r="65" spans="1:9" ht="20.100000000000001" customHeight="1" x14ac:dyDescent="0.25">
      <c r="A65" s="76"/>
      <c r="B65" s="75"/>
      <c r="C65" s="106" t="s">
        <v>31</v>
      </c>
      <c r="D65" s="106"/>
      <c r="E65" s="106"/>
      <c r="F65" s="106"/>
      <c r="G65" s="102"/>
      <c r="H65" s="102"/>
      <c r="I65" s="23"/>
    </row>
    <row r="66" spans="1:9" ht="20.100000000000001" customHeight="1" x14ac:dyDescent="0.25">
      <c r="A66" s="76"/>
      <c r="B66" s="75"/>
      <c r="C66" s="89" t="s">
        <v>16</v>
      </c>
      <c r="D66" s="89"/>
      <c r="E66" s="89"/>
      <c r="F66" s="89"/>
      <c r="G66" s="20">
        <f>SUM(G62:G65)</f>
        <v>0</v>
      </c>
      <c r="H66" s="20">
        <f>SUM(G58,G59,G60,G61,G63,G64,G65)</f>
        <v>0</v>
      </c>
      <c r="I66" s="23"/>
    </row>
    <row r="67" spans="1:9" ht="20.100000000000001" customHeight="1" x14ac:dyDescent="0.25">
      <c r="A67" s="76"/>
      <c r="B67" s="75"/>
      <c r="C67" s="89" t="s">
        <v>17</v>
      </c>
      <c r="D67" s="89"/>
      <c r="E67" s="89"/>
      <c r="F67" s="89"/>
      <c r="G67" s="22">
        <f>SUM(G66/4)</f>
        <v>0</v>
      </c>
      <c r="H67" s="22">
        <f>SUM(H66/7)</f>
        <v>0</v>
      </c>
      <c r="I67" s="23"/>
    </row>
    <row r="68" spans="1:9" ht="20.100000000000001" customHeight="1" x14ac:dyDescent="0.25">
      <c r="A68" s="89" t="s">
        <v>24</v>
      </c>
      <c r="B68" s="89"/>
      <c r="C68" s="89"/>
      <c r="D68" s="89"/>
      <c r="E68" s="89"/>
      <c r="F68" s="89"/>
      <c r="G68" s="90" t="s">
        <v>25</v>
      </c>
      <c r="H68" s="90"/>
      <c r="I68" s="90"/>
    </row>
    <row r="69" spans="1:9" ht="20.100000000000001" customHeight="1" x14ac:dyDescent="0.25">
      <c r="A69" s="89"/>
      <c r="B69" s="89"/>
      <c r="C69" s="89"/>
      <c r="D69" s="89"/>
      <c r="E69" s="89"/>
      <c r="F69" s="89"/>
      <c r="G69" s="101"/>
      <c r="H69" s="101"/>
      <c r="I69" s="101"/>
    </row>
    <row r="70" spans="1:9" ht="20.100000000000001" customHeight="1" x14ac:dyDescent="0.25">
      <c r="A70" s="89"/>
      <c r="B70" s="89"/>
      <c r="C70" s="89"/>
      <c r="D70" s="89"/>
      <c r="E70" s="89"/>
      <c r="F70" s="89"/>
      <c r="G70" s="91"/>
      <c r="H70" s="91"/>
      <c r="I70" s="91"/>
    </row>
    <row r="71" spans="1:9" ht="20.100000000000001" customHeight="1" x14ac:dyDescent="0.25">
      <c r="A71" s="89"/>
      <c r="B71" s="89"/>
      <c r="C71" s="89"/>
      <c r="D71" s="89"/>
      <c r="E71" s="89"/>
      <c r="F71" s="89"/>
      <c r="G71" s="91"/>
      <c r="H71" s="91"/>
      <c r="I71" s="91"/>
    </row>
    <row r="72" spans="1:9" ht="20.100000000000001" customHeight="1" x14ac:dyDescent="0.25">
      <c r="A72" s="89"/>
      <c r="B72" s="89"/>
      <c r="C72" s="89"/>
      <c r="D72" s="89"/>
      <c r="E72" s="89"/>
      <c r="F72" s="89"/>
      <c r="G72" s="91" t="s">
        <v>26</v>
      </c>
      <c r="H72" s="91"/>
      <c r="I72" s="91"/>
    </row>
    <row r="73" spans="1:9" ht="20.100000000000001" customHeight="1" x14ac:dyDescent="0.25">
      <c r="A73" s="89"/>
      <c r="B73" s="89"/>
      <c r="C73" s="89"/>
      <c r="D73" s="89"/>
      <c r="E73" s="89"/>
      <c r="F73" s="89"/>
      <c r="G73" s="92" t="s">
        <v>32</v>
      </c>
      <c r="H73" s="92"/>
      <c r="I73" s="92"/>
    </row>
    <row r="74" spans="1:9" ht="20.100000000000001" customHeight="1" x14ac:dyDescent="0.25">
      <c r="A74" s="97" t="s">
        <v>33</v>
      </c>
      <c r="B74" s="97"/>
      <c r="C74" s="97"/>
      <c r="D74" s="97"/>
      <c r="E74" s="97"/>
      <c r="F74" s="97"/>
      <c r="G74" s="97"/>
      <c r="H74" s="97"/>
      <c r="I74" s="97"/>
    </row>
    <row r="75" spans="1:9" ht="20.100000000000001" customHeight="1" x14ac:dyDescent="0.25">
      <c r="A75" s="76" t="s">
        <v>34</v>
      </c>
      <c r="B75" s="75" t="s">
        <v>35</v>
      </c>
      <c r="C75" s="10" t="s">
        <v>74</v>
      </c>
      <c r="D75" s="98" t="s">
        <v>124</v>
      </c>
      <c r="E75" s="98"/>
      <c r="F75" s="99"/>
      <c r="G75" s="103">
        <v>76</v>
      </c>
      <c r="H75" s="103"/>
      <c r="I75" s="23"/>
    </row>
    <row r="76" spans="1:9" ht="20.100000000000001" customHeight="1" x14ac:dyDescent="0.25">
      <c r="A76" s="76"/>
      <c r="B76" s="75"/>
      <c r="C76" s="10" t="s">
        <v>109</v>
      </c>
      <c r="D76" s="98" t="s">
        <v>125</v>
      </c>
      <c r="E76" s="98"/>
      <c r="F76" s="99"/>
      <c r="G76" s="103">
        <v>75</v>
      </c>
      <c r="H76" s="103"/>
      <c r="I76" s="23"/>
    </row>
    <row r="77" spans="1:9" ht="30" customHeight="1" x14ac:dyDescent="0.25">
      <c r="A77" s="76"/>
      <c r="B77" s="75"/>
      <c r="C77" s="10" t="s">
        <v>77</v>
      </c>
      <c r="D77" s="98" t="s">
        <v>126</v>
      </c>
      <c r="E77" s="98"/>
      <c r="F77" s="99"/>
      <c r="G77" s="103">
        <v>75</v>
      </c>
      <c r="H77" s="103"/>
      <c r="I77" s="23"/>
    </row>
    <row r="78" spans="1:9" ht="31.5" customHeight="1" x14ac:dyDescent="0.25">
      <c r="A78" s="76"/>
      <c r="B78" s="75"/>
      <c r="C78" s="10" t="s">
        <v>112</v>
      </c>
      <c r="D78" s="98" t="s">
        <v>127</v>
      </c>
      <c r="E78" s="98"/>
      <c r="F78" s="99"/>
      <c r="G78" s="103">
        <v>76</v>
      </c>
      <c r="H78" s="103"/>
      <c r="I78" s="23"/>
    </row>
    <row r="79" spans="1:9" ht="33.75" customHeight="1" x14ac:dyDescent="0.25">
      <c r="A79" s="76"/>
      <c r="B79" s="75"/>
      <c r="C79" s="10" t="s">
        <v>79</v>
      </c>
      <c r="D79" s="98" t="s">
        <v>128</v>
      </c>
      <c r="E79" s="98"/>
      <c r="F79" s="99"/>
      <c r="G79" s="103">
        <v>80</v>
      </c>
      <c r="H79" s="103"/>
      <c r="I79" s="23"/>
    </row>
    <row r="80" spans="1:9" ht="29.25" customHeight="1" x14ac:dyDescent="0.25">
      <c r="A80" s="76"/>
      <c r="B80" s="75"/>
      <c r="C80" s="10" t="s">
        <v>82</v>
      </c>
      <c r="D80" s="98" t="s">
        <v>129</v>
      </c>
      <c r="E80" s="98"/>
      <c r="F80" s="99"/>
      <c r="G80" s="103">
        <v>76</v>
      </c>
      <c r="H80" s="103"/>
      <c r="I80" s="23"/>
    </row>
    <row r="81" spans="1:9" ht="20.100000000000001" customHeight="1" x14ac:dyDescent="0.25">
      <c r="A81" s="76"/>
      <c r="B81" s="75"/>
      <c r="C81" s="89" t="s">
        <v>16</v>
      </c>
      <c r="D81" s="89"/>
      <c r="E81" s="89"/>
      <c r="F81" s="89"/>
      <c r="G81" s="80">
        <f>SUM(G75:H80)</f>
        <v>458</v>
      </c>
      <c r="H81" s="80"/>
      <c r="I81" s="23"/>
    </row>
    <row r="82" spans="1:9" ht="20.100000000000001" customHeight="1" x14ac:dyDescent="0.25">
      <c r="A82" s="76"/>
      <c r="B82" s="75"/>
      <c r="C82" s="89" t="s">
        <v>17</v>
      </c>
      <c r="D82" s="89"/>
      <c r="E82" s="89"/>
      <c r="F82" s="89"/>
      <c r="G82" s="104">
        <f>SUM(G81/6)</f>
        <v>76.333333333333329</v>
      </c>
      <c r="H82" s="104"/>
      <c r="I82" s="105"/>
    </row>
    <row r="83" spans="1:9" ht="20.100000000000001" customHeight="1" x14ac:dyDescent="0.25">
      <c r="A83" s="76"/>
      <c r="B83" s="75"/>
      <c r="C83" s="89"/>
      <c r="D83" s="89"/>
      <c r="E83" s="89"/>
      <c r="F83" s="89"/>
      <c r="G83" s="104"/>
      <c r="H83" s="104"/>
      <c r="I83" s="105"/>
    </row>
    <row r="84" spans="1:9" ht="20.100000000000001" customHeight="1" x14ac:dyDescent="0.25">
      <c r="A84" s="89" t="s">
        <v>24</v>
      </c>
      <c r="B84" s="89"/>
      <c r="C84" s="89"/>
      <c r="D84" s="89"/>
      <c r="E84" s="89"/>
      <c r="F84" s="89"/>
      <c r="G84" s="90" t="s">
        <v>25</v>
      </c>
      <c r="H84" s="90"/>
      <c r="I84" s="90"/>
    </row>
    <row r="85" spans="1:9" ht="20.100000000000001" customHeight="1" x14ac:dyDescent="0.25">
      <c r="A85" s="89"/>
      <c r="B85" s="89"/>
      <c r="C85" s="89"/>
      <c r="D85" s="89"/>
      <c r="E85" s="89"/>
      <c r="F85" s="89"/>
      <c r="G85" s="91"/>
      <c r="H85" s="91"/>
      <c r="I85" s="91"/>
    </row>
    <row r="86" spans="1:9" ht="20.100000000000001" customHeight="1" x14ac:dyDescent="0.25">
      <c r="A86" s="89"/>
      <c r="B86" s="89"/>
      <c r="C86" s="89"/>
      <c r="D86" s="89"/>
      <c r="E86" s="89"/>
      <c r="F86" s="89"/>
      <c r="G86" s="91"/>
      <c r="H86" s="91"/>
      <c r="I86" s="91"/>
    </row>
    <row r="87" spans="1:9" ht="20.100000000000001" customHeight="1" x14ac:dyDescent="0.25">
      <c r="A87" s="89"/>
      <c r="B87" s="89"/>
      <c r="C87" s="89"/>
      <c r="D87" s="89"/>
      <c r="E87" s="89"/>
      <c r="F87" s="89"/>
      <c r="G87" s="91"/>
      <c r="H87" s="91"/>
      <c r="I87" s="91"/>
    </row>
    <row r="88" spans="1:9" ht="20.100000000000001" customHeight="1" x14ac:dyDescent="0.25">
      <c r="A88" s="89"/>
      <c r="B88" s="89"/>
      <c r="C88" s="89"/>
      <c r="D88" s="89"/>
      <c r="E88" s="89"/>
      <c r="F88" s="89"/>
      <c r="G88" s="91"/>
      <c r="H88" s="91"/>
      <c r="I88" s="91"/>
    </row>
    <row r="89" spans="1:9" ht="20.100000000000001" customHeight="1" x14ac:dyDescent="0.25">
      <c r="A89" s="89"/>
      <c r="B89" s="89"/>
      <c r="C89" s="89"/>
      <c r="D89" s="89"/>
      <c r="E89" s="89"/>
      <c r="F89" s="89"/>
      <c r="G89" s="144" t="str">
        <f>'PK UMUM (2)'!$H$89</f>
        <v>Salman al Farisi, S.Tr.Kom</v>
      </c>
      <c r="H89" s="142"/>
      <c r="I89" s="143"/>
    </row>
    <row r="90" spans="1:9" ht="20.100000000000001" customHeight="1" x14ac:dyDescent="0.25">
      <c r="A90" s="89"/>
      <c r="B90" s="89"/>
      <c r="C90" s="89"/>
      <c r="D90" s="89"/>
      <c r="E90" s="89"/>
      <c r="F90" s="89"/>
      <c r="G90" s="123" t="s">
        <v>36</v>
      </c>
      <c r="H90" s="124"/>
      <c r="I90" s="125"/>
    </row>
    <row r="91" spans="1:9" ht="20.100000000000001" customHeight="1" x14ac:dyDescent="0.25">
      <c r="A91" s="97" t="s">
        <v>37</v>
      </c>
      <c r="B91" s="97"/>
      <c r="C91" s="97"/>
      <c r="D91" s="97"/>
      <c r="E91" s="97"/>
      <c r="F91" s="97"/>
      <c r="G91" s="97"/>
      <c r="H91" s="97"/>
      <c r="I91" s="97"/>
    </row>
    <row r="92" spans="1:9" ht="20.100000000000001" customHeight="1" x14ac:dyDescent="0.25">
      <c r="A92" s="76" t="s">
        <v>38</v>
      </c>
      <c r="B92" s="75" t="s">
        <v>39</v>
      </c>
      <c r="C92" s="10" t="s">
        <v>74</v>
      </c>
      <c r="D92" s="98" t="s">
        <v>131</v>
      </c>
      <c r="E92" s="98"/>
      <c r="F92" s="99"/>
      <c r="G92" s="102"/>
      <c r="H92" s="102"/>
      <c r="I92" s="23"/>
    </row>
    <row r="93" spans="1:9" ht="31.5" customHeight="1" x14ac:dyDescent="0.25">
      <c r="A93" s="76"/>
      <c r="B93" s="75"/>
      <c r="C93" s="10" t="s">
        <v>109</v>
      </c>
      <c r="D93" s="98" t="s">
        <v>132</v>
      </c>
      <c r="E93" s="98"/>
      <c r="F93" s="99"/>
      <c r="G93" s="102"/>
      <c r="H93" s="102"/>
      <c r="I93" s="23"/>
    </row>
    <row r="94" spans="1:9" ht="20.100000000000001" customHeight="1" x14ac:dyDescent="0.25">
      <c r="A94" s="76"/>
      <c r="B94" s="75"/>
      <c r="C94" s="10" t="s">
        <v>77</v>
      </c>
      <c r="D94" s="98" t="s">
        <v>133</v>
      </c>
      <c r="E94" s="98"/>
      <c r="F94" s="99"/>
      <c r="G94" s="102"/>
      <c r="H94" s="102"/>
      <c r="I94" s="23"/>
    </row>
    <row r="95" spans="1:9" ht="20.100000000000001" customHeight="1" x14ac:dyDescent="0.25">
      <c r="A95" s="76"/>
      <c r="B95" s="75"/>
      <c r="C95" s="10" t="s">
        <v>112</v>
      </c>
      <c r="D95" s="98" t="s">
        <v>134</v>
      </c>
      <c r="E95" s="98"/>
      <c r="F95" s="99"/>
      <c r="G95" s="102"/>
      <c r="H95" s="102"/>
      <c r="I95" s="23"/>
    </row>
    <row r="96" spans="1:9" ht="20.100000000000001" customHeight="1" x14ac:dyDescent="0.25">
      <c r="A96" s="76"/>
      <c r="B96" s="75"/>
      <c r="C96" s="10" t="s">
        <v>79</v>
      </c>
      <c r="D96" s="98" t="s">
        <v>135</v>
      </c>
      <c r="E96" s="98"/>
      <c r="F96" s="99"/>
      <c r="G96" s="102"/>
      <c r="H96" s="102"/>
      <c r="I96" s="23"/>
    </row>
    <row r="97" spans="1:9" ht="28.5" customHeight="1" x14ac:dyDescent="0.25">
      <c r="A97" s="76"/>
      <c r="B97" s="75"/>
      <c r="C97" s="10" t="s">
        <v>82</v>
      </c>
      <c r="D97" s="98" t="s">
        <v>136</v>
      </c>
      <c r="E97" s="98"/>
      <c r="F97" s="99"/>
      <c r="G97" s="102"/>
      <c r="H97" s="102"/>
      <c r="I97" s="23"/>
    </row>
    <row r="98" spans="1:9" ht="20.100000000000001" customHeight="1" x14ac:dyDescent="0.25">
      <c r="A98" s="76"/>
      <c r="B98" s="75"/>
      <c r="C98" s="10" t="s">
        <v>84</v>
      </c>
      <c r="D98" s="98" t="s">
        <v>137</v>
      </c>
      <c r="E98" s="98"/>
      <c r="F98" s="99"/>
      <c r="G98" s="102"/>
      <c r="H98" s="102"/>
      <c r="I98" s="23"/>
    </row>
    <row r="99" spans="1:9" ht="20.100000000000001" customHeight="1" x14ac:dyDescent="0.25">
      <c r="A99" s="76"/>
      <c r="B99" s="75"/>
      <c r="C99" s="10" t="s">
        <v>86</v>
      </c>
      <c r="D99" s="98" t="s">
        <v>138</v>
      </c>
      <c r="E99" s="98"/>
      <c r="F99" s="99"/>
      <c r="G99" s="76"/>
      <c r="H99" s="76"/>
      <c r="I99" s="23"/>
    </row>
    <row r="100" spans="1:9" ht="33" customHeight="1" x14ac:dyDescent="0.25">
      <c r="A100" s="76"/>
      <c r="B100" s="75"/>
      <c r="C100" s="10" t="s">
        <v>139</v>
      </c>
      <c r="D100" s="98" t="s">
        <v>140</v>
      </c>
      <c r="E100" s="98"/>
      <c r="F100" s="99"/>
      <c r="G100" s="76"/>
      <c r="H100" s="76"/>
      <c r="I100" s="23"/>
    </row>
    <row r="101" spans="1:9" ht="20.100000000000001" customHeight="1" x14ac:dyDescent="0.25">
      <c r="A101" s="76"/>
      <c r="B101" s="75"/>
      <c r="C101" s="10" t="s">
        <v>141</v>
      </c>
      <c r="D101" s="98" t="s">
        <v>142</v>
      </c>
      <c r="E101" s="98"/>
      <c r="F101" s="99"/>
      <c r="G101" s="76"/>
      <c r="H101" s="76"/>
      <c r="I101" s="23"/>
    </row>
    <row r="102" spans="1:9" ht="28.5" customHeight="1" x14ac:dyDescent="0.25">
      <c r="A102" s="76"/>
      <c r="B102" s="75"/>
      <c r="C102" s="10" t="s">
        <v>143</v>
      </c>
      <c r="D102" s="98" t="s">
        <v>144</v>
      </c>
      <c r="E102" s="98"/>
      <c r="F102" s="99"/>
      <c r="G102" s="76"/>
      <c r="H102" s="76"/>
      <c r="I102" s="23"/>
    </row>
    <row r="103" spans="1:9" ht="20.100000000000001" customHeight="1" x14ac:dyDescent="0.25">
      <c r="A103" s="76"/>
      <c r="B103" s="75"/>
      <c r="C103" s="87" t="s">
        <v>16</v>
      </c>
      <c r="D103" s="87"/>
      <c r="E103" s="87"/>
      <c r="F103" s="87"/>
      <c r="G103" s="80">
        <f>SUM(G92:H102)</f>
        <v>0</v>
      </c>
      <c r="H103" s="80"/>
      <c r="I103" s="23"/>
    </row>
    <row r="104" spans="1:9" ht="20.100000000000001" customHeight="1" x14ac:dyDescent="0.25">
      <c r="A104" s="76"/>
      <c r="B104" s="75"/>
      <c r="C104" s="87" t="s">
        <v>17</v>
      </c>
      <c r="D104" s="87"/>
      <c r="E104" s="87"/>
      <c r="F104" s="87"/>
      <c r="G104" s="100">
        <f>SUM(G103/11)</f>
        <v>0</v>
      </c>
      <c r="H104" s="100"/>
      <c r="I104" s="23"/>
    </row>
    <row r="105" spans="1:9" ht="20.100000000000001" customHeight="1" x14ac:dyDescent="0.25">
      <c r="A105" s="89" t="s">
        <v>24</v>
      </c>
      <c r="B105" s="89"/>
      <c r="C105" s="89"/>
      <c r="D105" s="89"/>
      <c r="E105" s="89"/>
      <c r="F105" s="89"/>
      <c r="G105" s="90" t="s">
        <v>25</v>
      </c>
      <c r="H105" s="90"/>
      <c r="I105" s="90"/>
    </row>
    <row r="106" spans="1:9" ht="20.100000000000001" customHeight="1" x14ac:dyDescent="0.25">
      <c r="A106" s="89"/>
      <c r="B106" s="89"/>
      <c r="C106" s="89"/>
      <c r="D106" s="89"/>
      <c r="E106" s="89"/>
      <c r="F106" s="89"/>
      <c r="G106" s="91"/>
      <c r="H106" s="91"/>
      <c r="I106" s="91"/>
    </row>
    <row r="107" spans="1:9" ht="20.100000000000001" customHeight="1" x14ac:dyDescent="0.25">
      <c r="A107" s="89"/>
      <c r="B107" s="89"/>
      <c r="C107" s="89"/>
      <c r="D107" s="89"/>
      <c r="E107" s="89"/>
      <c r="F107" s="89"/>
      <c r="G107" s="101"/>
      <c r="H107" s="101"/>
      <c r="I107" s="101"/>
    </row>
    <row r="108" spans="1:9" ht="20.100000000000001" customHeight="1" x14ac:dyDescent="0.25">
      <c r="A108" s="89"/>
      <c r="B108" s="89"/>
      <c r="C108" s="89"/>
      <c r="D108" s="89"/>
      <c r="E108" s="89"/>
      <c r="F108" s="89"/>
      <c r="G108" s="91"/>
      <c r="H108" s="91"/>
      <c r="I108" s="91"/>
    </row>
    <row r="109" spans="1:9" ht="20.100000000000001" customHeight="1" x14ac:dyDescent="0.25">
      <c r="A109" s="89"/>
      <c r="B109" s="89"/>
      <c r="C109" s="89"/>
      <c r="D109" s="89"/>
      <c r="E109" s="89"/>
      <c r="F109" s="89"/>
      <c r="G109" s="91" t="s">
        <v>26</v>
      </c>
      <c r="H109" s="91"/>
      <c r="I109" s="91"/>
    </row>
    <row r="110" spans="1:9" ht="20.100000000000001" customHeight="1" x14ac:dyDescent="0.25">
      <c r="A110" s="89"/>
      <c r="B110" s="89"/>
      <c r="C110" s="89"/>
      <c r="D110" s="89"/>
      <c r="E110" s="89"/>
      <c r="F110" s="89"/>
      <c r="G110" s="92" t="s">
        <v>40</v>
      </c>
      <c r="H110" s="92"/>
      <c r="I110" s="92"/>
    </row>
    <row r="111" spans="1:9" ht="20.100000000000001" customHeight="1" x14ac:dyDescent="0.25">
      <c r="A111" s="97" t="s">
        <v>41</v>
      </c>
      <c r="B111" s="97"/>
      <c r="C111" s="97"/>
      <c r="D111" s="97"/>
      <c r="E111" s="97"/>
      <c r="F111" s="97"/>
      <c r="G111" s="97"/>
      <c r="H111" s="97"/>
      <c r="I111" s="97"/>
    </row>
    <row r="112" spans="1:9" ht="20.100000000000001" customHeight="1" x14ac:dyDescent="0.25">
      <c r="A112" s="76" t="s">
        <v>42</v>
      </c>
      <c r="B112" s="75" t="s">
        <v>43</v>
      </c>
      <c r="C112" s="15" t="s">
        <v>88</v>
      </c>
      <c r="D112" s="98" t="s">
        <v>44</v>
      </c>
      <c r="E112" s="98"/>
      <c r="F112" s="99"/>
      <c r="G112" s="76"/>
      <c r="H112" s="76"/>
      <c r="I112" s="23"/>
    </row>
    <row r="113" spans="1:9" ht="20.100000000000001" customHeight="1" x14ac:dyDescent="0.25">
      <c r="A113" s="76"/>
      <c r="B113" s="75"/>
      <c r="C113" s="15" t="s">
        <v>89</v>
      </c>
      <c r="D113" s="98" t="s">
        <v>45</v>
      </c>
      <c r="E113" s="98"/>
      <c r="F113" s="99"/>
      <c r="G113" s="76"/>
      <c r="H113" s="76"/>
      <c r="I113" s="23"/>
    </row>
    <row r="114" spans="1:9" ht="20.100000000000001" customHeight="1" x14ac:dyDescent="0.25">
      <c r="A114" s="76"/>
      <c r="B114" s="75"/>
      <c r="C114" s="15" t="s">
        <v>90</v>
      </c>
      <c r="D114" s="98" t="s">
        <v>46</v>
      </c>
      <c r="E114" s="98"/>
      <c r="F114" s="99"/>
      <c r="G114" s="76"/>
      <c r="H114" s="76"/>
      <c r="I114" s="23"/>
    </row>
    <row r="115" spans="1:9" ht="20.100000000000001" customHeight="1" x14ac:dyDescent="0.25">
      <c r="A115" s="76"/>
      <c r="B115" s="75"/>
      <c r="C115" s="15" t="s">
        <v>91</v>
      </c>
      <c r="D115" s="98" t="s">
        <v>47</v>
      </c>
      <c r="E115" s="98"/>
      <c r="F115" s="99"/>
      <c r="G115" s="76"/>
      <c r="H115" s="76"/>
      <c r="I115" s="23"/>
    </row>
    <row r="116" spans="1:9" ht="20.100000000000001" customHeight="1" x14ac:dyDescent="0.25">
      <c r="A116" s="76"/>
      <c r="B116" s="75"/>
      <c r="C116" s="15" t="s">
        <v>92</v>
      </c>
      <c r="D116" s="98" t="s">
        <v>48</v>
      </c>
      <c r="E116" s="98"/>
      <c r="F116" s="99"/>
      <c r="G116" s="76"/>
      <c r="H116" s="76"/>
      <c r="I116" s="23"/>
    </row>
    <row r="117" spans="1:9" ht="20.100000000000001" customHeight="1" x14ac:dyDescent="0.25">
      <c r="A117" s="76"/>
      <c r="B117" s="75"/>
      <c r="C117" s="87" t="s">
        <v>16</v>
      </c>
      <c r="D117" s="87"/>
      <c r="E117" s="87"/>
      <c r="F117" s="87"/>
      <c r="G117" s="75">
        <f>SUM(G112:H116)</f>
        <v>0</v>
      </c>
      <c r="H117" s="75"/>
      <c r="I117" s="23"/>
    </row>
    <row r="118" spans="1:9" ht="20.100000000000001" customHeight="1" x14ac:dyDescent="0.25">
      <c r="A118" s="76"/>
      <c r="B118" s="75"/>
      <c r="C118" s="87" t="s">
        <v>17</v>
      </c>
      <c r="D118" s="87"/>
      <c r="E118" s="87"/>
      <c r="F118" s="87"/>
      <c r="G118" s="88">
        <f>SUM(G117/5)</f>
        <v>0</v>
      </c>
      <c r="H118" s="88"/>
      <c r="I118" s="23"/>
    </row>
    <row r="119" spans="1:9" ht="20.100000000000001" customHeight="1" x14ac:dyDescent="0.25">
      <c r="A119" s="89" t="s">
        <v>24</v>
      </c>
      <c r="B119" s="89"/>
      <c r="C119" s="89"/>
      <c r="D119" s="89"/>
      <c r="E119" s="89"/>
      <c r="F119" s="89"/>
      <c r="G119" s="93" t="s">
        <v>25</v>
      </c>
      <c r="H119" s="93"/>
      <c r="I119" s="93"/>
    </row>
    <row r="120" spans="1:9" ht="20.100000000000001" customHeight="1" x14ac:dyDescent="0.25">
      <c r="A120" s="89"/>
      <c r="B120" s="89"/>
      <c r="C120" s="89"/>
      <c r="D120" s="89"/>
      <c r="E120" s="89"/>
      <c r="F120" s="89"/>
      <c r="G120" s="94"/>
      <c r="H120" s="94"/>
      <c r="I120" s="94"/>
    </row>
    <row r="121" spans="1:9" ht="20.100000000000001" customHeight="1" x14ac:dyDescent="0.25">
      <c r="A121" s="89"/>
      <c r="B121" s="89"/>
      <c r="C121" s="89"/>
      <c r="D121" s="89"/>
      <c r="E121" s="89"/>
      <c r="F121" s="89"/>
      <c r="G121" s="94"/>
      <c r="H121" s="94"/>
      <c r="I121" s="94"/>
    </row>
    <row r="122" spans="1:9" ht="20.100000000000001" customHeight="1" x14ac:dyDescent="0.25">
      <c r="A122" s="89"/>
      <c r="B122" s="89"/>
      <c r="C122" s="89"/>
      <c r="D122" s="89"/>
      <c r="E122" s="89"/>
      <c r="F122" s="89"/>
      <c r="G122" s="95"/>
      <c r="H122" s="95"/>
      <c r="I122" s="95"/>
    </row>
    <row r="123" spans="1:9" ht="20.100000000000001" customHeight="1" x14ac:dyDescent="0.25">
      <c r="A123" s="89"/>
      <c r="B123" s="89"/>
      <c r="C123" s="89"/>
      <c r="D123" s="89"/>
      <c r="E123" s="89"/>
      <c r="F123" s="89"/>
      <c r="G123" s="95" t="s">
        <v>26</v>
      </c>
      <c r="H123" s="95"/>
      <c r="I123" s="95"/>
    </row>
    <row r="124" spans="1:9" ht="20.100000000000001" customHeight="1" x14ac:dyDescent="0.25">
      <c r="A124" s="89"/>
      <c r="B124" s="89"/>
      <c r="C124" s="89"/>
      <c r="D124" s="89"/>
      <c r="E124" s="89"/>
      <c r="F124" s="89"/>
      <c r="G124" s="96" t="s">
        <v>49</v>
      </c>
      <c r="H124" s="96"/>
      <c r="I124" s="96"/>
    </row>
    <row r="125" spans="1:9" ht="20.100000000000001" customHeight="1" x14ac:dyDescent="0.25">
      <c r="A125" s="97" t="s">
        <v>50</v>
      </c>
      <c r="B125" s="97"/>
      <c r="C125" s="97"/>
      <c r="D125" s="97"/>
      <c r="E125" s="97"/>
      <c r="F125" s="97"/>
      <c r="G125" s="97"/>
      <c r="H125" s="97"/>
      <c r="I125" s="97"/>
    </row>
    <row r="126" spans="1:9" ht="31.5" customHeight="1" x14ac:dyDescent="0.25">
      <c r="A126" s="76" t="s">
        <v>51</v>
      </c>
      <c r="B126" s="75" t="s">
        <v>52</v>
      </c>
      <c r="C126" s="10" t="s">
        <v>145</v>
      </c>
      <c r="D126" s="98" t="s">
        <v>146</v>
      </c>
      <c r="E126" s="98"/>
      <c r="F126" s="99"/>
      <c r="G126" s="76"/>
      <c r="H126" s="76"/>
      <c r="I126" s="23"/>
    </row>
    <row r="127" spans="1:9" ht="48.75" customHeight="1" x14ac:dyDescent="0.25">
      <c r="A127" s="76"/>
      <c r="B127" s="75"/>
      <c r="C127" s="10" t="s">
        <v>147</v>
      </c>
      <c r="D127" s="98" t="s">
        <v>148</v>
      </c>
      <c r="E127" s="98"/>
      <c r="F127" s="99"/>
      <c r="G127" s="76"/>
      <c r="H127" s="76"/>
      <c r="I127" s="23"/>
    </row>
    <row r="128" spans="1:9" ht="31.5" customHeight="1" x14ac:dyDescent="0.25">
      <c r="A128" s="76"/>
      <c r="B128" s="75"/>
      <c r="C128" s="10" t="s">
        <v>149</v>
      </c>
      <c r="D128" s="98" t="s">
        <v>150</v>
      </c>
      <c r="E128" s="98"/>
      <c r="F128" s="99"/>
      <c r="G128" s="76"/>
      <c r="H128" s="76"/>
      <c r="I128" s="23"/>
    </row>
    <row r="129" spans="1:9" ht="20.100000000000001" customHeight="1" x14ac:dyDescent="0.25">
      <c r="A129" s="76"/>
      <c r="B129" s="75"/>
      <c r="C129" s="87" t="s">
        <v>16</v>
      </c>
      <c r="D129" s="87"/>
      <c r="E129" s="87"/>
      <c r="F129" s="87"/>
      <c r="G129" s="75">
        <f>SUM(G126:H128)</f>
        <v>0</v>
      </c>
      <c r="H129" s="75"/>
      <c r="I129" s="23"/>
    </row>
    <row r="130" spans="1:9" ht="20.100000000000001" customHeight="1" x14ac:dyDescent="0.25">
      <c r="A130" s="76"/>
      <c r="B130" s="75"/>
      <c r="C130" s="87" t="s">
        <v>17</v>
      </c>
      <c r="D130" s="87"/>
      <c r="E130" s="87"/>
      <c r="F130" s="87"/>
      <c r="G130" s="88">
        <f>SUM(G129/3)</f>
        <v>0</v>
      </c>
      <c r="H130" s="88"/>
      <c r="I130" s="23"/>
    </row>
    <row r="131" spans="1:9" ht="20.100000000000001" customHeight="1" x14ac:dyDescent="0.25">
      <c r="A131" s="89" t="s">
        <v>24</v>
      </c>
      <c r="B131" s="89"/>
      <c r="C131" s="89"/>
      <c r="D131" s="89"/>
      <c r="E131" s="89"/>
      <c r="F131" s="89"/>
      <c r="G131" s="90" t="s">
        <v>25</v>
      </c>
      <c r="H131" s="90"/>
      <c r="I131" s="90"/>
    </row>
    <row r="132" spans="1:9" ht="20.100000000000001" customHeight="1" x14ac:dyDescent="0.25">
      <c r="A132" s="89"/>
      <c r="B132" s="89"/>
      <c r="C132" s="89"/>
      <c r="D132" s="89"/>
      <c r="E132" s="89"/>
      <c r="F132" s="89"/>
      <c r="G132" s="91"/>
      <c r="H132" s="91"/>
      <c r="I132" s="91"/>
    </row>
    <row r="133" spans="1:9" ht="20.100000000000001" customHeight="1" x14ac:dyDescent="0.25">
      <c r="A133" s="89"/>
      <c r="B133" s="89"/>
      <c r="C133" s="89"/>
      <c r="D133" s="89"/>
      <c r="E133" s="89"/>
      <c r="F133" s="89"/>
      <c r="G133" s="91"/>
      <c r="H133" s="91"/>
      <c r="I133" s="91"/>
    </row>
    <row r="134" spans="1:9" ht="20.100000000000001" customHeight="1" x14ac:dyDescent="0.25">
      <c r="A134" s="89"/>
      <c r="B134" s="89"/>
      <c r="C134" s="89"/>
      <c r="D134" s="89"/>
      <c r="E134" s="89"/>
      <c r="F134" s="89"/>
      <c r="G134" s="91" t="s">
        <v>26</v>
      </c>
      <c r="H134" s="91"/>
      <c r="I134" s="91"/>
    </row>
    <row r="135" spans="1:9" ht="20.100000000000001" customHeight="1" x14ac:dyDescent="0.25">
      <c r="A135" s="89"/>
      <c r="B135" s="89"/>
      <c r="C135" s="89"/>
      <c r="D135" s="89"/>
      <c r="E135" s="89"/>
      <c r="F135" s="89"/>
      <c r="G135" s="92" t="s">
        <v>153</v>
      </c>
      <c r="H135" s="92"/>
      <c r="I135" s="92"/>
    </row>
    <row r="136" spans="1:9" ht="20.100000000000001" customHeight="1" x14ac:dyDescent="0.25">
      <c r="A136" s="76" t="s">
        <v>53</v>
      </c>
      <c r="B136" s="76"/>
      <c r="C136" s="76"/>
      <c r="D136" s="76"/>
      <c r="E136" s="76"/>
      <c r="F136" s="76"/>
      <c r="G136" s="82">
        <f>SUM(H29,H37,H44,H50,H67,G82,G104,G118,G130)</f>
        <v>385.65000000000003</v>
      </c>
      <c r="H136" s="83"/>
      <c r="I136" s="84"/>
    </row>
    <row r="137" spans="1:9" ht="20.100000000000001" customHeight="1" x14ac:dyDescent="0.25">
      <c r="A137" s="76" t="s">
        <v>54</v>
      </c>
      <c r="B137" s="76"/>
      <c r="C137" s="76"/>
      <c r="D137" s="76"/>
      <c r="E137" s="76"/>
      <c r="F137" s="76"/>
      <c r="G137" s="85">
        <f>SUM(G136/9)</f>
        <v>42.85</v>
      </c>
      <c r="H137" s="85"/>
      <c r="I137" s="85"/>
    </row>
    <row r="138" spans="1:9" ht="20.100000000000001" customHeight="1" x14ac:dyDescent="0.25">
      <c r="A138" s="86"/>
      <c r="B138" s="86"/>
      <c r="C138" s="86"/>
      <c r="D138" s="86"/>
      <c r="E138" s="86"/>
      <c r="F138" s="86"/>
      <c r="G138" s="86"/>
      <c r="H138" s="86"/>
      <c r="I138" s="26"/>
    </row>
    <row r="139" spans="1:9" ht="23.25" customHeight="1" x14ac:dyDescent="0.25">
      <c r="A139" s="80" t="s">
        <v>55</v>
      </c>
      <c r="B139" s="80"/>
      <c r="C139" s="80"/>
      <c r="D139" s="80"/>
      <c r="E139" s="80"/>
      <c r="F139" s="80"/>
      <c r="G139" s="80"/>
      <c r="H139" s="80"/>
      <c r="I139" s="80"/>
    </row>
    <row r="140" spans="1:9" ht="20.100000000000001" customHeight="1" x14ac:dyDescent="0.25">
      <c r="A140" s="80" t="s">
        <v>56</v>
      </c>
      <c r="B140" s="80"/>
      <c r="C140" s="80"/>
      <c r="D140" s="80" t="s">
        <v>57</v>
      </c>
      <c r="E140" s="80"/>
      <c r="F140" s="80" t="s">
        <v>58</v>
      </c>
      <c r="G140" s="80"/>
      <c r="H140" s="80"/>
      <c r="I140" s="80"/>
    </row>
    <row r="141" spans="1:9" ht="20.100000000000001" customHeight="1" x14ac:dyDescent="0.25">
      <c r="A141" s="81" t="s">
        <v>59</v>
      </c>
      <c r="B141" s="81"/>
      <c r="C141" s="81"/>
      <c r="D141" s="81" t="s">
        <v>60</v>
      </c>
      <c r="E141" s="81"/>
      <c r="F141" s="81" t="s">
        <v>61</v>
      </c>
      <c r="G141" s="81"/>
      <c r="H141" s="81"/>
      <c r="I141" s="81"/>
    </row>
    <row r="142" spans="1:9" ht="20.100000000000001" customHeight="1" x14ac:dyDescent="0.25">
      <c r="A142" s="81" t="s">
        <v>62</v>
      </c>
      <c r="B142" s="81"/>
      <c r="C142" s="81"/>
      <c r="D142" s="81" t="s">
        <v>63</v>
      </c>
      <c r="E142" s="81"/>
      <c r="F142" s="81" t="s">
        <v>64</v>
      </c>
      <c r="G142" s="81"/>
      <c r="H142" s="81"/>
      <c r="I142" s="81"/>
    </row>
    <row r="143" spans="1:9" ht="20.100000000000001" customHeight="1" x14ac:dyDescent="0.25">
      <c r="A143" s="81" t="s">
        <v>65</v>
      </c>
      <c r="B143" s="81"/>
      <c r="C143" s="81"/>
      <c r="D143" s="81" t="s">
        <v>66</v>
      </c>
      <c r="E143" s="81"/>
      <c r="F143" s="81" t="s">
        <v>67</v>
      </c>
      <c r="G143" s="81"/>
      <c r="H143" s="81"/>
      <c r="I143" s="81"/>
    </row>
    <row r="144" spans="1:9" ht="20.100000000000001" customHeight="1" x14ac:dyDescent="0.25">
      <c r="A144" s="79"/>
      <c r="B144" s="79"/>
      <c r="C144" s="79"/>
      <c r="D144" s="79"/>
      <c r="E144" s="79"/>
      <c r="F144" s="79"/>
      <c r="G144" s="79"/>
      <c r="H144" s="79"/>
      <c r="I144" s="79"/>
    </row>
    <row r="145" spans="1:9" ht="20.100000000000001" customHeight="1" x14ac:dyDescent="0.25">
      <c r="A145" s="80" t="s">
        <v>68</v>
      </c>
      <c r="B145" s="80"/>
      <c r="C145" s="80"/>
      <c r="D145" s="80"/>
      <c r="E145" s="80"/>
      <c r="F145" s="80"/>
      <c r="G145" s="80"/>
      <c r="H145" s="80"/>
      <c r="I145" s="80"/>
    </row>
    <row r="146" spans="1:9" ht="20.100000000000001" customHeight="1" x14ac:dyDescent="0.25">
      <c r="A146" s="75" t="s">
        <v>69</v>
      </c>
      <c r="B146" s="75"/>
      <c r="C146" s="75"/>
      <c r="D146" s="75"/>
      <c r="E146" s="75"/>
      <c r="F146" s="75" t="s">
        <v>70</v>
      </c>
      <c r="G146" s="75"/>
      <c r="H146" s="75"/>
      <c r="I146" s="75"/>
    </row>
    <row r="147" spans="1:9" ht="20.100000000000001" customHeight="1" x14ac:dyDescent="0.25">
      <c r="A147" s="76"/>
      <c r="B147" s="75"/>
      <c r="C147" s="75"/>
      <c r="D147" s="75"/>
      <c r="E147" s="75"/>
      <c r="F147" s="76"/>
      <c r="G147" s="75"/>
      <c r="H147" s="75"/>
      <c r="I147" s="75"/>
    </row>
    <row r="148" spans="1:9" ht="20.100000000000001" customHeight="1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36" customHeight="1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20.100000000000001" customHeight="1" x14ac:dyDescent="0.25">
      <c r="A150" s="75" t="s">
        <v>71</v>
      </c>
      <c r="B150" s="75"/>
      <c r="C150" s="75"/>
      <c r="D150" s="75"/>
      <c r="E150" s="75"/>
      <c r="F150" s="75" t="s">
        <v>72</v>
      </c>
      <c r="G150" s="75"/>
      <c r="H150" s="75"/>
      <c r="I150" s="75"/>
    </row>
    <row r="151" spans="1:9" ht="20.100000000000001" customHeight="1" x14ac:dyDescent="0.25">
      <c r="A151" s="76"/>
      <c r="B151" s="76"/>
      <c r="C151" s="76"/>
      <c r="D151" s="76"/>
      <c r="E151" s="76"/>
      <c r="F151" s="75"/>
      <c r="G151" s="75"/>
      <c r="H151" s="75"/>
      <c r="I151" s="75"/>
    </row>
    <row r="152" spans="1:9" ht="20.100000000000001" customHeight="1" x14ac:dyDescent="0.25">
      <c r="A152" s="76"/>
      <c r="B152" s="76"/>
      <c r="C152" s="76"/>
      <c r="D152" s="76"/>
      <c r="E152" s="76"/>
      <c r="F152" s="75"/>
      <c r="G152" s="75"/>
      <c r="H152" s="75"/>
      <c r="I152" s="75"/>
    </row>
    <row r="153" spans="1:9" ht="37.5" customHeight="1" x14ac:dyDescent="0.25">
      <c r="A153" s="76"/>
      <c r="B153" s="76"/>
      <c r="C153" s="76"/>
      <c r="D153" s="76"/>
      <c r="E153" s="76"/>
      <c r="F153" s="75"/>
      <c r="G153" s="75"/>
      <c r="H153" s="75"/>
      <c r="I153" s="75"/>
    </row>
    <row r="154" spans="1:9" ht="20.100000000000001" customHeight="1" x14ac:dyDescent="0.25">
      <c r="A154" s="77"/>
      <c r="B154" s="77"/>
      <c r="C154" s="77"/>
      <c r="D154" s="77"/>
      <c r="E154" s="77"/>
      <c r="F154" s="78"/>
      <c r="G154" s="78"/>
      <c r="H154" s="78"/>
    </row>
    <row r="155" spans="1:9" ht="20.100000000000001" customHeight="1" x14ac:dyDescent="0.25">
      <c r="A155" s="74" t="s">
        <v>215</v>
      </c>
      <c r="B155" s="74"/>
      <c r="C155" s="74"/>
      <c r="D155" s="74"/>
      <c r="E155" s="74"/>
      <c r="F155" s="71"/>
      <c r="G155" s="71"/>
      <c r="H155" s="71"/>
    </row>
    <row r="156" spans="1:9" ht="20.100000000000001" customHeight="1" x14ac:dyDescent="0.25">
      <c r="A156" s="74" t="s">
        <v>73</v>
      </c>
      <c r="B156" s="74"/>
      <c r="C156" s="74"/>
      <c r="D156" s="74"/>
      <c r="E156" s="74"/>
      <c r="F156" s="71"/>
      <c r="G156" s="71"/>
      <c r="H156" s="17"/>
    </row>
    <row r="157" spans="1:9" ht="20.100000000000001" customHeight="1" x14ac:dyDescent="0.25">
      <c r="A157" s="71"/>
      <c r="B157" s="71"/>
      <c r="C157" s="71"/>
      <c r="D157" s="71"/>
      <c r="E157" s="71"/>
      <c r="F157" s="71"/>
      <c r="G157" s="71"/>
      <c r="H157" s="17"/>
    </row>
    <row r="158" spans="1:9" ht="20.100000000000001" customHeight="1" x14ac:dyDescent="0.25">
      <c r="A158" s="17"/>
      <c r="B158" s="17"/>
      <c r="C158" s="17"/>
      <c r="D158" s="17"/>
      <c r="E158" s="17"/>
      <c r="F158" s="17"/>
      <c r="G158" s="17"/>
      <c r="H158" s="17"/>
    </row>
    <row r="159" spans="1:9" ht="20.100000000000001" customHeight="1" x14ac:dyDescent="0.25">
      <c r="A159" s="71"/>
      <c r="B159" s="71"/>
      <c r="C159" s="71"/>
      <c r="D159" s="71"/>
      <c r="E159" s="71"/>
      <c r="F159" s="71"/>
      <c r="G159" s="71"/>
      <c r="H159" s="17"/>
    </row>
    <row r="160" spans="1:9" ht="20.100000000000001" customHeight="1" x14ac:dyDescent="0.25">
      <c r="A160" s="71"/>
      <c r="B160" s="71"/>
      <c r="C160" s="71"/>
      <c r="D160" s="71"/>
      <c r="E160" s="71"/>
      <c r="F160" s="71"/>
      <c r="G160" s="71"/>
      <c r="H160" s="17"/>
    </row>
    <row r="161" spans="1:8" ht="20.100000000000001" customHeight="1" x14ac:dyDescent="0.25">
      <c r="A161" s="72" t="s">
        <v>192</v>
      </c>
      <c r="B161" s="72"/>
      <c r="C161" s="72"/>
      <c r="D161" s="72"/>
      <c r="E161" s="72"/>
      <c r="F161" s="71"/>
      <c r="G161" s="71"/>
      <c r="H161" s="71"/>
    </row>
    <row r="162" spans="1:8" ht="20.100000000000001" customHeight="1" x14ac:dyDescent="0.25">
      <c r="A162" s="73" t="s">
        <v>193</v>
      </c>
      <c r="B162" s="73"/>
      <c r="C162" s="73"/>
      <c r="D162" s="73"/>
      <c r="E162" s="73"/>
      <c r="F162" s="71"/>
      <c r="G162" s="71"/>
      <c r="H162" s="71"/>
    </row>
    <row r="163" spans="1:8" ht="20.100000000000001" customHeight="1" x14ac:dyDescent="0.25">
      <c r="A163" s="74"/>
      <c r="B163" s="74"/>
      <c r="C163" s="74"/>
      <c r="D163" s="74"/>
      <c r="E163" s="74"/>
      <c r="F163" s="71"/>
      <c r="G163" s="71"/>
      <c r="H163" s="71"/>
    </row>
  </sheetData>
  <mergeCells count="247">
    <mergeCell ref="A5:I5"/>
    <mergeCell ref="A6:I6"/>
    <mergeCell ref="A8:I8"/>
    <mergeCell ref="A9:I9"/>
    <mergeCell ref="A10:I10"/>
    <mergeCell ref="A11:F11"/>
    <mergeCell ref="G11:H11"/>
    <mergeCell ref="A15:C15"/>
    <mergeCell ref="E15:I15"/>
    <mergeCell ref="A16:C16"/>
    <mergeCell ref="E16:I16"/>
    <mergeCell ref="A17:D17"/>
    <mergeCell ref="E17:G17"/>
    <mergeCell ref="A12:C12"/>
    <mergeCell ref="E12:I12"/>
    <mergeCell ref="A13:C13"/>
    <mergeCell ref="E13:I13"/>
    <mergeCell ref="A14:C14"/>
    <mergeCell ref="E14:I14"/>
    <mergeCell ref="C18:G18"/>
    <mergeCell ref="A19:I19"/>
    <mergeCell ref="A20:A29"/>
    <mergeCell ref="B20:B29"/>
    <mergeCell ref="D22:F22"/>
    <mergeCell ref="D23:F23"/>
    <mergeCell ref="D24:F24"/>
    <mergeCell ref="D25:F25"/>
    <mergeCell ref="D26:F26"/>
    <mergeCell ref="D27:F27"/>
    <mergeCell ref="C28:G28"/>
    <mergeCell ref="C29:G29"/>
    <mergeCell ref="A30:A37"/>
    <mergeCell ref="B30:B37"/>
    <mergeCell ref="D30:F30"/>
    <mergeCell ref="D31:F31"/>
    <mergeCell ref="D32:F32"/>
    <mergeCell ref="D33:F33"/>
    <mergeCell ref="D34:F34"/>
    <mergeCell ref="D35:F35"/>
    <mergeCell ref="C36:G36"/>
    <mergeCell ref="C37:G37"/>
    <mergeCell ref="H51:I51"/>
    <mergeCell ref="H52:I52"/>
    <mergeCell ref="H53:I53"/>
    <mergeCell ref="H54:I54"/>
    <mergeCell ref="H55:I55"/>
    <mergeCell ref="H56:I56"/>
    <mergeCell ref="C44:G44"/>
    <mergeCell ref="A45:A50"/>
    <mergeCell ref="B45:B50"/>
    <mergeCell ref="D45:F45"/>
    <mergeCell ref="D46:F46"/>
    <mergeCell ref="D47:F47"/>
    <mergeCell ref="D48:F48"/>
    <mergeCell ref="C49:G49"/>
    <mergeCell ref="C50:G50"/>
    <mergeCell ref="A38:A44"/>
    <mergeCell ref="B38:B44"/>
    <mergeCell ref="D38:F38"/>
    <mergeCell ref="D39:F39"/>
    <mergeCell ref="D40:F40"/>
    <mergeCell ref="D41:F41"/>
    <mergeCell ref="D42:F42"/>
    <mergeCell ref="C43:G43"/>
    <mergeCell ref="A51:G56"/>
    <mergeCell ref="A57:I57"/>
    <mergeCell ref="A58:A67"/>
    <mergeCell ref="B58:B67"/>
    <mergeCell ref="D58:F58"/>
    <mergeCell ref="G58:H58"/>
    <mergeCell ref="D59:F59"/>
    <mergeCell ref="G59:H59"/>
    <mergeCell ref="D60:F60"/>
    <mergeCell ref="G60:H60"/>
    <mergeCell ref="D61:F61"/>
    <mergeCell ref="C65:F65"/>
    <mergeCell ref="G65:H65"/>
    <mergeCell ref="C66:F66"/>
    <mergeCell ref="C67:F67"/>
    <mergeCell ref="G78:H78"/>
    <mergeCell ref="D79:F79"/>
    <mergeCell ref="G79:H79"/>
    <mergeCell ref="G61:H61"/>
    <mergeCell ref="D62:I62"/>
    <mergeCell ref="C63:F63"/>
    <mergeCell ref="G63:H63"/>
    <mergeCell ref="C64:F64"/>
    <mergeCell ref="G64:H64"/>
    <mergeCell ref="D80:F80"/>
    <mergeCell ref="G80:H80"/>
    <mergeCell ref="G73:I73"/>
    <mergeCell ref="A74:I74"/>
    <mergeCell ref="A75:A83"/>
    <mergeCell ref="B75:B83"/>
    <mergeCell ref="D75:F75"/>
    <mergeCell ref="G75:H75"/>
    <mergeCell ref="D76:F76"/>
    <mergeCell ref="G76:H76"/>
    <mergeCell ref="D77:F77"/>
    <mergeCell ref="G77:H77"/>
    <mergeCell ref="C81:F81"/>
    <mergeCell ref="G81:H81"/>
    <mergeCell ref="C82:F83"/>
    <mergeCell ref="G82:H83"/>
    <mergeCell ref="I82:I83"/>
    <mergeCell ref="A68:F73"/>
    <mergeCell ref="G68:I68"/>
    <mergeCell ref="G69:I69"/>
    <mergeCell ref="G70:I70"/>
    <mergeCell ref="G71:I71"/>
    <mergeCell ref="G72:I72"/>
    <mergeCell ref="D78:F78"/>
    <mergeCell ref="A84:F90"/>
    <mergeCell ref="G84:I84"/>
    <mergeCell ref="G85:I85"/>
    <mergeCell ref="G86:I86"/>
    <mergeCell ref="G87:I87"/>
    <mergeCell ref="D94:F94"/>
    <mergeCell ref="G94:H94"/>
    <mergeCell ref="D95:F95"/>
    <mergeCell ref="G95:H95"/>
    <mergeCell ref="D96:F96"/>
    <mergeCell ref="G96:H96"/>
    <mergeCell ref="G88:I88"/>
    <mergeCell ref="G89:I89"/>
    <mergeCell ref="G90:I90"/>
    <mergeCell ref="A91:I91"/>
    <mergeCell ref="A92:A104"/>
    <mergeCell ref="B92:B104"/>
    <mergeCell ref="D92:F92"/>
    <mergeCell ref="G92:H92"/>
    <mergeCell ref="D93:F93"/>
    <mergeCell ref="G93:H93"/>
    <mergeCell ref="D100:F100"/>
    <mergeCell ref="G100:H100"/>
    <mergeCell ref="D101:F101"/>
    <mergeCell ref="G101:H101"/>
    <mergeCell ref="D102:F102"/>
    <mergeCell ref="G102:H102"/>
    <mergeCell ref="D97:F97"/>
    <mergeCell ref="G97:H97"/>
    <mergeCell ref="D98:F98"/>
    <mergeCell ref="G98:H98"/>
    <mergeCell ref="D99:F99"/>
    <mergeCell ref="G99:H99"/>
    <mergeCell ref="C103:F103"/>
    <mergeCell ref="G103:H103"/>
    <mergeCell ref="C104:F104"/>
    <mergeCell ref="G104:H104"/>
    <mergeCell ref="A105:F110"/>
    <mergeCell ref="G105:I105"/>
    <mergeCell ref="G106:I106"/>
    <mergeCell ref="G107:I107"/>
    <mergeCell ref="G108:I108"/>
    <mergeCell ref="G109:I109"/>
    <mergeCell ref="D115:F115"/>
    <mergeCell ref="G115:H115"/>
    <mergeCell ref="D116:F116"/>
    <mergeCell ref="G116:H116"/>
    <mergeCell ref="C117:F117"/>
    <mergeCell ref="G117:H117"/>
    <mergeCell ref="G110:I110"/>
    <mergeCell ref="A111:I111"/>
    <mergeCell ref="A112:A118"/>
    <mergeCell ref="B112:B118"/>
    <mergeCell ref="D112:F112"/>
    <mergeCell ref="G112:H112"/>
    <mergeCell ref="D113:F113"/>
    <mergeCell ref="G113:H113"/>
    <mergeCell ref="D114:F114"/>
    <mergeCell ref="G114:H114"/>
    <mergeCell ref="C118:F118"/>
    <mergeCell ref="G118:H118"/>
    <mergeCell ref="A119:F124"/>
    <mergeCell ref="G119:I119"/>
    <mergeCell ref="G120:I120"/>
    <mergeCell ref="G121:I121"/>
    <mergeCell ref="G122:I122"/>
    <mergeCell ref="G123:I123"/>
    <mergeCell ref="G124:I124"/>
    <mergeCell ref="A125:I125"/>
    <mergeCell ref="A126:A130"/>
    <mergeCell ref="B126:B130"/>
    <mergeCell ref="D126:F126"/>
    <mergeCell ref="G126:H126"/>
    <mergeCell ref="D127:F127"/>
    <mergeCell ref="G127:H127"/>
    <mergeCell ref="D128:F128"/>
    <mergeCell ref="G128:H128"/>
    <mergeCell ref="C129:F129"/>
    <mergeCell ref="A136:F136"/>
    <mergeCell ref="G136:I136"/>
    <mergeCell ref="A137:F137"/>
    <mergeCell ref="G137:I137"/>
    <mergeCell ref="A138:H138"/>
    <mergeCell ref="A139:I139"/>
    <mergeCell ref="G129:H129"/>
    <mergeCell ref="C130:F130"/>
    <mergeCell ref="G130:H130"/>
    <mergeCell ref="A131:F135"/>
    <mergeCell ref="G131:I131"/>
    <mergeCell ref="G132:I132"/>
    <mergeCell ref="G133:I133"/>
    <mergeCell ref="G134:I134"/>
    <mergeCell ref="G135:I135"/>
    <mergeCell ref="A142:C142"/>
    <mergeCell ref="D142:E142"/>
    <mergeCell ref="F142:I142"/>
    <mergeCell ref="A143:C143"/>
    <mergeCell ref="D143:E143"/>
    <mergeCell ref="F143:I143"/>
    <mergeCell ref="A140:C140"/>
    <mergeCell ref="D140:E140"/>
    <mergeCell ref="F140:I140"/>
    <mergeCell ref="A141:C141"/>
    <mergeCell ref="D141:E141"/>
    <mergeCell ref="F141:I141"/>
    <mergeCell ref="A150:E150"/>
    <mergeCell ref="F150:I150"/>
    <mergeCell ref="A151:E153"/>
    <mergeCell ref="F151:I153"/>
    <mergeCell ref="A154:E154"/>
    <mergeCell ref="F154:G155"/>
    <mergeCell ref="H154:H155"/>
    <mergeCell ref="A155:E155"/>
    <mergeCell ref="A144:I144"/>
    <mergeCell ref="A145:I145"/>
    <mergeCell ref="A146:E146"/>
    <mergeCell ref="F146:I146"/>
    <mergeCell ref="A147:E149"/>
    <mergeCell ref="F147:I149"/>
    <mergeCell ref="A160:C160"/>
    <mergeCell ref="D160:E160"/>
    <mergeCell ref="F160:G160"/>
    <mergeCell ref="A161:E161"/>
    <mergeCell ref="F161:G163"/>
    <mergeCell ref="H161:H163"/>
    <mergeCell ref="A162:E162"/>
    <mergeCell ref="A163:E163"/>
    <mergeCell ref="A156:E156"/>
    <mergeCell ref="F156:G156"/>
    <mergeCell ref="A157:C157"/>
    <mergeCell ref="D157:E157"/>
    <mergeCell ref="F157:G157"/>
    <mergeCell ref="A159:C159"/>
    <mergeCell ref="D159:E159"/>
    <mergeCell ref="F159:G159"/>
  </mergeCells>
  <pageMargins left="0.70866141732283472" right="0.37" top="0.38" bottom="0.47" header="0.31496062992125984" footer="0.31496062992125984"/>
  <pageSetup paperSize="9" scale="9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3"/>
  <sheetViews>
    <sheetView topLeftCell="A31" zoomScaleNormal="100" workbookViewId="0">
      <selection activeCell="C43" sqref="C43"/>
    </sheetView>
  </sheetViews>
  <sheetFormatPr defaultRowHeight="15.75" x14ac:dyDescent="0.25"/>
  <cols>
    <col min="1" max="1" width="5.140625" style="45" customWidth="1"/>
    <col min="2" max="2" width="4.85546875" style="45" customWidth="1"/>
    <col min="3" max="3" width="33.5703125" style="45" customWidth="1"/>
    <col min="4" max="4" width="1.7109375" style="45" customWidth="1"/>
    <col min="5" max="11" width="6.7109375" style="45" customWidth="1"/>
    <col min="12" max="16384" width="9.140625" style="45"/>
  </cols>
  <sheetData>
    <row r="1" spans="1:13" x14ac:dyDescent="0.25">
      <c r="A1" s="28"/>
      <c r="B1" s="28"/>
    </row>
    <row r="2" spans="1:13" x14ac:dyDescent="0.25">
      <c r="A2" s="28"/>
      <c r="B2" s="28"/>
    </row>
    <row r="3" spans="1:13" x14ac:dyDescent="0.25">
      <c r="A3" s="28"/>
      <c r="B3" s="28"/>
    </row>
    <row r="4" spans="1:13" x14ac:dyDescent="0.25">
      <c r="A4" s="28"/>
      <c r="B4" s="28"/>
    </row>
    <row r="7" spans="1:13" ht="12" customHeight="1" x14ac:dyDescent="0.25"/>
    <row r="8" spans="1:13" x14ac:dyDescent="0.25">
      <c r="A8" s="109" t="s">
        <v>155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37"/>
      <c r="M8" s="37"/>
    </row>
    <row r="9" spans="1:13" x14ac:dyDescent="0.25">
      <c r="A9" s="109" t="s">
        <v>214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37"/>
      <c r="M9" s="37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7"/>
      <c r="M10" s="37"/>
    </row>
    <row r="11" spans="1:13" ht="20.100000000000001" customHeight="1" x14ac:dyDescent="0.25">
      <c r="A11" s="141" t="s">
        <v>156</v>
      </c>
      <c r="B11" s="141"/>
      <c r="C11" s="141"/>
      <c r="D11" s="3" t="s">
        <v>154</v>
      </c>
      <c r="E11" s="74" t="s">
        <v>209</v>
      </c>
      <c r="F11" s="74"/>
      <c r="G11" s="74"/>
      <c r="H11" s="74"/>
      <c r="I11" s="74"/>
      <c r="J11" s="74"/>
      <c r="K11" s="74"/>
      <c r="L11" s="37"/>
      <c r="M11" s="37"/>
    </row>
    <row r="12" spans="1:13" ht="20.100000000000001" customHeight="1" x14ac:dyDescent="0.25">
      <c r="A12" s="74" t="s">
        <v>157</v>
      </c>
      <c r="B12" s="74"/>
      <c r="C12" s="74"/>
      <c r="D12" s="3" t="s">
        <v>154</v>
      </c>
      <c r="E12" s="74" t="s">
        <v>189</v>
      </c>
      <c r="F12" s="74"/>
      <c r="G12" s="74"/>
      <c r="H12" s="74"/>
      <c r="I12" s="74"/>
      <c r="J12" s="74"/>
      <c r="K12" s="74"/>
      <c r="L12" s="37"/>
      <c r="M12" s="37"/>
    </row>
    <row r="13" spans="1:13" ht="20.100000000000001" customHeight="1" x14ac:dyDescent="0.25">
      <c r="A13" s="74" t="s">
        <v>158</v>
      </c>
      <c r="B13" s="74"/>
      <c r="C13" s="74"/>
      <c r="D13" s="3" t="s">
        <v>154</v>
      </c>
      <c r="E13" s="74" t="s">
        <v>190</v>
      </c>
      <c r="F13" s="74"/>
      <c r="G13" s="74"/>
      <c r="H13" s="74"/>
      <c r="I13" s="74"/>
      <c r="J13" s="74"/>
      <c r="K13" s="74"/>
      <c r="L13" s="37"/>
      <c r="M13" s="37"/>
    </row>
    <row r="14" spans="1:13" ht="20.100000000000001" customHeight="1" x14ac:dyDescent="0.25">
      <c r="A14" s="27"/>
      <c r="B14" s="27"/>
    </row>
    <row r="15" spans="1:13" ht="20.100000000000001" customHeight="1" x14ac:dyDescent="0.25">
      <c r="A15" s="75" t="s">
        <v>159</v>
      </c>
      <c r="B15" s="113" t="s">
        <v>160</v>
      </c>
      <c r="C15" s="114"/>
      <c r="D15" s="75" t="s">
        <v>11</v>
      </c>
      <c r="E15" s="75"/>
      <c r="F15" s="75"/>
      <c r="G15" s="75"/>
      <c r="H15" s="75"/>
      <c r="I15" s="75"/>
      <c r="J15" s="75"/>
      <c r="K15" s="75"/>
      <c r="L15" s="46"/>
    </row>
    <row r="16" spans="1:13" ht="20.100000000000001" customHeight="1" x14ac:dyDescent="0.25">
      <c r="A16" s="75"/>
      <c r="B16" s="115"/>
      <c r="C16" s="116"/>
      <c r="D16" s="131" t="s">
        <v>161</v>
      </c>
      <c r="E16" s="133"/>
      <c r="F16" s="4">
        <v>50</v>
      </c>
      <c r="G16" s="4">
        <v>60</v>
      </c>
      <c r="H16" s="4">
        <v>70</v>
      </c>
      <c r="I16" s="4">
        <v>80</v>
      </c>
      <c r="J16" s="4">
        <v>90</v>
      </c>
      <c r="K16" s="4">
        <v>100</v>
      </c>
      <c r="L16" s="46"/>
    </row>
    <row r="17" spans="1:12" ht="20.100000000000001" customHeight="1" x14ac:dyDescent="0.25">
      <c r="A17" s="5">
        <v>1</v>
      </c>
      <c r="B17" s="42" t="s">
        <v>162</v>
      </c>
      <c r="C17" s="9"/>
      <c r="D17" s="9"/>
      <c r="E17" s="9"/>
      <c r="F17" s="9"/>
      <c r="G17" s="9"/>
      <c r="H17" s="9"/>
      <c r="I17" s="9"/>
      <c r="J17" s="9"/>
      <c r="K17" s="8"/>
      <c r="L17" s="29"/>
    </row>
    <row r="18" spans="1:12" ht="20.100000000000001" customHeight="1" x14ac:dyDescent="0.25">
      <c r="A18" s="5"/>
      <c r="B18" s="12" t="s">
        <v>171</v>
      </c>
      <c r="C18" s="13" t="s">
        <v>170</v>
      </c>
      <c r="D18" s="111"/>
      <c r="E18" s="112"/>
      <c r="F18" s="48"/>
      <c r="G18" s="48"/>
      <c r="H18" s="48">
        <v>74</v>
      </c>
      <c r="I18" s="48"/>
      <c r="J18" s="48"/>
      <c r="K18" s="48"/>
      <c r="L18" s="46"/>
    </row>
    <row r="19" spans="1:12" ht="20.100000000000001" customHeight="1" x14ac:dyDescent="0.25">
      <c r="A19" s="4"/>
      <c r="B19" s="14" t="s">
        <v>172</v>
      </c>
      <c r="C19" s="13" t="s">
        <v>175</v>
      </c>
      <c r="D19" s="111"/>
      <c r="E19" s="112"/>
      <c r="F19" s="40"/>
      <c r="G19" s="40"/>
      <c r="H19" s="40">
        <v>77</v>
      </c>
      <c r="I19" s="40"/>
      <c r="J19" s="40"/>
      <c r="K19" s="40"/>
      <c r="L19" s="38"/>
    </row>
    <row r="20" spans="1:12" ht="20.100000000000001" customHeight="1" x14ac:dyDescent="0.25">
      <c r="A20" s="4"/>
      <c r="B20" s="14" t="s">
        <v>173</v>
      </c>
      <c r="C20" s="13" t="s">
        <v>176</v>
      </c>
      <c r="D20" s="111"/>
      <c r="E20" s="112"/>
      <c r="F20" s="4"/>
      <c r="G20" s="4"/>
      <c r="H20" s="4"/>
      <c r="I20" s="4">
        <v>81</v>
      </c>
      <c r="J20" s="4"/>
      <c r="K20" s="4"/>
      <c r="L20" s="31"/>
    </row>
    <row r="21" spans="1:12" ht="20.100000000000001" customHeight="1" x14ac:dyDescent="0.25">
      <c r="A21" s="6"/>
      <c r="B21" s="14" t="s">
        <v>174</v>
      </c>
      <c r="C21" s="13" t="s">
        <v>177</v>
      </c>
      <c r="D21" s="111"/>
      <c r="E21" s="112"/>
      <c r="F21" s="41"/>
      <c r="G21" s="41"/>
      <c r="H21" s="41"/>
      <c r="I21" s="41">
        <v>80</v>
      </c>
      <c r="J21" s="41"/>
      <c r="K21" s="41"/>
      <c r="L21" s="39"/>
    </row>
    <row r="22" spans="1:12" ht="20.100000000000001" customHeight="1" x14ac:dyDescent="0.25">
      <c r="A22" s="6">
        <v>2</v>
      </c>
      <c r="B22" s="117" t="s">
        <v>163</v>
      </c>
      <c r="C22" s="98"/>
      <c r="D22" s="98"/>
      <c r="E22" s="98"/>
      <c r="F22" s="98"/>
      <c r="G22" s="98"/>
      <c r="H22" s="98"/>
      <c r="I22" s="98"/>
      <c r="J22" s="98"/>
      <c r="K22" s="99"/>
      <c r="L22" s="32"/>
    </row>
    <row r="23" spans="1:12" ht="49.5" customHeight="1" x14ac:dyDescent="0.25">
      <c r="A23" s="6"/>
      <c r="B23" s="47" t="s">
        <v>88</v>
      </c>
      <c r="C23" s="61" t="s">
        <v>194</v>
      </c>
      <c r="D23" s="111"/>
      <c r="E23" s="112"/>
      <c r="F23" s="7"/>
      <c r="G23" s="7"/>
      <c r="H23" s="7">
        <v>80</v>
      </c>
      <c r="I23" s="7"/>
      <c r="J23" s="7"/>
      <c r="K23" s="7"/>
      <c r="L23" s="32"/>
    </row>
    <row r="24" spans="1:12" ht="37.5" customHeight="1" x14ac:dyDescent="0.25">
      <c r="A24" s="6"/>
      <c r="B24" s="47" t="s">
        <v>89</v>
      </c>
      <c r="C24" s="61" t="s">
        <v>195</v>
      </c>
      <c r="D24" s="111"/>
      <c r="E24" s="112"/>
      <c r="F24" s="7"/>
      <c r="G24" s="7"/>
      <c r="H24" s="7">
        <v>74</v>
      </c>
      <c r="I24" s="7"/>
      <c r="J24" s="7"/>
      <c r="K24" s="7"/>
      <c r="L24" s="32"/>
    </row>
    <row r="25" spans="1:12" ht="36" customHeight="1" x14ac:dyDescent="0.25">
      <c r="A25" s="6"/>
      <c r="B25" s="47" t="s">
        <v>90</v>
      </c>
      <c r="C25" s="61" t="s">
        <v>196</v>
      </c>
      <c r="D25" s="111"/>
      <c r="E25" s="112"/>
      <c r="F25" s="7"/>
      <c r="G25" s="7"/>
      <c r="H25" s="7">
        <v>73</v>
      </c>
      <c r="I25" s="7"/>
      <c r="J25" s="7"/>
      <c r="K25" s="7"/>
      <c r="L25" s="32"/>
    </row>
    <row r="26" spans="1:12" ht="89.25" customHeight="1" x14ac:dyDescent="0.25">
      <c r="A26" s="6"/>
      <c r="B26" s="47" t="s">
        <v>91</v>
      </c>
      <c r="C26" s="61" t="s">
        <v>202</v>
      </c>
      <c r="D26" s="111"/>
      <c r="E26" s="112"/>
      <c r="F26" s="41"/>
      <c r="G26" s="41"/>
      <c r="H26" s="41">
        <v>79</v>
      </c>
      <c r="I26" s="41"/>
      <c r="J26" s="41"/>
      <c r="K26" s="41"/>
      <c r="L26" s="39"/>
    </row>
    <row r="27" spans="1:12" ht="50.1" customHeight="1" x14ac:dyDescent="0.25">
      <c r="A27" s="6"/>
      <c r="B27" s="47" t="s">
        <v>92</v>
      </c>
      <c r="C27" s="61" t="s">
        <v>197</v>
      </c>
      <c r="D27" s="111"/>
      <c r="E27" s="112"/>
      <c r="F27" s="7"/>
      <c r="G27" s="7"/>
      <c r="H27" s="7">
        <v>75</v>
      </c>
      <c r="I27" s="7"/>
      <c r="J27" s="7"/>
      <c r="K27" s="7"/>
      <c r="L27" s="32"/>
    </row>
    <row r="28" spans="1:12" ht="50.1" customHeight="1" x14ac:dyDescent="0.25">
      <c r="A28" s="6"/>
      <c r="B28" s="47" t="s">
        <v>93</v>
      </c>
      <c r="C28" s="61" t="s">
        <v>198</v>
      </c>
      <c r="D28" s="111"/>
      <c r="E28" s="112"/>
      <c r="F28" s="7"/>
      <c r="G28" s="7"/>
      <c r="H28" s="7">
        <v>74</v>
      </c>
      <c r="I28" s="7"/>
      <c r="J28" s="7"/>
      <c r="K28" s="7"/>
      <c r="L28" s="32"/>
    </row>
    <row r="29" spans="1:12" ht="66.75" customHeight="1" x14ac:dyDescent="0.25">
      <c r="A29" s="6"/>
      <c r="B29" s="47" t="s">
        <v>94</v>
      </c>
      <c r="C29" s="61" t="s">
        <v>203</v>
      </c>
      <c r="D29" s="111"/>
      <c r="E29" s="112"/>
      <c r="F29" s="7"/>
      <c r="G29" s="7"/>
      <c r="H29" s="7"/>
      <c r="I29" s="7">
        <v>82</v>
      </c>
      <c r="J29" s="7"/>
      <c r="K29" s="7"/>
      <c r="L29" s="32"/>
    </row>
    <row r="30" spans="1:12" ht="50.1" customHeight="1" x14ac:dyDescent="0.25">
      <c r="A30" s="6"/>
      <c r="B30" s="47" t="s">
        <v>95</v>
      </c>
      <c r="C30" s="61" t="s">
        <v>199</v>
      </c>
      <c r="D30" s="111"/>
      <c r="E30" s="112"/>
      <c r="F30" s="7"/>
      <c r="G30" s="7"/>
      <c r="H30" s="7">
        <v>77</v>
      </c>
      <c r="I30" s="7"/>
      <c r="J30" s="7"/>
      <c r="K30" s="7"/>
      <c r="L30" s="32"/>
    </row>
    <row r="31" spans="1:12" ht="42" customHeight="1" x14ac:dyDescent="0.25">
      <c r="A31" s="41"/>
      <c r="B31" s="47" t="s">
        <v>178</v>
      </c>
      <c r="C31" s="61" t="s">
        <v>200</v>
      </c>
      <c r="D31" s="111"/>
      <c r="E31" s="112"/>
      <c r="F31" s="7"/>
      <c r="G31" s="7"/>
      <c r="H31" s="7">
        <v>75</v>
      </c>
      <c r="I31" s="7"/>
      <c r="J31" s="7"/>
      <c r="K31" s="7"/>
      <c r="L31" s="32"/>
    </row>
    <row r="32" spans="1:12" ht="21" customHeight="1" x14ac:dyDescent="0.25">
      <c r="A32" s="41"/>
      <c r="B32" s="47" t="s">
        <v>179</v>
      </c>
      <c r="C32" s="61" t="s">
        <v>201</v>
      </c>
      <c r="D32" s="50"/>
      <c r="E32" s="51"/>
      <c r="F32" s="49"/>
      <c r="G32" s="49"/>
      <c r="H32" s="49">
        <v>76</v>
      </c>
      <c r="I32" s="49"/>
      <c r="J32" s="49"/>
      <c r="K32" s="49"/>
      <c r="L32" s="32"/>
    </row>
    <row r="33" spans="1:12" ht="20.100000000000001" customHeight="1" x14ac:dyDescent="0.25">
      <c r="A33" s="6">
        <v>3</v>
      </c>
      <c r="B33" s="117" t="s">
        <v>164</v>
      </c>
      <c r="C33" s="98"/>
      <c r="D33" s="98"/>
      <c r="E33" s="98"/>
      <c r="F33" s="98"/>
      <c r="G33" s="98"/>
      <c r="H33" s="98"/>
      <c r="I33" s="98"/>
      <c r="J33" s="98"/>
      <c r="K33" s="99"/>
      <c r="L33" s="32"/>
    </row>
    <row r="34" spans="1:12" ht="49.5" customHeight="1" x14ac:dyDescent="0.25">
      <c r="A34" s="41"/>
      <c r="B34" s="42" t="s">
        <v>171</v>
      </c>
      <c r="C34" s="55" t="s">
        <v>204</v>
      </c>
      <c r="D34" s="111"/>
      <c r="E34" s="112"/>
      <c r="F34" s="7"/>
      <c r="G34" s="7"/>
      <c r="H34" s="7"/>
      <c r="I34" s="7">
        <v>78</v>
      </c>
      <c r="J34" s="7"/>
      <c r="K34" s="7"/>
      <c r="L34" s="32"/>
    </row>
    <row r="35" spans="1:12" ht="20.100000000000001" customHeight="1" x14ac:dyDescent="0.25">
      <c r="A35" s="131" t="s">
        <v>165</v>
      </c>
      <c r="B35" s="132"/>
      <c r="C35" s="133"/>
      <c r="D35" s="135">
        <f>SUM(D18:K21)</f>
        <v>312</v>
      </c>
      <c r="E35" s="136"/>
      <c r="F35" s="136"/>
      <c r="G35" s="136"/>
      <c r="H35" s="136"/>
      <c r="I35" s="136"/>
      <c r="J35" s="136"/>
      <c r="K35" s="137"/>
      <c r="L35" s="32"/>
    </row>
    <row r="36" spans="1:12" ht="20.100000000000001" customHeight="1" x14ac:dyDescent="0.25">
      <c r="A36" s="131" t="s">
        <v>180</v>
      </c>
      <c r="B36" s="132"/>
      <c r="C36" s="133"/>
      <c r="D36" s="138"/>
      <c r="E36" s="139"/>
      <c r="F36" s="139"/>
      <c r="G36" s="139"/>
      <c r="H36" s="139"/>
      <c r="I36" s="139"/>
      <c r="J36" s="139"/>
      <c r="K36" s="140"/>
      <c r="L36" s="32"/>
    </row>
    <row r="37" spans="1:12" ht="20.100000000000001" customHeight="1" x14ac:dyDescent="0.25">
      <c r="A37" s="44"/>
      <c r="B37" s="44"/>
      <c r="C37" s="44"/>
      <c r="D37" s="33"/>
      <c r="E37" s="33"/>
      <c r="F37" s="32"/>
      <c r="G37" s="32"/>
      <c r="H37" s="32"/>
      <c r="I37" s="32"/>
      <c r="J37" s="32"/>
      <c r="K37" s="32"/>
      <c r="L37" s="32"/>
    </row>
    <row r="38" spans="1:12" ht="20.100000000000001" customHeight="1" x14ac:dyDescent="0.25">
      <c r="A38" s="134" t="s">
        <v>166</v>
      </c>
      <c r="B38" s="134"/>
      <c r="C38" s="134"/>
      <c r="D38" s="33"/>
      <c r="E38" s="33"/>
      <c r="F38" s="32"/>
      <c r="G38" s="32"/>
      <c r="H38" s="32"/>
      <c r="I38" s="32"/>
      <c r="J38" s="32"/>
      <c r="K38" s="32"/>
      <c r="L38" s="32"/>
    </row>
    <row r="39" spans="1:12" ht="20.100000000000001" customHeight="1" x14ac:dyDescent="0.25">
      <c r="A39" s="74" t="s">
        <v>167</v>
      </c>
      <c r="B39" s="74"/>
      <c r="C39" s="74"/>
      <c r="D39" s="32"/>
      <c r="E39" s="32"/>
      <c r="F39" s="32"/>
      <c r="G39" s="32"/>
      <c r="H39" s="32"/>
      <c r="I39" s="32"/>
      <c r="J39" s="32"/>
      <c r="K39" s="32"/>
      <c r="L39" s="32"/>
    </row>
    <row r="40" spans="1:12" ht="20.100000000000001" customHeight="1" x14ac:dyDescent="0.25">
      <c r="B40" s="28" t="s">
        <v>88</v>
      </c>
      <c r="C40" s="45" t="s">
        <v>181</v>
      </c>
      <c r="D40" s="34"/>
      <c r="E40" s="34"/>
      <c r="F40" s="32"/>
      <c r="G40" s="32"/>
      <c r="H40" s="32"/>
      <c r="I40" s="32"/>
      <c r="J40" s="32"/>
      <c r="K40" s="32"/>
      <c r="L40" s="32"/>
    </row>
    <row r="41" spans="1:12" ht="20.100000000000001" customHeight="1" x14ac:dyDescent="0.25">
      <c r="B41" s="28" t="s">
        <v>89</v>
      </c>
      <c r="C41" s="45" t="s">
        <v>182</v>
      </c>
      <c r="D41" s="31"/>
      <c r="E41" s="31"/>
      <c r="F41" s="39"/>
      <c r="G41" s="39"/>
      <c r="H41" s="39"/>
      <c r="I41" s="39"/>
      <c r="J41" s="39"/>
      <c r="K41" s="39"/>
      <c r="L41" s="39"/>
    </row>
    <row r="42" spans="1:12" ht="20.100000000000001" customHeight="1" x14ac:dyDescent="0.25">
      <c r="B42" s="28" t="s">
        <v>90</v>
      </c>
      <c r="C42" s="45" t="s">
        <v>183</v>
      </c>
      <c r="D42" s="31"/>
      <c r="E42" s="31"/>
      <c r="F42" s="39"/>
      <c r="G42" s="39"/>
      <c r="H42" s="39"/>
      <c r="I42" s="39"/>
      <c r="J42" s="39"/>
      <c r="K42" s="39"/>
      <c r="L42" s="39"/>
    </row>
    <row r="43" spans="1:12" ht="20.100000000000001" customHeight="1" x14ac:dyDescent="0.25">
      <c r="B43" s="28" t="s">
        <v>91</v>
      </c>
      <c r="C43" s="45" t="s">
        <v>184</v>
      </c>
      <c r="D43" s="46"/>
      <c r="E43" s="46"/>
      <c r="F43" s="46"/>
      <c r="G43" s="46"/>
      <c r="H43" s="46"/>
      <c r="I43" s="46"/>
      <c r="J43" s="46"/>
      <c r="K43" s="46"/>
      <c r="L43" s="46"/>
    </row>
    <row r="44" spans="1:12" ht="20.100000000000001" customHeight="1" x14ac:dyDescent="0.25">
      <c r="B44" s="28" t="s">
        <v>92</v>
      </c>
      <c r="C44" s="45" t="s">
        <v>185</v>
      </c>
      <c r="D44" s="46"/>
      <c r="E44" s="46"/>
      <c r="F44" s="46"/>
      <c r="G44" s="46"/>
      <c r="H44" s="46"/>
      <c r="I44" s="46"/>
      <c r="J44" s="46"/>
      <c r="K44" s="46"/>
      <c r="L44" s="46"/>
    </row>
    <row r="45" spans="1:12" ht="20.100000000000001" customHeight="1" x14ac:dyDescent="0.25">
      <c r="B45" s="28"/>
      <c r="D45" s="46"/>
      <c r="E45" s="46"/>
      <c r="F45" s="46"/>
      <c r="G45" s="46"/>
      <c r="H45" s="46"/>
      <c r="I45" s="46"/>
      <c r="J45" s="46"/>
      <c r="K45" s="46"/>
      <c r="L45" s="46"/>
    </row>
    <row r="46" spans="1:12" ht="20.100000000000001" customHeight="1" x14ac:dyDescent="0.25">
      <c r="A46" s="120" t="s">
        <v>168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2"/>
      <c r="L46" s="46"/>
    </row>
    <row r="47" spans="1:12" ht="67.5" customHeight="1" x14ac:dyDescent="0.25">
      <c r="A47" s="123" t="s">
        <v>211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5"/>
      <c r="L47" s="46"/>
    </row>
    <row r="48" spans="1:12" ht="20.100000000000001" customHeight="1" x14ac:dyDescent="0.25">
      <c r="A48" s="120" t="s">
        <v>169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2"/>
      <c r="L48" s="46"/>
    </row>
    <row r="49" spans="1:12" ht="89.25" customHeight="1" x14ac:dyDescent="0.25">
      <c r="A49" s="123"/>
      <c r="B49" s="124"/>
      <c r="C49" s="124"/>
      <c r="D49" s="124"/>
      <c r="E49" s="124"/>
      <c r="F49" s="124"/>
      <c r="G49" s="124"/>
      <c r="H49" s="124"/>
      <c r="I49" s="124"/>
      <c r="J49" s="124"/>
      <c r="K49" s="125"/>
      <c r="L49" s="46"/>
    </row>
    <row r="50" spans="1:12" ht="20.100000000000001" customHeight="1" x14ac:dyDescent="0.25">
      <c r="A50" s="30"/>
      <c r="B50" s="30"/>
      <c r="C50" s="46"/>
      <c r="D50" s="46"/>
      <c r="E50" s="46"/>
      <c r="F50" s="30"/>
      <c r="G50" s="46"/>
      <c r="H50" s="46"/>
      <c r="I50" s="46"/>
      <c r="J50" s="46"/>
      <c r="K50" s="46"/>
      <c r="L50" s="46"/>
    </row>
    <row r="51" spans="1:12" ht="20.100000000000001" customHeight="1" x14ac:dyDescent="0.25">
      <c r="A51" s="118" t="s">
        <v>186</v>
      </c>
      <c r="B51" s="118"/>
      <c r="C51" s="118"/>
      <c r="D51" s="118"/>
      <c r="E51" s="31"/>
      <c r="F51" s="126" t="s">
        <v>187</v>
      </c>
      <c r="G51" s="126"/>
      <c r="H51" s="126"/>
      <c r="I51" s="126"/>
      <c r="J51" s="126"/>
      <c r="K51" s="126"/>
      <c r="L51" s="46"/>
    </row>
    <row r="52" spans="1:12" ht="80.25" customHeight="1" x14ac:dyDescent="0.25">
      <c r="A52" s="118"/>
      <c r="B52" s="118"/>
      <c r="C52" s="118"/>
      <c r="D52" s="118"/>
      <c r="E52" s="31"/>
      <c r="F52" s="130"/>
      <c r="G52" s="130"/>
      <c r="H52" s="130"/>
      <c r="I52" s="130"/>
      <c r="J52" s="130"/>
      <c r="K52" s="130"/>
      <c r="L52" s="46"/>
    </row>
    <row r="53" spans="1:12" ht="20.100000000000001" customHeight="1" x14ac:dyDescent="0.25">
      <c r="A53" s="127" t="s">
        <v>192</v>
      </c>
      <c r="B53" s="128"/>
      <c r="C53" s="128"/>
      <c r="D53" s="128"/>
      <c r="E53" s="35"/>
      <c r="F53" s="129" t="s">
        <v>210</v>
      </c>
      <c r="G53" s="129"/>
      <c r="H53" s="129"/>
      <c r="I53" s="129"/>
      <c r="J53" s="129"/>
      <c r="K53" s="129"/>
      <c r="L53" s="46"/>
    </row>
    <row r="54" spans="1:12" ht="20.100000000000001" customHeight="1" x14ac:dyDescent="0.25">
      <c r="A54" s="118" t="s">
        <v>193</v>
      </c>
      <c r="B54" s="118"/>
      <c r="C54" s="118"/>
      <c r="D54" s="118"/>
      <c r="E54" s="31"/>
      <c r="F54" s="119" t="s">
        <v>206</v>
      </c>
      <c r="G54" s="119"/>
      <c r="H54" s="119"/>
      <c r="I54" s="119"/>
      <c r="J54" s="119"/>
      <c r="K54" s="119"/>
      <c r="L54" s="46"/>
    </row>
    <row r="55" spans="1:12" x14ac:dyDescent="0.25">
      <c r="A55" s="35"/>
      <c r="B55" s="35"/>
      <c r="C55" s="35"/>
      <c r="D55" s="35"/>
      <c r="E55" s="35"/>
      <c r="F55" s="46"/>
      <c r="G55" s="46"/>
      <c r="H55" s="46"/>
      <c r="I55" s="46"/>
      <c r="J55" s="46"/>
      <c r="K55" s="46"/>
      <c r="L55" s="46"/>
    </row>
    <row r="56" spans="1:12" x14ac:dyDescent="0.25">
      <c r="A56" s="35"/>
      <c r="B56" s="35"/>
      <c r="C56" s="35"/>
      <c r="D56" s="35"/>
      <c r="E56" s="35"/>
      <c r="F56" s="46"/>
      <c r="G56" s="46"/>
      <c r="H56" s="46"/>
      <c r="I56" s="46"/>
      <c r="J56" s="46"/>
      <c r="K56" s="46"/>
      <c r="L56" s="46"/>
    </row>
    <row r="57" spans="1:12" x14ac:dyDescent="0.25">
      <c r="A57" s="36"/>
      <c r="B57" s="36"/>
      <c r="C57" s="36"/>
      <c r="D57" s="36"/>
      <c r="E57" s="36"/>
      <c r="F57" s="46"/>
      <c r="G57" s="46"/>
      <c r="H57" s="46"/>
      <c r="I57" s="46"/>
      <c r="J57" s="46"/>
      <c r="K57" s="46"/>
      <c r="L57" s="46"/>
    </row>
    <row r="58" spans="1:12" x14ac:dyDescent="0.25">
      <c r="A58" s="31"/>
      <c r="B58" s="31"/>
      <c r="C58" s="31"/>
      <c r="D58" s="31"/>
      <c r="E58" s="31"/>
      <c r="F58" s="46"/>
      <c r="G58" s="46"/>
      <c r="H58" s="46"/>
      <c r="I58" s="46"/>
      <c r="J58" s="46"/>
      <c r="K58" s="46"/>
      <c r="L58" s="46"/>
    </row>
    <row r="59" spans="1:12" x14ac:dyDescent="0.25">
      <c r="A59" s="30"/>
      <c r="B59" s="30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2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 spans="1:12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</row>
  </sheetData>
  <mergeCells count="46">
    <mergeCell ref="D34:E34"/>
    <mergeCell ref="B33:K33"/>
    <mergeCell ref="A9:K9"/>
    <mergeCell ref="D16:E16"/>
    <mergeCell ref="D18:E18"/>
    <mergeCell ref="D19:E19"/>
    <mergeCell ref="D20:E20"/>
    <mergeCell ref="E11:K11"/>
    <mergeCell ref="E12:K12"/>
    <mergeCell ref="E13:K13"/>
    <mergeCell ref="A12:C12"/>
    <mergeCell ref="A13:C13"/>
    <mergeCell ref="A11:C11"/>
    <mergeCell ref="D30:E30"/>
    <mergeCell ref="D31:E31"/>
    <mergeCell ref="D29:E29"/>
    <mergeCell ref="A35:C35"/>
    <mergeCell ref="A36:C36"/>
    <mergeCell ref="A38:C38"/>
    <mergeCell ref="A39:C39"/>
    <mergeCell ref="D35:K35"/>
    <mergeCell ref="D36:K36"/>
    <mergeCell ref="A8:K8"/>
    <mergeCell ref="B22:K22"/>
    <mergeCell ref="A54:D54"/>
    <mergeCell ref="F54:K54"/>
    <mergeCell ref="A46:K46"/>
    <mergeCell ref="A48:K48"/>
    <mergeCell ref="A47:K47"/>
    <mergeCell ref="A49:K49"/>
    <mergeCell ref="A51:D51"/>
    <mergeCell ref="F51:K51"/>
    <mergeCell ref="D21:E21"/>
    <mergeCell ref="A53:D53"/>
    <mergeCell ref="F53:K53"/>
    <mergeCell ref="A52:D52"/>
    <mergeCell ref="F52:K52"/>
    <mergeCell ref="D23:E23"/>
    <mergeCell ref="D26:E26"/>
    <mergeCell ref="D27:E27"/>
    <mergeCell ref="D28:E28"/>
    <mergeCell ref="A15:A16"/>
    <mergeCell ref="D15:K15"/>
    <mergeCell ref="B15:C16"/>
    <mergeCell ref="D24:E24"/>
    <mergeCell ref="D25:E25"/>
  </mergeCells>
  <pageMargins left="0.84" right="0.7" top="0.36" bottom="0.75" header="0.3" footer="0.3"/>
  <pageSetup paperSize="9" scale="9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49" zoomScale="93" zoomScaleNormal="93" workbookViewId="0">
      <selection activeCell="H55" sqref="H55:I55"/>
    </sheetView>
  </sheetViews>
  <sheetFormatPr defaultRowHeight="15" x14ac:dyDescent="0.25"/>
  <cols>
    <col min="2" max="2" width="20" customWidth="1"/>
    <col min="3" max="3" width="3.7109375" customWidth="1"/>
    <col min="4" max="4" width="2.7109375" customWidth="1"/>
    <col min="5" max="5" width="11.28515625" customWidth="1"/>
    <col min="6" max="6" width="23.7109375" customWidth="1"/>
    <col min="7" max="7" width="2.28515625" hidden="1" customWidth="1"/>
    <col min="8" max="8" width="12.7109375" customWidth="1"/>
    <col min="9" max="9" width="13.7109375" customWidth="1"/>
  </cols>
  <sheetData>
    <row r="1" spans="1:9" x14ac:dyDescent="0.25">
      <c r="A1" s="1"/>
    </row>
    <row r="2" spans="1:9" x14ac:dyDescent="0.25">
      <c r="A2" s="1"/>
    </row>
    <row r="3" spans="1:9" x14ac:dyDescent="0.25">
      <c r="A3" s="1"/>
    </row>
    <row r="5" spans="1:9" ht="15.75" x14ac:dyDescent="0.25">
      <c r="A5" s="109" t="s">
        <v>0</v>
      </c>
      <c r="B5" s="109"/>
      <c r="C5" s="109"/>
      <c r="D5" s="109"/>
      <c r="E5" s="109"/>
      <c r="F5" s="109"/>
      <c r="G5" s="109"/>
      <c r="H5" s="109"/>
      <c r="I5" s="109"/>
    </row>
    <row r="6" spans="1:9" ht="15.75" x14ac:dyDescent="0.25">
      <c r="A6" s="109" t="s">
        <v>1</v>
      </c>
      <c r="B6" s="109"/>
      <c r="C6" s="109"/>
      <c r="D6" s="109"/>
      <c r="E6" s="109"/>
      <c r="F6" s="109"/>
      <c r="G6" s="109"/>
      <c r="H6" s="109"/>
      <c r="I6" s="109"/>
    </row>
    <row r="7" spans="1:9" ht="15.75" x14ac:dyDescent="0.25">
      <c r="A7" s="52"/>
      <c r="B7" s="52"/>
      <c r="C7" s="52"/>
      <c r="D7" s="52"/>
      <c r="E7" s="52"/>
      <c r="F7" s="52"/>
      <c r="G7" s="52"/>
      <c r="H7" s="52"/>
      <c r="I7" s="52"/>
    </row>
    <row r="8" spans="1:9" ht="15.75" x14ac:dyDescent="0.25">
      <c r="A8" s="109" t="s">
        <v>155</v>
      </c>
      <c r="B8" s="109"/>
      <c r="C8" s="109"/>
      <c r="D8" s="109"/>
      <c r="E8" s="109"/>
      <c r="F8" s="109"/>
      <c r="G8" s="109"/>
      <c r="H8" s="109"/>
      <c r="I8" s="109"/>
    </row>
    <row r="9" spans="1:9" ht="15.75" x14ac:dyDescent="0.25">
      <c r="A9" s="109" t="s">
        <v>217</v>
      </c>
      <c r="B9" s="109"/>
      <c r="C9" s="109"/>
      <c r="D9" s="109"/>
      <c r="E9" s="109"/>
      <c r="F9" s="109"/>
      <c r="G9" s="109"/>
      <c r="H9" s="109"/>
      <c r="I9" s="109"/>
    </row>
    <row r="10" spans="1:9" x14ac:dyDescent="0.25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9" ht="20.100000000000001" customHeight="1" x14ac:dyDescent="0.25">
      <c r="A11" s="74" t="s">
        <v>2</v>
      </c>
      <c r="B11" s="74"/>
      <c r="C11" s="74"/>
      <c r="D11" s="74"/>
      <c r="E11" s="74"/>
      <c r="F11" s="74"/>
      <c r="G11" s="71"/>
      <c r="H11" s="71"/>
      <c r="I11" s="54"/>
    </row>
    <row r="12" spans="1:9" ht="20.100000000000001" customHeight="1" x14ac:dyDescent="0.25">
      <c r="A12" s="108" t="s">
        <v>3</v>
      </c>
      <c r="B12" s="108"/>
      <c r="C12" s="108"/>
      <c r="D12" s="25" t="s">
        <v>154</v>
      </c>
      <c r="E12" s="74" t="s">
        <v>188</v>
      </c>
      <c r="F12" s="74"/>
      <c r="G12" s="74"/>
      <c r="H12" s="74"/>
      <c r="I12" s="74"/>
    </row>
    <row r="13" spans="1:9" ht="20.100000000000001" customHeight="1" x14ac:dyDescent="0.25">
      <c r="A13" s="74" t="s">
        <v>4</v>
      </c>
      <c r="B13" s="74"/>
      <c r="C13" s="74"/>
      <c r="D13" s="25" t="s">
        <v>154</v>
      </c>
      <c r="E13" s="74" t="s">
        <v>189</v>
      </c>
      <c r="F13" s="74"/>
      <c r="G13" s="74"/>
      <c r="H13" s="74"/>
      <c r="I13" s="74"/>
    </row>
    <row r="14" spans="1:9" ht="20.100000000000001" customHeight="1" x14ac:dyDescent="0.25">
      <c r="A14" s="74" t="s">
        <v>5</v>
      </c>
      <c r="B14" s="74"/>
      <c r="C14" s="74"/>
      <c r="D14" s="25" t="s">
        <v>154</v>
      </c>
      <c r="E14" s="74" t="s">
        <v>190</v>
      </c>
      <c r="F14" s="74"/>
      <c r="G14" s="74"/>
      <c r="H14" s="74"/>
      <c r="I14" s="74"/>
    </row>
    <row r="15" spans="1:9" ht="20.100000000000001" customHeight="1" x14ac:dyDescent="0.25">
      <c r="A15" s="74" t="s">
        <v>6</v>
      </c>
      <c r="B15" s="74"/>
      <c r="C15" s="74"/>
      <c r="D15" s="25" t="s">
        <v>154</v>
      </c>
      <c r="E15" s="74">
        <v>402012020</v>
      </c>
      <c r="F15" s="74"/>
      <c r="G15" s="74"/>
      <c r="H15" s="74"/>
      <c r="I15" s="74"/>
    </row>
    <row r="16" spans="1:9" ht="20.100000000000001" customHeight="1" x14ac:dyDescent="0.25">
      <c r="A16" s="74" t="s">
        <v>7</v>
      </c>
      <c r="B16" s="74"/>
      <c r="C16" s="74"/>
      <c r="D16" s="25" t="s">
        <v>154</v>
      </c>
      <c r="E16" s="74" t="s">
        <v>191</v>
      </c>
      <c r="F16" s="74"/>
      <c r="G16" s="74"/>
      <c r="H16" s="74"/>
      <c r="I16" s="74"/>
    </row>
    <row r="17" spans="1:9" ht="20.100000000000001" customHeight="1" x14ac:dyDescent="0.25">
      <c r="A17" s="79"/>
      <c r="B17" s="79"/>
      <c r="C17" s="79"/>
      <c r="D17" s="79"/>
      <c r="E17" s="79"/>
      <c r="F17" s="79"/>
      <c r="G17" s="79"/>
      <c r="H17" s="53"/>
      <c r="I17" s="53"/>
    </row>
    <row r="18" spans="1:9" ht="20.100000000000001" customHeight="1" x14ac:dyDescent="0.25">
      <c r="A18" s="56" t="s">
        <v>8</v>
      </c>
      <c r="B18" s="56" t="s">
        <v>9</v>
      </c>
      <c r="C18" s="80" t="s">
        <v>10</v>
      </c>
      <c r="D18" s="80"/>
      <c r="E18" s="80"/>
      <c r="F18" s="80"/>
      <c r="G18" s="80"/>
      <c r="H18" s="56" t="s">
        <v>11</v>
      </c>
      <c r="I18" s="56" t="s">
        <v>12</v>
      </c>
    </row>
    <row r="19" spans="1:9" ht="20.100000000000001" customHeight="1" x14ac:dyDescent="0.25">
      <c r="A19" s="107" t="s">
        <v>13</v>
      </c>
      <c r="B19" s="107"/>
      <c r="C19" s="107"/>
      <c r="D19" s="107"/>
      <c r="E19" s="107"/>
      <c r="F19" s="107"/>
      <c r="G19" s="107"/>
      <c r="H19" s="107"/>
      <c r="I19" s="107"/>
    </row>
    <row r="20" spans="1:9" ht="20.100000000000001" customHeight="1" x14ac:dyDescent="0.25">
      <c r="A20" s="81" t="s">
        <v>14</v>
      </c>
      <c r="B20" s="75" t="s">
        <v>15</v>
      </c>
      <c r="C20" s="12" t="s">
        <v>88</v>
      </c>
      <c r="D20" s="9" t="s">
        <v>75</v>
      </c>
      <c r="E20" s="9"/>
      <c r="F20" s="9"/>
      <c r="G20" s="8"/>
      <c r="H20" s="57">
        <v>78</v>
      </c>
      <c r="I20" s="62"/>
    </row>
    <row r="21" spans="1:9" ht="20.100000000000001" customHeight="1" x14ac:dyDescent="0.25">
      <c r="A21" s="81"/>
      <c r="B21" s="75"/>
      <c r="C21" s="12" t="s">
        <v>89</v>
      </c>
      <c r="D21" s="9" t="s">
        <v>76</v>
      </c>
      <c r="E21" s="9"/>
      <c r="F21" s="9"/>
      <c r="G21" s="8"/>
      <c r="H21" s="57">
        <v>71</v>
      </c>
      <c r="I21" s="62"/>
    </row>
    <row r="22" spans="1:9" ht="20.100000000000001" customHeight="1" x14ac:dyDescent="0.25">
      <c r="A22" s="81"/>
      <c r="B22" s="75"/>
      <c r="C22" s="12" t="s">
        <v>90</v>
      </c>
      <c r="D22" s="98" t="s">
        <v>78</v>
      </c>
      <c r="E22" s="98"/>
      <c r="F22" s="98"/>
      <c r="G22" s="11"/>
      <c r="H22" s="57">
        <v>74</v>
      </c>
      <c r="I22" s="62"/>
    </row>
    <row r="23" spans="1:9" ht="20.100000000000001" customHeight="1" x14ac:dyDescent="0.25">
      <c r="A23" s="81"/>
      <c r="B23" s="75"/>
      <c r="C23" s="12" t="s">
        <v>91</v>
      </c>
      <c r="D23" s="98" t="s">
        <v>81</v>
      </c>
      <c r="E23" s="98"/>
      <c r="F23" s="98"/>
      <c r="G23" s="11"/>
      <c r="H23" s="57">
        <v>76</v>
      </c>
      <c r="I23" s="62"/>
    </row>
    <row r="24" spans="1:9" ht="20.100000000000001" customHeight="1" x14ac:dyDescent="0.25">
      <c r="A24" s="81"/>
      <c r="B24" s="75"/>
      <c r="C24" s="12" t="s">
        <v>92</v>
      </c>
      <c r="D24" s="98" t="s">
        <v>80</v>
      </c>
      <c r="E24" s="98"/>
      <c r="F24" s="98"/>
      <c r="G24" s="11"/>
      <c r="H24" s="57">
        <v>80</v>
      </c>
      <c r="I24" s="62"/>
    </row>
    <row r="25" spans="1:9" ht="20.100000000000001" customHeight="1" x14ac:dyDescent="0.25">
      <c r="A25" s="81"/>
      <c r="B25" s="75"/>
      <c r="C25" s="12" t="s">
        <v>93</v>
      </c>
      <c r="D25" s="98" t="s">
        <v>83</v>
      </c>
      <c r="E25" s="98"/>
      <c r="F25" s="98"/>
      <c r="G25" s="11"/>
      <c r="H25" s="57">
        <v>70</v>
      </c>
      <c r="I25" s="62"/>
    </row>
    <row r="26" spans="1:9" ht="34.5" customHeight="1" x14ac:dyDescent="0.25">
      <c r="A26" s="81"/>
      <c r="B26" s="75"/>
      <c r="C26" s="12" t="s">
        <v>94</v>
      </c>
      <c r="D26" s="98" t="s">
        <v>85</v>
      </c>
      <c r="E26" s="98"/>
      <c r="F26" s="98"/>
      <c r="G26" s="11"/>
      <c r="H26" s="57">
        <v>70</v>
      </c>
      <c r="I26" s="62"/>
    </row>
    <row r="27" spans="1:9" ht="31.5" customHeight="1" x14ac:dyDescent="0.25">
      <c r="A27" s="81"/>
      <c r="B27" s="75"/>
      <c r="C27" s="12" t="s">
        <v>95</v>
      </c>
      <c r="D27" s="98" t="s">
        <v>87</v>
      </c>
      <c r="E27" s="98"/>
      <c r="F27" s="98"/>
      <c r="G27" s="11"/>
      <c r="H27" s="57">
        <v>75</v>
      </c>
      <c r="I27" s="62"/>
    </row>
    <row r="28" spans="1:9" ht="20.100000000000001" customHeight="1" x14ac:dyDescent="0.25">
      <c r="A28" s="81"/>
      <c r="B28" s="75"/>
      <c r="C28" s="87" t="s">
        <v>16</v>
      </c>
      <c r="D28" s="87"/>
      <c r="E28" s="87"/>
      <c r="F28" s="87"/>
      <c r="G28" s="87"/>
      <c r="H28" s="56">
        <f>SUM(H20:H27)</f>
        <v>594</v>
      </c>
      <c r="I28" s="62"/>
    </row>
    <row r="29" spans="1:9" ht="20.100000000000001" customHeight="1" x14ac:dyDescent="0.25">
      <c r="A29" s="81"/>
      <c r="B29" s="75"/>
      <c r="C29" s="87" t="s">
        <v>17</v>
      </c>
      <c r="D29" s="87"/>
      <c r="E29" s="87"/>
      <c r="F29" s="87"/>
      <c r="G29" s="87"/>
      <c r="H29" s="63">
        <f>SUM(H28/8)</f>
        <v>74.25</v>
      </c>
      <c r="I29" s="62"/>
    </row>
    <row r="30" spans="1:9" ht="20.100000000000001" customHeight="1" x14ac:dyDescent="0.25">
      <c r="A30" s="76" t="s">
        <v>18</v>
      </c>
      <c r="B30" s="75" t="s">
        <v>19</v>
      </c>
      <c r="C30" s="10" t="s">
        <v>96</v>
      </c>
      <c r="D30" s="98" t="s">
        <v>97</v>
      </c>
      <c r="E30" s="98"/>
      <c r="F30" s="98"/>
      <c r="G30" s="11"/>
      <c r="H30" s="59">
        <v>69</v>
      </c>
      <c r="I30" s="62"/>
    </row>
    <row r="31" spans="1:9" ht="31.5" customHeight="1" x14ac:dyDescent="0.25">
      <c r="A31" s="76"/>
      <c r="B31" s="75"/>
      <c r="C31" s="10" t="s">
        <v>98</v>
      </c>
      <c r="D31" s="98" t="s">
        <v>99</v>
      </c>
      <c r="E31" s="98"/>
      <c r="F31" s="98"/>
      <c r="G31" s="11"/>
      <c r="H31" s="59">
        <v>71</v>
      </c>
      <c r="I31" s="62"/>
    </row>
    <row r="32" spans="1:9" ht="20.100000000000001" customHeight="1" x14ac:dyDescent="0.25">
      <c r="A32" s="76"/>
      <c r="B32" s="75"/>
      <c r="C32" s="10" t="s">
        <v>100</v>
      </c>
      <c r="D32" s="98" t="s">
        <v>101</v>
      </c>
      <c r="E32" s="98"/>
      <c r="F32" s="98"/>
      <c r="G32" s="11"/>
      <c r="H32" s="59">
        <v>70</v>
      </c>
      <c r="I32" s="62"/>
    </row>
    <row r="33" spans="1:9" ht="32.25" customHeight="1" x14ac:dyDescent="0.25">
      <c r="A33" s="76"/>
      <c r="B33" s="75"/>
      <c r="C33" s="10" t="s">
        <v>102</v>
      </c>
      <c r="D33" s="98" t="s">
        <v>103</v>
      </c>
      <c r="E33" s="98"/>
      <c r="F33" s="98"/>
      <c r="G33" s="11"/>
      <c r="H33" s="59">
        <v>80</v>
      </c>
      <c r="I33" s="62"/>
    </row>
    <row r="34" spans="1:9" ht="20.100000000000001" customHeight="1" x14ac:dyDescent="0.25">
      <c r="A34" s="76"/>
      <c r="B34" s="75"/>
      <c r="C34" s="10" t="s">
        <v>104</v>
      </c>
      <c r="D34" s="98" t="s">
        <v>105</v>
      </c>
      <c r="E34" s="98"/>
      <c r="F34" s="98"/>
      <c r="G34" s="11"/>
      <c r="H34" s="59">
        <v>70</v>
      </c>
      <c r="I34" s="62"/>
    </row>
    <row r="35" spans="1:9" ht="20.100000000000001" customHeight="1" x14ac:dyDescent="0.25">
      <c r="A35" s="76"/>
      <c r="B35" s="75"/>
      <c r="C35" s="10" t="s">
        <v>106</v>
      </c>
      <c r="D35" s="98" t="s">
        <v>107</v>
      </c>
      <c r="E35" s="98"/>
      <c r="F35" s="98"/>
      <c r="G35" s="11"/>
      <c r="H35" s="59">
        <v>78</v>
      </c>
      <c r="I35" s="62"/>
    </row>
    <row r="36" spans="1:9" ht="20.100000000000001" customHeight="1" x14ac:dyDescent="0.25">
      <c r="A36" s="76"/>
      <c r="B36" s="75"/>
      <c r="C36" s="87" t="s">
        <v>16</v>
      </c>
      <c r="D36" s="87"/>
      <c r="E36" s="87"/>
      <c r="F36" s="87"/>
      <c r="G36" s="87"/>
      <c r="H36" s="56">
        <f>SUM(H30:H35)</f>
        <v>438</v>
      </c>
      <c r="I36" s="62"/>
    </row>
    <row r="37" spans="1:9" ht="20.100000000000001" customHeight="1" x14ac:dyDescent="0.25">
      <c r="A37" s="76"/>
      <c r="B37" s="75"/>
      <c r="C37" s="87" t="s">
        <v>17</v>
      </c>
      <c r="D37" s="87"/>
      <c r="E37" s="87"/>
      <c r="F37" s="87"/>
      <c r="G37" s="87"/>
      <c r="H37" s="63">
        <f>SUM(H36/6)</f>
        <v>73</v>
      </c>
      <c r="I37" s="62"/>
    </row>
    <row r="38" spans="1:9" ht="29.25" customHeight="1" x14ac:dyDescent="0.25">
      <c r="A38" s="76" t="s">
        <v>20</v>
      </c>
      <c r="B38" s="75" t="s">
        <v>21</v>
      </c>
      <c r="C38" s="10" t="s">
        <v>74</v>
      </c>
      <c r="D38" s="98" t="s">
        <v>108</v>
      </c>
      <c r="E38" s="98"/>
      <c r="F38" s="98"/>
      <c r="G38" s="11"/>
      <c r="H38" s="16">
        <v>65</v>
      </c>
      <c r="I38" s="62"/>
    </row>
    <row r="39" spans="1:9" ht="20.100000000000001" customHeight="1" x14ac:dyDescent="0.25">
      <c r="A39" s="76"/>
      <c r="B39" s="75"/>
      <c r="C39" s="10" t="s">
        <v>109</v>
      </c>
      <c r="D39" s="98" t="s">
        <v>110</v>
      </c>
      <c r="E39" s="98"/>
      <c r="F39" s="98"/>
      <c r="G39" s="11"/>
      <c r="H39" s="16">
        <v>68</v>
      </c>
      <c r="I39" s="62"/>
    </row>
    <row r="40" spans="1:9" ht="20.100000000000001" customHeight="1" x14ac:dyDescent="0.25">
      <c r="A40" s="76"/>
      <c r="B40" s="75"/>
      <c r="C40" s="10" t="s">
        <v>77</v>
      </c>
      <c r="D40" s="98" t="s">
        <v>111</v>
      </c>
      <c r="E40" s="98"/>
      <c r="F40" s="98"/>
      <c r="G40" s="11"/>
      <c r="H40" s="16">
        <v>74</v>
      </c>
      <c r="I40" s="62"/>
    </row>
    <row r="41" spans="1:9" ht="20.100000000000001" customHeight="1" x14ac:dyDescent="0.25">
      <c r="A41" s="76"/>
      <c r="B41" s="75"/>
      <c r="C41" s="10" t="s">
        <v>112</v>
      </c>
      <c r="D41" s="98" t="s">
        <v>113</v>
      </c>
      <c r="E41" s="98"/>
      <c r="F41" s="98"/>
      <c r="G41" s="11"/>
      <c r="H41" s="16">
        <v>80</v>
      </c>
      <c r="I41" s="62"/>
    </row>
    <row r="42" spans="1:9" ht="30.75" customHeight="1" x14ac:dyDescent="0.25">
      <c r="A42" s="76"/>
      <c r="B42" s="75"/>
      <c r="C42" s="10" t="s">
        <v>114</v>
      </c>
      <c r="D42" s="98" t="s">
        <v>151</v>
      </c>
      <c r="E42" s="98"/>
      <c r="F42" s="98"/>
      <c r="G42" s="11"/>
      <c r="H42" s="16">
        <v>75</v>
      </c>
      <c r="I42" s="62"/>
    </row>
    <row r="43" spans="1:9" ht="20.100000000000001" customHeight="1" x14ac:dyDescent="0.25">
      <c r="A43" s="76"/>
      <c r="B43" s="75"/>
      <c r="C43" s="87" t="s">
        <v>16</v>
      </c>
      <c r="D43" s="87"/>
      <c r="E43" s="87"/>
      <c r="F43" s="87"/>
      <c r="G43" s="87"/>
      <c r="H43" s="56">
        <f>SUM(H38:H42)</f>
        <v>362</v>
      </c>
      <c r="I43" s="62"/>
    </row>
    <row r="44" spans="1:9" ht="20.100000000000001" customHeight="1" x14ac:dyDescent="0.25">
      <c r="A44" s="76"/>
      <c r="B44" s="75"/>
      <c r="C44" s="87" t="s">
        <v>17</v>
      </c>
      <c r="D44" s="87"/>
      <c r="E44" s="87"/>
      <c r="F44" s="87"/>
      <c r="G44" s="87"/>
      <c r="H44" s="63">
        <f>SUM(H43/5)</f>
        <v>72.400000000000006</v>
      </c>
      <c r="I44" s="62"/>
    </row>
    <row r="45" spans="1:9" ht="20.100000000000001" customHeight="1" x14ac:dyDescent="0.25">
      <c r="A45" s="76" t="s">
        <v>22</v>
      </c>
      <c r="B45" s="75" t="s">
        <v>23</v>
      </c>
      <c r="C45" s="10" t="s">
        <v>74</v>
      </c>
      <c r="D45" s="98" t="s">
        <v>115</v>
      </c>
      <c r="E45" s="98"/>
      <c r="F45" s="98"/>
      <c r="G45" s="11"/>
      <c r="H45" s="57">
        <v>80</v>
      </c>
      <c r="I45" s="62"/>
    </row>
    <row r="46" spans="1:9" ht="20.100000000000001" customHeight="1" x14ac:dyDescent="0.25">
      <c r="A46" s="76"/>
      <c r="B46" s="75"/>
      <c r="C46" s="10" t="s">
        <v>109</v>
      </c>
      <c r="D46" s="98" t="s">
        <v>116</v>
      </c>
      <c r="E46" s="98"/>
      <c r="F46" s="98"/>
      <c r="G46" s="11"/>
      <c r="H46" s="57">
        <v>80</v>
      </c>
      <c r="I46" s="62"/>
    </row>
    <row r="47" spans="1:9" ht="20.100000000000001" customHeight="1" x14ac:dyDescent="0.25">
      <c r="A47" s="76"/>
      <c r="B47" s="75"/>
      <c r="C47" s="10" t="s">
        <v>77</v>
      </c>
      <c r="D47" s="98" t="s">
        <v>101</v>
      </c>
      <c r="E47" s="98"/>
      <c r="F47" s="98"/>
      <c r="G47" s="11"/>
      <c r="H47" s="57">
        <v>74</v>
      </c>
      <c r="I47" s="62"/>
    </row>
    <row r="48" spans="1:9" ht="33" customHeight="1" x14ac:dyDescent="0.25">
      <c r="A48" s="76"/>
      <c r="B48" s="75"/>
      <c r="C48" s="10" t="s">
        <v>112</v>
      </c>
      <c r="D48" s="98" t="s">
        <v>117</v>
      </c>
      <c r="E48" s="98"/>
      <c r="F48" s="98"/>
      <c r="G48" s="11"/>
      <c r="H48" s="57">
        <v>80</v>
      </c>
      <c r="I48" s="62"/>
    </row>
    <row r="49" spans="1:9" ht="20.100000000000001" customHeight="1" x14ac:dyDescent="0.25">
      <c r="A49" s="76"/>
      <c r="B49" s="75"/>
      <c r="C49" s="87" t="s">
        <v>16</v>
      </c>
      <c r="D49" s="87"/>
      <c r="E49" s="87"/>
      <c r="F49" s="87"/>
      <c r="G49" s="87"/>
      <c r="H49" s="56">
        <f>SUM(H45:H48)</f>
        <v>314</v>
      </c>
      <c r="I49" s="62"/>
    </row>
    <row r="50" spans="1:9" ht="20.100000000000001" customHeight="1" x14ac:dyDescent="0.25">
      <c r="A50" s="76"/>
      <c r="B50" s="75"/>
      <c r="C50" s="87" t="s">
        <v>17</v>
      </c>
      <c r="D50" s="87"/>
      <c r="E50" s="87"/>
      <c r="F50" s="87"/>
      <c r="G50" s="87"/>
      <c r="H50" s="63">
        <f>SUM(H49/4)</f>
        <v>78.5</v>
      </c>
      <c r="I50" s="62"/>
    </row>
    <row r="51" spans="1:9" ht="20.100000000000001" customHeight="1" x14ac:dyDescent="0.25">
      <c r="A51" s="89" t="s">
        <v>24</v>
      </c>
      <c r="B51" s="89"/>
      <c r="C51" s="89"/>
      <c r="D51" s="89"/>
      <c r="E51" s="89"/>
      <c r="F51" s="89"/>
      <c r="G51" s="89"/>
      <c r="H51" s="90" t="s">
        <v>25</v>
      </c>
      <c r="I51" s="90"/>
    </row>
    <row r="52" spans="1:9" ht="20.100000000000001" customHeight="1" x14ac:dyDescent="0.25">
      <c r="A52" s="89"/>
      <c r="B52" s="89"/>
      <c r="C52" s="89"/>
      <c r="D52" s="89"/>
      <c r="E52" s="89"/>
      <c r="F52" s="89"/>
      <c r="G52" s="89"/>
      <c r="H52" s="91"/>
      <c r="I52" s="91"/>
    </row>
    <row r="53" spans="1:9" ht="20.100000000000001" customHeight="1" x14ac:dyDescent="0.25">
      <c r="A53" s="89"/>
      <c r="B53" s="89"/>
      <c r="C53" s="89"/>
      <c r="D53" s="89"/>
      <c r="E53" s="89"/>
      <c r="F53" s="89"/>
      <c r="G53" s="89"/>
      <c r="H53" s="91"/>
      <c r="I53" s="91"/>
    </row>
    <row r="54" spans="1:9" ht="20.100000000000001" customHeight="1" x14ac:dyDescent="0.25">
      <c r="A54" s="89"/>
      <c r="B54" s="89"/>
      <c r="C54" s="89"/>
      <c r="D54" s="89"/>
      <c r="E54" s="89"/>
      <c r="F54" s="89"/>
      <c r="G54" s="89"/>
      <c r="H54" s="101"/>
      <c r="I54" s="101"/>
    </row>
    <row r="55" spans="1:9" ht="20.100000000000001" customHeight="1" x14ac:dyDescent="0.25">
      <c r="A55" s="89"/>
      <c r="B55" s="89"/>
      <c r="C55" s="89"/>
      <c r="D55" s="89"/>
      <c r="E55" s="89"/>
      <c r="F55" s="89"/>
      <c r="G55" s="89"/>
      <c r="H55" s="91" t="s">
        <v>207</v>
      </c>
      <c r="I55" s="91"/>
    </row>
    <row r="56" spans="1:9" ht="20.100000000000001" customHeight="1" x14ac:dyDescent="0.25">
      <c r="A56" s="89"/>
      <c r="B56" s="89"/>
      <c r="C56" s="89"/>
      <c r="D56" s="89"/>
      <c r="E56" s="89"/>
      <c r="F56" s="89"/>
      <c r="G56" s="89"/>
      <c r="H56" s="92" t="s">
        <v>152</v>
      </c>
      <c r="I56" s="92"/>
    </row>
    <row r="57" spans="1:9" ht="20.100000000000001" customHeight="1" x14ac:dyDescent="0.25">
      <c r="A57" s="97" t="s">
        <v>27</v>
      </c>
      <c r="B57" s="97"/>
      <c r="C57" s="97"/>
      <c r="D57" s="97"/>
      <c r="E57" s="97"/>
      <c r="F57" s="97"/>
      <c r="G57" s="97"/>
      <c r="H57" s="97"/>
      <c r="I57" s="97"/>
    </row>
    <row r="58" spans="1:9" ht="20.100000000000001" customHeight="1" x14ac:dyDescent="0.25">
      <c r="A58" s="76" t="s">
        <v>28</v>
      </c>
      <c r="B58" s="75" t="s">
        <v>29</v>
      </c>
      <c r="C58" s="66" t="s">
        <v>74</v>
      </c>
      <c r="D58" s="98" t="s">
        <v>118</v>
      </c>
      <c r="E58" s="98"/>
      <c r="F58" s="99"/>
      <c r="G58" s="76"/>
      <c r="H58" s="76"/>
      <c r="I58" s="62"/>
    </row>
    <row r="59" spans="1:9" ht="20.100000000000001" customHeight="1" x14ac:dyDescent="0.25">
      <c r="A59" s="76"/>
      <c r="B59" s="75"/>
      <c r="C59" s="66" t="s">
        <v>109</v>
      </c>
      <c r="D59" s="98" t="s">
        <v>119</v>
      </c>
      <c r="E59" s="98"/>
      <c r="F59" s="99"/>
      <c r="G59" s="102"/>
      <c r="H59" s="102"/>
      <c r="I59" s="62"/>
    </row>
    <row r="60" spans="1:9" ht="20.100000000000001" customHeight="1" x14ac:dyDescent="0.25">
      <c r="A60" s="76"/>
      <c r="B60" s="75"/>
      <c r="C60" s="66" t="s">
        <v>77</v>
      </c>
      <c r="D60" s="98" t="s">
        <v>120</v>
      </c>
      <c r="E60" s="98"/>
      <c r="F60" s="99"/>
      <c r="G60" s="102"/>
      <c r="H60" s="102"/>
      <c r="I60" s="62"/>
    </row>
    <row r="61" spans="1:9" ht="33" customHeight="1" x14ac:dyDescent="0.25">
      <c r="A61" s="76"/>
      <c r="B61" s="75"/>
      <c r="C61" s="66" t="s">
        <v>112</v>
      </c>
      <c r="D61" s="98" t="s">
        <v>121</v>
      </c>
      <c r="E61" s="98"/>
      <c r="F61" s="99"/>
      <c r="G61" s="102"/>
      <c r="H61" s="102"/>
      <c r="I61" s="62"/>
    </row>
    <row r="62" spans="1:9" ht="20.100000000000001" customHeight="1" x14ac:dyDescent="0.25">
      <c r="A62" s="76"/>
      <c r="B62" s="75"/>
      <c r="C62" s="66" t="s">
        <v>122</v>
      </c>
      <c r="D62" s="98" t="s">
        <v>123</v>
      </c>
      <c r="E62" s="98"/>
      <c r="F62" s="98"/>
      <c r="G62" s="98"/>
      <c r="H62" s="98"/>
      <c r="I62" s="99"/>
    </row>
    <row r="63" spans="1:9" ht="20.100000000000001" customHeight="1" x14ac:dyDescent="0.25">
      <c r="A63" s="76"/>
      <c r="B63" s="75"/>
      <c r="C63" s="106" t="s">
        <v>30</v>
      </c>
      <c r="D63" s="106"/>
      <c r="E63" s="106"/>
      <c r="F63" s="106"/>
      <c r="G63" s="102"/>
      <c r="H63" s="102"/>
      <c r="I63" s="62"/>
    </row>
    <row r="64" spans="1:9" ht="20.100000000000001" customHeight="1" x14ac:dyDescent="0.25">
      <c r="A64" s="76"/>
      <c r="B64" s="75"/>
      <c r="C64" s="106" t="s">
        <v>130</v>
      </c>
      <c r="D64" s="106"/>
      <c r="E64" s="106"/>
      <c r="F64" s="106"/>
      <c r="G64" s="102"/>
      <c r="H64" s="102"/>
      <c r="I64" s="62"/>
    </row>
    <row r="65" spans="1:9" ht="20.100000000000001" customHeight="1" x14ac:dyDescent="0.25">
      <c r="A65" s="76"/>
      <c r="B65" s="75"/>
      <c r="C65" s="106" t="s">
        <v>31</v>
      </c>
      <c r="D65" s="106"/>
      <c r="E65" s="106"/>
      <c r="F65" s="106"/>
      <c r="G65" s="102"/>
      <c r="H65" s="102"/>
      <c r="I65" s="62"/>
    </row>
    <row r="66" spans="1:9" ht="20.100000000000001" customHeight="1" x14ac:dyDescent="0.25">
      <c r="A66" s="76"/>
      <c r="B66" s="75"/>
      <c r="C66" s="89" t="s">
        <v>16</v>
      </c>
      <c r="D66" s="89"/>
      <c r="E66" s="89"/>
      <c r="F66" s="89"/>
      <c r="G66" s="56">
        <f>SUM(G62:G65)</f>
        <v>0</v>
      </c>
      <c r="H66" s="56">
        <f>SUM(G58,G59,G60,G61,G63,G64,G65)</f>
        <v>0</v>
      </c>
      <c r="I66" s="62"/>
    </row>
    <row r="67" spans="1:9" ht="20.100000000000001" customHeight="1" x14ac:dyDescent="0.25">
      <c r="A67" s="76"/>
      <c r="B67" s="75"/>
      <c r="C67" s="89" t="s">
        <v>17</v>
      </c>
      <c r="D67" s="89"/>
      <c r="E67" s="89"/>
      <c r="F67" s="89"/>
      <c r="G67" s="63">
        <f>SUM(G66/4)</f>
        <v>0</v>
      </c>
      <c r="H67" s="63">
        <f>SUM(H66/7)</f>
        <v>0</v>
      </c>
      <c r="I67" s="62"/>
    </row>
    <row r="68" spans="1:9" ht="20.100000000000001" customHeight="1" x14ac:dyDescent="0.25">
      <c r="A68" s="89" t="s">
        <v>24</v>
      </c>
      <c r="B68" s="89"/>
      <c r="C68" s="89"/>
      <c r="D68" s="89"/>
      <c r="E68" s="89"/>
      <c r="F68" s="89"/>
      <c r="G68" s="90" t="s">
        <v>25</v>
      </c>
      <c r="H68" s="90"/>
      <c r="I68" s="90"/>
    </row>
    <row r="69" spans="1:9" ht="20.100000000000001" customHeight="1" x14ac:dyDescent="0.25">
      <c r="A69" s="89"/>
      <c r="B69" s="89"/>
      <c r="C69" s="89"/>
      <c r="D69" s="89"/>
      <c r="E69" s="89"/>
      <c r="F69" s="89"/>
      <c r="G69" s="101"/>
      <c r="H69" s="101"/>
      <c r="I69" s="101"/>
    </row>
    <row r="70" spans="1:9" ht="20.100000000000001" customHeight="1" x14ac:dyDescent="0.25">
      <c r="A70" s="89"/>
      <c r="B70" s="89"/>
      <c r="C70" s="89"/>
      <c r="D70" s="89"/>
      <c r="E70" s="89"/>
      <c r="F70" s="89"/>
      <c r="G70" s="91"/>
      <c r="H70" s="91"/>
      <c r="I70" s="91"/>
    </row>
    <row r="71" spans="1:9" ht="20.100000000000001" customHeight="1" x14ac:dyDescent="0.25">
      <c r="A71" s="89"/>
      <c r="B71" s="89"/>
      <c r="C71" s="89"/>
      <c r="D71" s="89"/>
      <c r="E71" s="89"/>
      <c r="F71" s="89"/>
      <c r="G71" s="91"/>
      <c r="H71" s="91"/>
      <c r="I71" s="91"/>
    </row>
    <row r="72" spans="1:9" ht="20.100000000000001" customHeight="1" x14ac:dyDescent="0.25">
      <c r="A72" s="89"/>
      <c r="B72" s="89"/>
      <c r="C72" s="89"/>
      <c r="D72" s="89"/>
      <c r="E72" s="89"/>
      <c r="F72" s="89"/>
      <c r="G72" s="91" t="s">
        <v>26</v>
      </c>
      <c r="H72" s="91"/>
      <c r="I72" s="91"/>
    </row>
    <row r="73" spans="1:9" ht="20.100000000000001" customHeight="1" x14ac:dyDescent="0.25">
      <c r="A73" s="89"/>
      <c r="B73" s="89"/>
      <c r="C73" s="89"/>
      <c r="D73" s="89"/>
      <c r="E73" s="89"/>
      <c r="F73" s="89"/>
      <c r="G73" s="92" t="s">
        <v>32</v>
      </c>
      <c r="H73" s="92"/>
      <c r="I73" s="92"/>
    </row>
    <row r="74" spans="1:9" ht="20.100000000000001" customHeight="1" x14ac:dyDescent="0.25">
      <c r="A74" s="97" t="s">
        <v>33</v>
      </c>
      <c r="B74" s="97"/>
      <c r="C74" s="97"/>
      <c r="D74" s="97"/>
      <c r="E74" s="97"/>
      <c r="F74" s="97"/>
      <c r="G74" s="97"/>
      <c r="H74" s="97"/>
      <c r="I74" s="97"/>
    </row>
    <row r="75" spans="1:9" ht="20.100000000000001" customHeight="1" x14ac:dyDescent="0.25">
      <c r="A75" s="76" t="s">
        <v>34</v>
      </c>
      <c r="B75" s="75" t="s">
        <v>35</v>
      </c>
      <c r="C75" s="10" t="s">
        <v>74</v>
      </c>
      <c r="D75" s="98" t="s">
        <v>124</v>
      </c>
      <c r="E75" s="98"/>
      <c r="F75" s="99"/>
      <c r="G75" s="103">
        <v>75</v>
      </c>
      <c r="H75" s="103"/>
      <c r="I75" s="62"/>
    </row>
    <row r="76" spans="1:9" ht="20.100000000000001" customHeight="1" x14ac:dyDescent="0.25">
      <c r="A76" s="76"/>
      <c r="B76" s="75"/>
      <c r="C76" s="10" t="s">
        <v>109</v>
      </c>
      <c r="D76" s="98" t="s">
        <v>125</v>
      </c>
      <c r="E76" s="98"/>
      <c r="F76" s="99"/>
      <c r="G76" s="103">
        <v>75</v>
      </c>
      <c r="H76" s="103"/>
      <c r="I76" s="62"/>
    </row>
    <row r="77" spans="1:9" ht="30" customHeight="1" x14ac:dyDescent="0.25">
      <c r="A77" s="76"/>
      <c r="B77" s="75"/>
      <c r="C77" s="10" t="s">
        <v>77</v>
      </c>
      <c r="D77" s="98" t="s">
        <v>126</v>
      </c>
      <c r="E77" s="98"/>
      <c r="F77" s="99"/>
      <c r="G77" s="103">
        <v>75</v>
      </c>
      <c r="H77" s="103"/>
      <c r="I77" s="62"/>
    </row>
    <row r="78" spans="1:9" ht="31.5" customHeight="1" x14ac:dyDescent="0.25">
      <c r="A78" s="76"/>
      <c r="B78" s="75"/>
      <c r="C78" s="10" t="s">
        <v>112</v>
      </c>
      <c r="D78" s="98" t="s">
        <v>127</v>
      </c>
      <c r="E78" s="98"/>
      <c r="F78" s="99"/>
      <c r="G78" s="103">
        <v>78</v>
      </c>
      <c r="H78" s="103"/>
      <c r="I78" s="62"/>
    </row>
    <row r="79" spans="1:9" ht="33.75" customHeight="1" x14ac:dyDescent="0.25">
      <c r="A79" s="76"/>
      <c r="B79" s="75"/>
      <c r="C79" s="10" t="s">
        <v>79</v>
      </c>
      <c r="D79" s="98" t="s">
        <v>128</v>
      </c>
      <c r="E79" s="98"/>
      <c r="F79" s="99"/>
      <c r="G79" s="103">
        <v>80</v>
      </c>
      <c r="H79" s="103"/>
      <c r="I79" s="62"/>
    </row>
    <row r="80" spans="1:9" ht="29.25" customHeight="1" x14ac:dyDescent="0.25">
      <c r="A80" s="76"/>
      <c r="B80" s="75"/>
      <c r="C80" s="10" t="s">
        <v>82</v>
      </c>
      <c r="D80" s="98" t="s">
        <v>129</v>
      </c>
      <c r="E80" s="98"/>
      <c r="F80" s="99"/>
      <c r="G80" s="103">
        <v>76</v>
      </c>
      <c r="H80" s="103"/>
      <c r="I80" s="62"/>
    </row>
    <row r="81" spans="1:13" ht="20.100000000000001" customHeight="1" x14ac:dyDescent="0.25">
      <c r="A81" s="76"/>
      <c r="B81" s="75"/>
      <c r="C81" s="89" t="s">
        <v>16</v>
      </c>
      <c r="D81" s="89"/>
      <c r="E81" s="89"/>
      <c r="F81" s="89"/>
      <c r="G81" s="80">
        <f>SUM(G75:H80)</f>
        <v>459</v>
      </c>
      <c r="H81" s="80"/>
      <c r="I81" s="62"/>
    </row>
    <row r="82" spans="1:13" ht="20.100000000000001" customHeight="1" x14ac:dyDescent="0.25">
      <c r="A82" s="76"/>
      <c r="B82" s="75"/>
      <c r="C82" s="89" t="s">
        <v>17</v>
      </c>
      <c r="D82" s="89"/>
      <c r="E82" s="89"/>
      <c r="F82" s="89"/>
      <c r="G82" s="104">
        <f>SUM(G81/6)</f>
        <v>76.5</v>
      </c>
      <c r="H82" s="104"/>
      <c r="I82" s="105"/>
    </row>
    <row r="83" spans="1:13" ht="20.100000000000001" customHeight="1" x14ac:dyDescent="0.25">
      <c r="A83" s="76"/>
      <c r="B83" s="75"/>
      <c r="C83" s="89"/>
      <c r="D83" s="89"/>
      <c r="E83" s="89"/>
      <c r="F83" s="89"/>
      <c r="G83" s="104"/>
      <c r="H83" s="104"/>
      <c r="I83" s="105"/>
    </row>
    <row r="84" spans="1:13" ht="20.100000000000001" customHeight="1" x14ac:dyDescent="0.25">
      <c r="A84" s="89" t="s">
        <v>24</v>
      </c>
      <c r="B84" s="89"/>
      <c r="C84" s="89"/>
      <c r="D84" s="89"/>
      <c r="E84" s="89"/>
      <c r="F84" s="89"/>
      <c r="G84" s="90" t="s">
        <v>25</v>
      </c>
      <c r="H84" s="90"/>
      <c r="I84" s="90"/>
    </row>
    <row r="85" spans="1:13" ht="20.100000000000001" customHeight="1" x14ac:dyDescent="0.25">
      <c r="A85" s="89"/>
      <c r="B85" s="89"/>
      <c r="C85" s="89"/>
      <c r="D85" s="89"/>
      <c r="E85" s="89"/>
      <c r="F85" s="89"/>
      <c r="G85" s="91"/>
      <c r="H85" s="91"/>
      <c r="I85" s="91"/>
    </row>
    <row r="86" spans="1:13" ht="20.100000000000001" customHeight="1" x14ac:dyDescent="0.25">
      <c r="A86" s="89"/>
      <c r="B86" s="89"/>
      <c r="C86" s="89"/>
      <c r="D86" s="89"/>
      <c r="E86" s="89"/>
      <c r="F86" s="89"/>
      <c r="G86" s="91"/>
      <c r="H86" s="91"/>
      <c r="I86" s="91"/>
    </row>
    <row r="87" spans="1:13" ht="20.100000000000001" customHeight="1" x14ac:dyDescent="0.25">
      <c r="A87" s="89"/>
      <c r="B87" s="89"/>
      <c r="C87" s="89"/>
      <c r="D87" s="89"/>
      <c r="E87" s="89"/>
      <c r="F87" s="89"/>
      <c r="G87" s="91"/>
      <c r="H87" s="91"/>
      <c r="I87" s="91"/>
    </row>
    <row r="88" spans="1:13" ht="20.100000000000001" customHeight="1" x14ac:dyDescent="0.25">
      <c r="A88" s="89"/>
      <c r="B88" s="89"/>
      <c r="C88" s="89"/>
      <c r="D88" s="89"/>
      <c r="E88" s="89"/>
      <c r="F88" s="89"/>
      <c r="G88" s="91"/>
      <c r="H88" s="91"/>
      <c r="I88" s="91"/>
    </row>
    <row r="89" spans="1:13" ht="20.100000000000001" customHeight="1" x14ac:dyDescent="0.25">
      <c r="A89" s="89"/>
      <c r="B89" s="89"/>
      <c r="C89" s="89"/>
      <c r="D89" s="89"/>
      <c r="E89" s="89"/>
      <c r="F89" s="89"/>
      <c r="G89" s="70"/>
      <c r="H89" s="142" t="s">
        <v>209</v>
      </c>
      <c r="I89" s="143"/>
      <c r="J89" s="70"/>
      <c r="K89" s="70"/>
      <c r="L89" s="70"/>
      <c r="M89" s="70"/>
    </row>
    <row r="90" spans="1:13" ht="20.100000000000001" customHeight="1" x14ac:dyDescent="0.25">
      <c r="A90" s="89"/>
      <c r="B90" s="89"/>
      <c r="C90" s="89"/>
      <c r="D90" s="89"/>
      <c r="E90" s="89"/>
      <c r="F90" s="89"/>
      <c r="G90" s="92" t="s">
        <v>36</v>
      </c>
      <c r="H90" s="92"/>
      <c r="I90" s="92"/>
    </row>
    <row r="91" spans="1:13" ht="20.100000000000001" customHeight="1" x14ac:dyDescent="0.25">
      <c r="A91" s="97" t="s">
        <v>37</v>
      </c>
      <c r="B91" s="97"/>
      <c r="C91" s="97"/>
      <c r="D91" s="97"/>
      <c r="E91" s="97"/>
      <c r="F91" s="97"/>
      <c r="G91" s="97"/>
      <c r="H91" s="97"/>
      <c r="I91" s="97"/>
    </row>
    <row r="92" spans="1:13" ht="20.100000000000001" customHeight="1" x14ac:dyDescent="0.25">
      <c r="A92" s="76" t="s">
        <v>38</v>
      </c>
      <c r="B92" s="75" t="s">
        <v>39</v>
      </c>
      <c r="C92" s="10" t="s">
        <v>74</v>
      </c>
      <c r="D92" s="98" t="s">
        <v>131</v>
      </c>
      <c r="E92" s="98"/>
      <c r="F92" s="99"/>
      <c r="G92" s="102"/>
      <c r="H92" s="102"/>
      <c r="I92" s="62"/>
    </row>
    <row r="93" spans="1:13" ht="31.5" customHeight="1" x14ac:dyDescent="0.25">
      <c r="A93" s="76"/>
      <c r="B93" s="75"/>
      <c r="C93" s="10" t="s">
        <v>109</v>
      </c>
      <c r="D93" s="98" t="s">
        <v>132</v>
      </c>
      <c r="E93" s="98"/>
      <c r="F93" s="99"/>
      <c r="G93" s="102"/>
      <c r="H93" s="102"/>
      <c r="I93" s="62"/>
    </row>
    <row r="94" spans="1:13" ht="20.100000000000001" customHeight="1" x14ac:dyDescent="0.25">
      <c r="A94" s="76"/>
      <c r="B94" s="75"/>
      <c r="C94" s="10" t="s">
        <v>77</v>
      </c>
      <c r="D94" s="98" t="s">
        <v>133</v>
      </c>
      <c r="E94" s="98"/>
      <c r="F94" s="99"/>
      <c r="G94" s="102"/>
      <c r="H94" s="102"/>
      <c r="I94" s="62"/>
    </row>
    <row r="95" spans="1:13" ht="20.100000000000001" customHeight="1" x14ac:dyDescent="0.25">
      <c r="A95" s="76"/>
      <c r="B95" s="75"/>
      <c r="C95" s="10" t="s">
        <v>112</v>
      </c>
      <c r="D95" s="98" t="s">
        <v>134</v>
      </c>
      <c r="E95" s="98"/>
      <c r="F95" s="99"/>
      <c r="G95" s="102"/>
      <c r="H95" s="102"/>
      <c r="I95" s="62"/>
    </row>
    <row r="96" spans="1:13" ht="20.100000000000001" customHeight="1" x14ac:dyDescent="0.25">
      <c r="A96" s="76"/>
      <c r="B96" s="75"/>
      <c r="C96" s="10" t="s">
        <v>79</v>
      </c>
      <c r="D96" s="98" t="s">
        <v>135</v>
      </c>
      <c r="E96" s="98"/>
      <c r="F96" s="99"/>
      <c r="G96" s="102"/>
      <c r="H96" s="102"/>
      <c r="I96" s="62"/>
    </row>
    <row r="97" spans="1:9" ht="28.5" customHeight="1" x14ac:dyDescent="0.25">
      <c r="A97" s="76"/>
      <c r="B97" s="75"/>
      <c r="C97" s="10" t="s">
        <v>82</v>
      </c>
      <c r="D97" s="98" t="s">
        <v>136</v>
      </c>
      <c r="E97" s="98"/>
      <c r="F97" s="99"/>
      <c r="G97" s="102"/>
      <c r="H97" s="102"/>
      <c r="I97" s="62"/>
    </row>
    <row r="98" spans="1:9" ht="20.100000000000001" customHeight="1" x14ac:dyDescent="0.25">
      <c r="A98" s="76"/>
      <c r="B98" s="75"/>
      <c r="C98" s="10" t="s">
        <v>84</v>
      </c>
      <c r="D98" s="98" t="s">
        <v>137</v>
      </c>
      <c r="E98" s="98"/>
      <c r="F98" s="99"/>
      <c r="G98" s="102"/>
      <c r="H98" s="102"/>
      <c r="I98" s="62"/>
    </row>
    <row r="99" spans="1:9" ht="20.100000000000001" customHeight="1" x14ac:dyDescent="0.25">
      <c r="A99" s="76"/>
      <c r="B99" s="75"/>
      <c r="C99" s="10" t="s">
        <v>86</v>
      </c>
      <c r="D99" s="98" t="s">
        <v>138</v>
      </c>
      <c r="E99" s="98"/>
      <c r="F99" s="99"/>
      <c r="G99" s="76"/>
      <c r="H99" s="76"/>
      <c r="I99" s="62"/>
    </row>
    <row r="100" spans="1:9" ht="33" customHeight="1" x14ac:dyDescent="0.25">
      <c r="A100" s="76"/>
      <c r="B100" s="75"/>
      <c r="C100" s="10" t="s">
        <v>139</v>
      </c>
      <c r="D100" s="98" t="s">
        <v>140</v>
      </c>
      <c r="E100" s="98"/>
      <c r="F100" s="99"/>
      <c r="G100" s="76"/>
      <c r="H100" s="76"/>
      <c r="I100" s="62"/>
    </row>
    <row r="101" spans="1:9" ht="20.100000000000001" customHeight="1" x14ac:dyDescent="0.25">
      <c r="A101" s="76"/>
      <c r="B101" s="75"/>
      <c r="C101" s="10" t="s">
        <v>141</v>
      </c>
      <c r="D101" s="98" t="s">
        <v>142</v>
      </c>
      <c r="E101" s="98"/>
      <c r="F101" s="99"/>
      <c r="G101" s="76"/>
      <c r="H101" s="76"/>
      <c r="I101" s="62"/>
    </row>
    <row r="102" spans="1:9" ht="28.5" customHeight="1" x14ac:dyDescent="0.25">
      <c r="A102" s="76"/>
      <c r="B102" s="75"/>
      <c r="C102" s="10" t="s">
        <v>143</v>
      </c>
      <c r="D102" s="98" t="s">
        <v>144</v>
      </c>
      <c r="E102" s="98"/>
      <c r="F102" s="99"/>
      <c r="G102" s="76"/>
      <c r="H102" s="76"/>
      <c r="I102" s="62"/>
    </row>
    <row r="103" spans="1:9" ht="20.100000000000001" customHeight="1" x14ac:dyDescent="0.25">
      <c r="A103" s="76"/>
      <c r="B103" s="75"/>
      <c r="C103" s="87" t="s">
        <v>16</v>
      </c>
      <c r="D103" s="87"/>
      <c r="E103" s="87"/>
      <c r="F103" s="87"/>
      <c r="G103" s="80">
        <f>SUM(G92:H102)</f>
        <v>0</v>
      </c>
      <c r="H103" s="80"/>
      <c r="I103" s="62"/>
    </row>
    <row r="104" spans="1:9" ht="20.100000000000001" customHeight="1" x14ac:dyDescent="0.25">
      <c r="A104" s="76"/>
      <c r="B104" s="75"/>
      <c r="C104" s="87" t="s">
        <v>17</v>
      </c>
      <c r="D104" s="87"/>
      <c r="E104" s="87"/>
      <c r="F104" s="87"/>
      <c r="G104" s="100">
        <f>SUM(G103/11)</f>
        <v>0</v>
      </c>
      <c r="H104" s="100"/>
      <c r="I104" s="62"/>
    </row>
    <row r="105" spans="1:9" ht="20.100000000000001" customHeight="1" x14ac:dyDescent="0.25">
      <c r="A105" s="89" t="s">
        <v>24</v>
      </c>
      <c r="B105" s="89"/>
      <c r="C105" s="89"/>
      <c r="D105" s="89"/>
      <c r="E105" s="89"/>
      <c r="F105" s="89"/>
      <c r="G105" s="90" t="s">
        <v>25</v>
      </c>
      <c r="H105" s="90"/>
      <c r="I105" s="90"/>
    </row>
    <row r="106" spans="1:9" ht="20.100000000000001" customHeight="1" x14ac:dyDescent="0.25">
      <c r="A106" s="89"/>
      <c r="B106" s="89"/>
      <c r="C106" s="89"/>
      <c r="D106" s="89"/>
      <c r="E106" s="89"/>
      <c r="F106" s="89"/>
      <c r="G106" s="91"/>
      <c r="H106" s="91"/>
      <c r="I106" s="91"/>
    </row>
    <row r="107" spans="1:9" ht="20.100000000000001" customHeight="1" x14ac:dyDescent="0.25">
      <c r="A107" s="89"/>
      <c r="B107" s="89"/>
      <c r="C107" s="89"/>
      <c r="D107" s="89"/>
      <c r="E107" s="89"/>
      <c r="F107" s="89"/>
      <c r="G107" s="101"/>
      <c r="H107" s="101"/>
      <c r="I107" s="101"/>
    </row>
    <row r="108" spans="1:9" ht="20.100000000000001" customHeight="1" x14ac:dyDescent="0.25">
      <c r="A108" s="89"/>
      <c r="B108" s="89"/>
      <c r="C108" s="89"/>
      <c r="D108" s="89"/>
      <c r="E108" s="89"/>
      <c r="F108" s="89"/>
      <c r="G108" s="91"/>
      <c r="H108" s="91"/>
      <c r="I108" s="91"/>
    </row>
    <row r="109" spans="1:9" ht="20.100000000000001" customHeight="1" x14ac:dyDescent="0.25">
      <c r="A109" s="89"/>
      <c r="B109" s="89"/>
      <c r="C109" s="89"/>
      <c r="D109" s="89"/>
      <c r="E109" s="89"/>
      <c r="F109" s="89"/>
      <c r="G109" s="91" t="s">
        <v>26</v>
      </c>
      <c r="H109" s="91"/>
      <c r="I109" s="91"/>
    </row>
    <row r="110" spans="1:9" ht="20.100000000000001" customHeight="1" x14ac:dyDescent="0.25">
      <c r="A110" s="89"/>
      <c r="B110" s="89"/>
      <c r="C110" s="89"/>
      <c r="D110" s="89"/>
      <c r="E110" s="89"/>
      <c r="F110" s="89"/>
      <c r="G110" s="92" t="s">
        <v>40</v>
      </c>
      <c r="H110" s="92"/>
      <c r="I110" s="92"/>
    </row>
    <row r="111" spans="1:9" ht="20.100000000000001" customHeight="1" x14ac:dyDescent="0.25">
      <c r="A111" s="97" t="s">
        <v>41</v>
      </c>
      <c r="B111" s="97"/>
      <c r="C111" s="97"/>
      <c r="D111" s="97"/>
      <c r="E111" s="97"/>
      <c r="F111" s="97"/>
      <c r="G111" s="97"/>
      <c r="H111" s="97"/>
      <c r="I111" s="97"/>
    </row>
    <row r="112" spans="1:9" ht="20.100000000000001" customHeight="1" x14ac:dyDescent="0.25">
      <c r="A112" s="76" t="s">
        <v>42</v>
      </c>
      <c r="B112" s="75" t="s">
        <v>43</v>
      </c>
      <c r="C112" s="15" t="s">
        <v>88</v>
      </c>
      <c r="D112" s="98" t="s">
        <v>44</v>
      </c>
      <c r="E112" s="98"/>
      <c r="F112" s="99"/>
      <c r="G112" s="76"/>
      <c r="H112" s="76"/>
      <c r="I112" s="62"/>
    </row>
    <row r="113" spans="1:9" ht="20.100000000000001" customHeight="1" x14ac:dyDescent="0.25">
      <c r="A113" s="76"/>
      <c r="B113" s="75"/>
      <c r="C113" s="15" t="s">
        <v>89</v>
      </c>
      <c r="D113" s="98" t="s">
        <v>45</v>
      </c>
      <c r="E113" s="98"/>
      <c r="F113" s="99"/>
      <c r="G113" s="76"/>
      <c r="H113" s="76"/>
      <c r="I113" s="62"/>
    </row>
    <row r="114" spans="1:9" ht="20.100000000000001" customHeight="1" x14ac:dyDescent="0.25">
      <c r="A114" s="76"/>
      <c r="B114" s="75"/>
      <c r="C114" s="15" t="s">
        <v>90</v>
      </c>
      <c r="D114" s="98" t="s">
        <v>46</v>
      </c>
      <c r="E114" s="98"/>
      <c r="F114" s="99"/>
      <c r="G114" s="76"/>
      <c r="H114" s="76"/>
      <c r="I114" s="62"/>
    </row>
    <row r="115" spans="1:9" ht="20.100000000000001" customHeight="1" x14ac:dyDescent="0.25">
      <c r="A115" s="76"/>
      <c r="B115" s="75"/>
      <c r="C115" s="15" t="s">
        <v>91</v>
      </c>
      <c r="D115" s="98" t="s">
        <v>47</v>
      </c>
      <c r="E115" s="98"/>
      <c r="F115" s="99"/>
      <c r="G115" s="76"/>
      <c r="H115" s="76"/>
      <c r="I115" s="62"/>
    </row>
    <row r="116" spans="1:9" ht="20.100000000000001" customHeight="1" x14ac:dyDescent="0.25">
      <c r="A116" s="76"/>
      <c r="B116" s="75"/>
      <c r="C116" s="15" t="s">
        <v>92</v>
      </c>
      <c r="D116" s="98" t="s">
        <v>48</v>
      </c>
      <c r="E116" s="98"/>
      <c r="F116" s="99"/>
      <c r="G116" s="76"/>
      <c r="H116" s="76"/>
      <c r="I116" s="62"/>
    </row>
    <row r="117" spans="1:9" ht="20.100000000000001" customHeight="1" x14ac:dyDescent="0.25">
      <c r="A117" s="76"/>
      <c r="B117" s="75"/>
      <c r="C117" s="87" t="s">
        <v>16</v>
      </c>
      <c r="D117" s="87"/>
      <c r="E117" s="87"/>
      <c r="F117" s="87"/>
      <c r="G117" s="75">
        <f>SUM(G112:H116)</f>
        <v>0</v>
      </c>
      <c r="H117" s="75"/>
      <c r="I117" s="62"/>
    </row>
    <row r="118" spans="1:9" ht="20.100000000000001" customHeight="1" x14ac:dyDescent="0.25">
      <c r="A118" s="76"/>
      <c r="B118" s="75"/>
      <c r="C118" s="87" t="s">
        <v>17</v>
      </c>
      <c r="D118" s="87"/>
      <c r="E118" s="87"/>
      <c r="F118" s="87"/>
      <c r="G118" s="88">
        <f>SUM(G117/5)</f>
        <v>0</v>
      </c>
      <c r="H118" s="88"/>
      <c r="I118" s="62"/>
    </row>
    <row r="119" spans="1:9" ht="20.100000000000001" customHeight="1" x14ac:dyDescent="0.25">
      <c r="A119" s="89" t="s">
        <v>24</v>
      </c>
      <c r="B119" s="89"/>
      <c r="C119" s="89"/>
      <c r="D119" s="89"/>
      <c r="E119" s="89"/>
      <c r="F119" s="89"/>
      <c r="G119" s="93" t="s">
        <v>25</v>
      </c>
      <c r="H119" s="93"/>
      <c r="I119" s="93"/>
    </row>
    <row r="120" spans="1:9" ht="20.100000000000001" customHeight="1" x14ac:dyDescent="0.25">
      <c r="A120" s="89"/>
      <c r="B120" s="89"/>
      <c r="C120" s="89"/>
      <c r="D120" s="89"/>
      <c r="E120" s="89"/>
      <c r="F120" s="89"/>
      <c r="G120" s="94"/>
      <c r="H120" s="94"/>
      <c r="I120" s="94"/>
    </row>
    <row r="121" spans="1:9" ht="20.100000000000001" customHeight="1" x14ac:dyDescent="0.25">
      <c r="A121" s="89"/>
      <c r="B121" s="89"/>
      <c r="C121" s="89"/>
      <c r="D121" s="89"/>
      <c r="E121" s="89"/>
      <c r="F121" s="89"/>
      <c r="G121" s="94"/>
      <c r="H121" s="94"/>
      <c r="I121" s="94"/>
    </row>
    <row r="122" spans="1:9" ht="20.100000000000001" customHeight="1" x14ac:dyDescent="0.25">
      <c r="A122" s="89"/>
      <c r="B122" s="89"/>
      <c r="C122" s="89"/>
      <c r="D122" s="89"/>
      <c r="E122" s="89"/>
      <c r="F122" s="89"/>
      <c r="G122" s="95"/>
      <c r="H122" s="95"/>
      <c r="I122" s="95"/>
    </row>
    <row r="123" spans="1:9" ht="20.100000000000001" customHeight="1" x14ac:dyDescent="0.25">
      <c r="A123" s="89"/>
      <c r="B123" s="89"/>
      <c r="C123" s="89"/>
      <c r="D123" s="89"/>
      <c r="E123" s="89"/>
      <c r="F123" s="89"/>
      <c r="G123" s="95" t="s">
        <v>26</v>
      </c>
      <c r="H123" s="95"/>
      <c r="I123" s="95"/>
    </row>
    <row r="124" spans="1:9" ht="20.100000000000001" customHeight="1" x14ac:dyDescent="0.25">
      <c r="A124" s="89"/>
      <c r="B124" s="89"/>
      <c r="C124" s="89"/>
      <c r="D124" s="89"/>
      <c r="E124" s="89"/>
      <c r="F124" s="89"/>
      <c r="G124" s="96" t="s">
        <v>49</v>
      </c>
      <c r="H124" s="96"/>
      <c r="I124" s="96"/>
    </row>
    <row r="125" spans="1:9" ht="20.100000000000001" customHeight="1" x14ac:dyDescent="0.25">
      <c r="A125" s="97" t="s">
        <v>50</v>
      </c>
      <c r="B125" s="97"/>
      <c r="C125" s="97"/>
      <c r="D125" s="97"/>
      <c r="E125" s="97"/>
      <c r="F125" s="97"/>
      <c r="G125" s="97"/>
      <c r="H125" s="97"/>
      <c r="I125" s="97"/>
    </row>
    <row r="126" spans="1:9" ht="31.5" customHeight="1" x14ac:dyDescent="0.25">
      <c r="A126" s="76" t="s">
        <v>51</v>
      </c>
      <c r="B126" s="75" t="s">
        <v>52</v>
      </c>
      <c r="C126" s="10" t="s">
        <v>145</v>
      </c>
      <c r="D126" s="98" t="s">
        <v>146</v>
      </c>
      <c r="E126" s="98"/>
      <c r="F126" s="99"/>
      <c r="G126" s="76"/>
      <c r="H126" s="76"/>
      <c r="I126" s="62"/>
    </row>
    <row r="127" spans="1:9" ht="48.75" customHeight="1" x14ac:dyDescent="0.25">
      <c r="A127" s="76"/>
      <c r="B127" s="75"/>
      <c r="C127" s="10" t="s">
        <v>147</v>
      </c>
      <c r="D127" s="98" t="s">
        <v>148</v>
      </c>
      <c r="E127" s="98"/>
      <c r="F127" s="99"/>
      <c r="G127" s="76"/>
      <c r="H127" s="76"/>
      <c r="I127" s="62"/>
    </row>
    <row r="128" spans="1:9" ht="31.5" customHeight="1" x14ac:dyDescent="0.25">
      <c r="A128" s="76"/>
      <c r="B128" s="75"/>
      <c r="C128" s="10" t="s">
        <v>149</v>
      </c>
      <c r="D128" s="98" t="s">
        <v>150</v>
      </c>
      <c r="E128" s="98"/>
      <c r="F128" s="99"/>
      <c r="G128" s="76"/>
      <c r="H128" s="76"/>
      <c r="I128" s="62"/>
    </row>
    <row r="129" spans="1:9" ht="20.100000000000001" customHeight="1" x14ac:dyDescent="0.25">
      <c r="A129" s="76"/>
      <c r="B129" s="75"/>
      <c r="C129" s="87" t="s">
        <v>16</v>
      </c>
      <c r="D129" s="87"/>
      <c r="E129" s="87"/>
      <c r="F129" s="87"/>
      <c r="G129" s="75">
        <f>SUM(G126:H128)</f>
        <v>0</v>
      </c>
      <c r="H129" s="75"/>
      <c r="I129" s="62"/>
    </row>
    <row r="130" spans="1:9" ht="20.100000000000001" customHeight="1" x14ac:dyDescent="0.25">
      <c r="A130" s="76"/>
      <c r="B130" s="75"/>
      <c r="C130" s="87" t="s">
        <v>17</v>
      </c>
      <c r="D130" s="87"/>
      <c r="E130" s="87"/>
      <c r="F130" s="87"/>
      <c r="G130" s="88">
        <f>SUM(G129/3)</f>
        <v>0</v>
      </c>
      <c r="H130" s="88"/>
      <c r="I130" s="62"/>
    </row>
    <row r="131" spans="1:9" ht="20.100000000000001" customHeight="1" x14ac:dyDescent="0.25">
      <c r="A131" s="89" t="s">
        <v>24</v>
      </c>
      <c r="B131" s="89"/>
      <c r="C131" s="89"/>
      <c r="D131" s="89"/>
      <c r="E131" s="89"/>
      <c r="F131" s="89"/>
      <c r="G131" s="90" t="s">
        <v>25</v>
      </c>
      <c r="H131" s="90"/>
      <c r="I131" s="90"/>
    </row>
    <row r="132" spans="1:9" ht="20.100000000000001" customHeight="1" x14ac:dyDescent="0.25">
      <c r="A132" s="89"/>
      <c r="B132" s="89"/>
      <c r="C132" s="89"/>
      <c r="D132" s="89"/>
      <c r="E132" s="89"/>
      <c r="F132" s="89"/>
      <c r="G132" s="91"/>
      <c r="H132" s="91"/>
      <c r="I132" s="91"/>
    </row>
    <row r="133" spans="1:9" ht="20.100000000000001" customHeight="1" x14ac:dyDescent="0.25">
      <c r="A133" s="89"/>
      <c r="B133" s="89"/>
      <c r="C133" s="89"/>
      <c r="D133" s="89"/>
      <c r="E133" s="89"/>
      <c r="F133" s="89"/>
      <c r="G133" s="91"/>
      <c r="H133" s="91"/>
      <c r="I133" s="91"/>
    </row>
    <row r="134" spans="1:9" ht="20.100000000000001" customHeight="1" x14ac:dyDescent="0.25">
      <c r="A134" s="89"/>
      <c r="B134" s="89"/>
      <c r="C134" s="89"/>
      <c r="D134" s="89"/>
      <c r="E134" s="89"/>
      <c r="F134" s="89"/>
      <c r="G134" s="91" t="s">
        <v>26</v>
      </c>
      <c r="H134" s="91"/>
      <c r="I134" s="91"/>
    </row>
    <row r="135" spans="1:9" ht="20.100000000000001" customHeight="1" x14ac:dyDescent="0.25">
      <c r="A135" s="89"/>
      <c r="B135" s="89"/>
      <c r="C135" s="89"/>
      <c r="D135" s="89"/>
      <c r="E135" s="89"/>
      <c r="F135" s="89"/>
      <c r="G135" s="92" t="s">
        <v>153</v>
      </c>
      <c r="H135" s="92"/>
      <c r="I135" s="92"/>
    </row>
    <row r="136" spans="1:9" ht="20.100000000000001" customHeight="1" x14ac:dyDescent="0.25">
      <c r="A136" s="76" t="s">
        <v>53</v>
      </c>
      <c r="B136" s="76"/>
      <c r="C136" s="76"/>
      <c r="D136" s="76"/>
      <c r="E136" s="76"/>
      <c r="F136" s="76"/>
      <c r="G136" s="82">
        <f>SUM(H29,H37,H44,H50,H67,G82,G104,G118,G130)</f>
        <v>374.65</v>
      </c>
      <c r="H136" s="83"/>
      <c r="I136" s="84"/>
    </row>
    <row r="137" spans="1:9" ht="20.100000000000001" customHeight="1" x14ac:dyDescent="0.25">
      <c r="A137" s="76" t="s">
        <v>54</v>
      </c>
      <c r="B137" s="76"/>
      <c r="C137" s="76"/>
      <c r="D137" s="76"/>
      <c r="E137" s="76"/>
      <c r="F137" s="76"/>
      <c r="G137" s="85">
        <f>SUM(G136/9)</f>
        <v>41.627777777777773</v>
      </c>
      <c r="H137" s="85"/>
      <c r="I137" s="85"/>
    </row>
    <row r="138" spans="1:9" ht="20.100000000000001" customHeight="1" x14ac:dyDescent="0.25">
      <c r="A138" s="86"/>
      <c r="B138" s="86"/>
      <c r="C138" s="86"/>
      <c r="D138" s="86"/>
      <c r="E138" s="86"/>
      <c r="F138" s="86"/>
      <c r="G138" s="86"/>
      <c r="H138" s="86"/>
      <c r="I138" s="26"/>
    </row>
    <row r="139" spans="1:9" ht="23.25" customHeight="1" x14ac:dyDescent="0.25">
      <c r="A139" s="80" t="s">
        <v>55</v>
      </c>
      <c r="B139" s="80"/>
      <c r="C139" s="80"/>
      <c r="D139" s="80"/>
      <c r="E139" s="80"/>
      <c r="F139" s="80"/>
      <c r="G139" s="80"/>
      <c r="H139" s="80"/>
      <c r="I139" s="80"/>
    </row>
    <row r="140" spans="1:9" ht="20.100000000000001" customHeight="1" x14ac:dyDescent="0.25">
      <c r="A140" s="80" t="s">
        <v>56</v>
      </c>
      <c r="B140" s="80"/>
      <c r="C140" s="80"/>
      <c r="D140" s="80" t="s">
        <v>57</v>
      </c>
      <c r="E140" s="80"/>
      <c r="F140" s="80" t="s">
        <v>58</v>
      </c>
      <c r="G140" s="80"/>
      <c r="H140" s="80"/>
      <c r="I140" s="80"/>
    </row>
    <row r="141" spans="1:9" ht="20.100000000000001" customHeight="1" x14ac:dyDescent="0.25">
      <c r="A141" s="81" t="s">
        <v>59</v>
      </c>
      <c r="B141" s="81"/>
      <c r="C141" s="81"/>
      <c r="D141" s="81" t="s">
        <v>60</v>
      </c>
      <c r="E141" s="81"/>
      <c r="F141" s="81" t="s">
        <v>61</v>
      </c>
      <c r="G141" s="81"/>
      <c r="H141" s="81"/>
      <c r="I141" s="81"/>
    </row>
    <row r="142" spans="1:9" ht="20.100000000000001" customHeight="1" x14ac:dyDescent="0.25">
      <c r="A142" s="81" t="s">
        <v>62</v>
      </c>
      <c r="B142" s="81"/>
      <c r="C142" s="81"/>
      <c r="D142" s="81" t="s">
        <v>63</v>
      </c>
      <c r="E142" s="81"/>
      <c r="F142" s="81" t="s">
        <v>64</v>
      </c>
      <c r="G142" s="81"/>
      <c r="H142" s="81"/>
      <c r="I142" s="81"/>
    </row>
    <row r="143" spans="1:9" ht="20.100000000000001" customHeight="1" x14ac:dyDescent="0.25">
      <c r="A143" s="81" t="s">
        <v>65</v>
      </c>
      <c r="B143" s="81"/>
      <c r="C143" s="81"/>
      <c r="D143" s="81" t="s">
        <v>66</v>
      </c>
      <c r="E143" s="81"/>
      <c r="F143" s="81" t="s">
        <v>67</v>
      </c>
      <c r="G143" s="81"/>
      <c r="H143" s="81"/>
      <c r="I143" s="81"/>
    </row>
    <row r="144" spans="1:9" ht="20.100000000000001" customHeight="1" x14ac:dyDescent="0.25">
      <c r="A144" s="79"/>
      <c r="B144" s="79"/>
      <c r="C144" s="79"/>
      <c r="D144" s="79"/>
      <c r="E144" s="79"/>
      <c r="F144" s="79"/>
      <c r="G144" s="79"/>
      <c r="H144" s="79"/>
      <c r="I144" s="79"/>
    </row>
    <row r="145" spans="1:9" ht="20.100000000000001" customHeight="1" x14ac:dyDescent="0.25">
      <c r="A145" s="80" t="s">
        <v>68</v>
      </c>
      <c r="B145" s="80"/>
      <c r="C145" s="80"/>
      <c r="D145" s="80"/>
      <c r="E145" s="80"/>
      <c r="F145" s="80"/>
      <c r="G145" s="80"/>
      <c r="H145" s="80"/>
      <c r="I145" s="80"/>
    </row>
    <row r="146" spans="1:9" ht="20.100000000000001" customHeight="1" x14ac:dyDescent="0.25">
      <c r="A146" s="75" t="s">
        <v>69</v>
      </c>
      <c r="B146" s="75"/>
      <c r="C146" s="75"/>
      <c r="D146" s="75"/>
      <c r="E146" s="75"/>
      <c r="F146" s="75" t="s">
        <v>70</v>
      </c>
      <c r="G146" s="75"/>
      <c r="H146" s="75"/>
      <c r="I146" s="75"/>
    </row>
    <row r="147" spans="1:9" ht="20.100000000000001" customHeight="1" x14ac:dyDescent="0.25">
      <c r="A147" s="76"/>
      <c r="B147" s="75"/>
      <c r="C147" s="75"/>
      <c r="D147" s="75"/>
      <c r="E147" s="75"/>
      <c r="F147" s="76"/>
      <c r="G147" s="75"/>
      <c r="H147" s="75"/>
      <c r="I147" s="75"/>
    </row>
    <row r="148" spans="1:9" ht="20.100000000000001" customHeight="1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36" customHeight="1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20.100000000000001" customHeight="1" x14ac:dyDescent="0.25">
      <c r="A150" s="75" t="s">
        <v>71</v>
      </c>
      <c r="B150" s="75"/>
      <c r="C150" s="75"/>
      <c r="D150" s="75"/>
      <c r="E150" s="75"/>
      <c r="F150" s="75" t="s">
        <v>72</v>
      </c>
      <c r="G150" s="75"/>
      <c r="H150" s="75"/>
      <c r="I150" s="75"/>
    </row>
    <row r="151" spans="1:9" ht="20.100000000000001" customHeight="1" x14ac:dyDescent="0.25">
      <c r="A151" s="76"/>
      <c r="B151" s="76"/>
      <c r="C151" s="76"/>
      <c r="D151" s="76"/>
      <c r="E151" s="76"/>
      <c r="F151" s="75"/>
      <c r="G151" s="75"/>
      <c r="H151" s="75"/>
      <c r="I151" s="75"/>
    </row>
    <row r="152" spans="1:9" ht="20.100000000000001" customHeight="1" x14ac:dyDescent="0.25">
      <c r="A152" s="76"/>
      <c r="B152" s="76"/>
      <c r="C152" s="76"/>
      <c r="D152" s="76"/>
      <c r="E152" s="76"/>
      <c r="F152" s="75"/>
      <c r="G152" s="75"/>
      <c r="H152" s="75"/>
      <c r="I152" s="75"/>
    </row>
    <row r="153" spans="1:9" ht="37.5" customHeight="1" x14ac:dyDescent="0.25">
      <c r="A153" s="76"/>
      <c r="B153" s="76"/>
      <c r="C153" s="76"/>
      <c r="D153" s="76"/>
      <c r="E153" s="76"/>
      <c r="F153" s="75"/>
      <c r="G153" s="75"/>
      <c r="H153" s="75"/>
      <c r="I153" s="75"/>
    </row>
    <row r="154" spans="1:9" ht="20.100000000000001" customHeight="1" x14ac:dyDescent="0.25">
      <c r="A154" s="77"/>
      <c r="B154" s="77"/>
      <c r="C154" s="77"/>
      <c r="D154" s="77"/>
      <c r="E154" s="77"/>
      <c r="F154" s="78"/>
      <c r="G154" s="78"/>
      <c r="H154" s="78"/>
    </row>
    <row r="155" spans="1:9" ht="20.100000000000001" customHeight="1" x14ac:dyDescent="0.25">
      <c r="A155" s="74" t="s">
        <v>218</v>
      </c>
      <c r="B155" s="74"/>
      <c r="C155" s="74"/>
      <c r="D155" s="74"/>
      <c r="E155" s="74"/>
      <c r="F155" s="71"/>
      <c r="G155" s="71"/>
      <c r="H155" s="71"/>
    </row>
    <row r="156" spans="1:9" ht="20.100000000000001" customHeight="1" x14ac:dyDescent="0.25">
      <c r="A156" s="74" t="s">
        <v>73</v>
      </c>
      <c r="B156" s="74"/>
      <c r="C156" s="74"/>
      <c r="D156" s="74"/>
      <c r="E156" s="74"/>
      <c r="F156" s="71"/>
      <c r="G156" s="71"/>
      <c r="H156" s="54"/>
    </row>
    <row r="157" spans="1:9" ht="20.100000000000001" customHeight="1" x14ac:dyDescent="0.25">
      <c r="A157" s="71"/>
      <c r="B157" s="71"/>
      <c r="C157" s="71"/>
      <c r="D157" s="71"/>
      <c r="E157" s="71"/>
      <c r="F157" s="71"/>
      <c r="G157" s="71"/>
      <c r="H157" s="54"/>
    </row>
    <row r="158" spans="1:9" ht="20.100000000000001" customHeight="1" x14ac:dyDescent="0.25">
      <c r="A158" s="54"/>
      <c r="B158" s="54"/>
      <c r="C158" s="54"/>
      <c r="D158" s="54"/>
      <c r="E158" s="54"/>
      <c r="F158" s="54"/>
      <c r="G158" s="54"/>
      <c r="H158" s="54"/>
    </row>
    <row r="159" spans="1:9" ht="20.100000000000001" customHeight="1" x14ac:dyDescent="0.25">
      <c r="A159" s="71"/>
      <c r="B159" s="71"/>
      <c r="C159" s="71"/>
      <c r="D159" s="71"/>
      <c r="E159" s="71"/>
      <c r="F159" s="71"/>
      <c r="G159" s="71"/>
      <c r="H159" s="54"/>
    </row>
    <row r="160" spans="1:9" ht="20.100000000000001" customHeight="1" x14ac:dyDescent="0.25">
      <c r="A160" s="71"/>
      <c r="B160" s="71"/>
      <c r="C160" s="71"/>
      <c r="D160" s="71"/>
      <c r="E160" s="71"/>
      <c r="F160" s="71"/>
      <c r="G160" s="71"/>
      <c r="H160" s="54"/>
    </row>
    <row r="161" spans="1:8" ht="20.100000000000001" customHeight="1" x14ac:dyDescent="0.25">
      <c r="A161" s="72" t="s">
        <v>192</v>
      </c>
      <c r="B161" s="72"/>
      <c r="C161" s="72"/>
      <c r="D161" s="72"/>
      <c r="E161" s="72"/>
      <c r="F161" s="71"/>
      <c r="G161" s="71"/>
      <c r="H161" s="71"/>
    </row>
    <row r="162" spans="1:8" ht="20.100000000000001" customHeight="1" x14ac:dyDescent="0.25">
      <c r="A162" s="73" t="s">
        <v>193</v>
      </c>
      <c r="B162" s="73"/>
      <c r="C162" s="73"/>
      <c r="D162" s="73"/>
      <c r="E162" s="73"/>
      <c r="F162" s="71"/>
      <c r="G162" s="71"/>
      <c r="H162" s="71"/>
    </row>
    <row r="163" spans="1:8" ht="20.100000000000001" customHeight="1" x14ac:dyDescent="0.25">
      <c r="A163" s="74"/>
      <c r="B163" s="74"/>
      <c r="C163" s="74"/>
      <c r="D163" s="74"/>
      <c r="E163" s="74"/>
      <c r="F163" s="71"/>
      <c r="G163" s="71"/>
      <c r="H163" s="71"/>
    </row>
  </sheetData>
  <mergeCells count="247">
    <mergeCell ref="A160:C160"/>
    <mergeCell ref="D160:E160"/>
    <mergeCell ref="F160:G160"/>
    <mergeCell ref="A161:E161"/>
    <mergeCell ref="F161:G163"/>
    <mergeCell ref="H161:H163"/>
    <mergeCell ref="A162:E162"/>
    <mergeCell ref="A163:E163"/>
    <mergeCell ref="A156:E156"/>
    <mergeCell ref="F156:G156"/>
    <mergeCell ref="A157:C157"/>
    <mergeCell ref="D157:E157"/>
    <mergeCell ref="F157:G157"/>
    <mergeCell ref="A159:C159"/>
    <mergeCell ref="D159:E159"/>
    <mergeCell ref="F159:G159"/>
    <mergeCell ref="A150:E150"/>
    <mergeCell ref="F150:I150"/>
    <mergeCell ref="A151:E153"/>
    <mergeCell ref="F151:I153"/>
    <mergeCell ref="A154:E154"/>
    <mergeCell ref="F154:G155"/>
    <mergeCell ref="H154:H155"/>
    <mergeCell ref="A155:E155"/>
    <mergeCell ref="A144:I144"/>
    <mergeCell ref="A145:I145"/>
    <mergeCell ref="A146:E146"/>
    <mergeCell ref="F146:I146"/>
    <mergeCell ref="A147:E149"/>
    <mergeCell ref="F147:I149"/>
    <mergeCell ref="A142:C142"/>
    <mergeCell ref="D142:E142"/>
    <mergeCell ref="F142:I142"/>
    <mergeCell ref="A143:C143"/>
    <mergeCell ref="D143:E143"/>
    <mergeCell ref="F143:I143"/>
    <mergeCell ref="A140:C140"/>
    <mergeCell ref="D140:E140"/>
    <mergeCell ref="F140:I140"/>
    <mergeCell ref="A141:C141"/>
    <mergeCell ref="D141:E141"/>
    <mergeCell ref="F141:I141"/>
    <mergeCell ref="A136:F136"/>
    <mergeCell ref="G136:I136"/>
    <mergeCell ref="A137:F137"/>
    <mergeCell ref="G137:I137"/>
    <mergeCell ref="A138:H138"/>
    <mergeCell ref="A139:I139"/>
    <mergeCell ref="G129:H129"/>
    <mergeCell ref="C130:F130"/>
    <mergeCell ref="G130:H130"/>
    <mergeCell ref="A131:F135"/>
    <mergeCell ref="G131:I131"/>
    <mergeCell ref="G132:I132"/>
    <mergeCell ref="G133:I133"/>
    <mergeCell ref="G134:I134"/>
    <mergeCell ref="G135:I135"/>
    <mergeCell ref="A119:F124"/>
    <mergeCell ref="G119:I119"/>
    <mergeCell ref="G120:I120"/>
    <mergeCell ref="G121:I121"/>
    <mergeCell ref="G122:I122"/>
    <mergeCell ref="G123:I123"/>
    <mergeCell ref="G124:I124"/>
    <mergeCell ref="A125:I125"/>
    <mergeCell ref="A126:A130"/>
    <mergeCell ref="B126:B130"/>
    <mergeCell ref="D126:F126"/>
    <mergeCell ref="G126:H126"/>
    <mergeCell ref="D127:F127"/>
    <mergeCell ref="G127:H127"/>
    <mergeCell ref="D128:F128"/>
    <mergeCell ref="G128:H128"/>
    <mergeCell ref="C129:F129"/>
    <mergeCell ref="D115:F115"/>
    <mergeCell ref="G115:H115"/>
    <mergeCell ref="D116:F116"/>
    <mergeCell ref="G116:H116"/>
    <mergeCell ref="C117:F117"/>
    <mergeCell ref="G117:H117"/>
    <mergeCell ref="G110:I110"/>
    <mergeCell ref="A111:I111"/>
    <mergeCell ref="A112:A118"/>
    <mergeCell ref="B112:B118"/>
    <mergeCell ref="D112:F112"/>
    <mergeCell ref="G112:H112"/>
    <mergeCell ref="D113:F113"/>
    <mergeCell ref="G113:H113"/>
    <mergeCell ref="D114:F114"/>
    <mergeCell ref="G114:H114"/>
    <mergeCell ref="C118:F118"/>
    <mergeCell ref="G118:H118"/>
    <mergeCell ref="G103:H103"/>
    <mergeCell ref="C104:F104"/>
    <mergeCell ref="G104:H104"/>
    <mergeCell ref="A105:F110"/>
    <mergeCell ref="G105:I105"/>
    <mergeCell ref="G106:I106"/>
    <mergeCell ref="G107:I107"/>
    <mergeCell ref="G108:I108"/>
    <mergeCell ref="G109:I109"/>
    <mergeCell ref="D96:F96"/>
    <mergeCell ref="G96:H96"/>
    <mergeCell ref="G88:I88"/>
    <mergeCell ref="G90:I90"/>
    <mergeCell ref="A91:I91"/>
    <mergeCell ref="A92:A104"/>
    <mergeCell ref="B92:B104"/>
    <mergeCell ref="D92:F92"/>
    <mergeCell ref="G92:H92"/>
    <mergeCell ref="D93:F93"/>
    <mergeCell ref="G93:H93"/>
    <mergeCell ref="D100:F100"/>
    <mergeCell ref="G100:H100"/>
    <mergeCell ref="D101:F101"/>
    <mergeCell ref="G101:H101"/>
    <mergeCell ref="D102:F102"/>
    <mergeCell ref="G102:H102"/>
    <mergeCell ref="D97:F97"/>
    <mergeCell ref="G97:H97"/>
    <mergeCell ref="D98:F98"/>
    <mergeCell ref="G98:H98"/>
    <mergeCell ref="D99:F99"/>
    <mergeCell ref="G99:H99"/>
    <mergeCell ref="C103:F103"/>
    <mergeCell ref="A84:F90"/>
    <mergeCell ref="G84:I84"/>
    <mergeCell ref="G85:I85"/>
    <mergeCell ref="G86:I86"/>
    <mergeCell ref="G87:I87"/>
    <mergeCell ref="D94:F94"/>
    <mergeCell ref="G94:H94"/>
    <mergeCell ref="D95:F95"/>
    <mergeCell ref="G95:H95"/>
    <mergeCell ref="H89:I89"/>
    <mergeCell ref="D80:F80"/>
    <mergeCell ref="G80:H80"/>
    <mergeCell ref="G73:I73"/>
    <mergeCell ref="A74:I74"/>
    <mergeCell ref="A75:A83"/>
    <mergeCell ref="B75:B83"/>
    <mergeCell ref="D75:F75"/>
    <mergeCell ref="G75:H75"/>
    <mergeCell ref="D76:F76"/>
    <mergeCell ref="G76:H76"/>
    <mergeCell ref="D77:F77"/>
    <mergeCell ref="G77:H77"/>
    <mergeCell ref="C81:F81"/>
    <mergeCell ref="G81:H81"/>
    <mergeCell ref="C82:F83"/>
    <mergeCell ref="G82:H83"/>
    <mergeCell ref="I82:I83"/>
    <mergeCell ref="A68:F73"/>
    <mergeCell ref="G68:I68"/>
    <mergeCell ref="G69:I69"/>
    <mergeCell ref="G70:I70"/>
    <mergeCell ref="G71:I71"/>
    <mergeCell ref="G72:I72"/>
    <mergeCell ref="D78:F78"/>
    <mergeCell ref="G78:H78"/>
    <mergeCell ref="D79:F79"/>
    <mergeCell ref="G79:H79"/>
    <mergeCell ref="G61:H61"/>
    <mergeCell ref="D62:I62"/>
    <mergeCell ref="C63:F63"/>
    <mergeCell ref="G63:H63"/>
    <mergeCell ref="C64:F64"/>
    <mergeCell ref="G64:H64"/>
    <mergeCell ref="A57:I57"/>
    <mergeCell ref="A58:A67"/>
    <mergeCell ref="B58:B67"/>
    <mergeCell ref="D58:F58"/>
    <mergeCell ref="G58:H58"/>
    <mergeCell ref="D59:F59"/>
    <mergeCell ref="G59:H59"/>
    <mergeCell ref="D60:F60"/>
    <mergeCell ref="G60:H60"/>
    <mergeCell ref="D61:F61"/>
    <mergeCell ref="C65:F65"/>
    <mergeCell ref="G65:H65"/>
    <mergeCell ref="C66:F66"/>
    <mergeCell ref="C67:F67"/>
    <mergeCell ref="H51:I51"/>
    <mergeCell ref="H52:I52"/>
    <mergeCell ref="H53:I53"/>
    <mergeCell ref="H54:I54"/>
    <mergeCell ref="H55:I55"/>
    <mergeCell ref="H56:I56"/>
    <mergeCell ref="C44:G44"/>
    <mergeCell ref="A45:A50"/>
    <mergeCell ref="B45:B50"/>
    <mergeCell ref="D45:F45"/>
    <mergeCell ref="D46:F46"/>
    <mergeCell ref="D47:F47"/>
    <mergeCell ref="D48:F48"/>
    <mergeCell ref="C49:G49"/>
    <mergeCell ref="C50:G50"/>
    <mergeCell ref="A38:A44"/>
    <mergeCell ref="B38:B44"/>
    <mergeCell ref="D38:F38"/>
    <mergeCell ref="D39:F39"/>
    <mergeCell ref="D40:F40"/>
    <mergeCell ref="D41:F41"/>
    <mergeCell ref="D42:F42"/>
    <mergeCell ref="C43:G43"/>
    <mergeCell ref="A51:G56"/>
    <mergeCell ref="A30:A37"/>
    <mergeCell ref="B30:B37"/>
    <mergeCell ref="D30:F30"/>
    <mergeCell ref="D31:F31"/>
    <mergeCell ref="D32:F32"/>
    <mergeCell ref="D33:F33"/>
    <mergeCell ref="D34:F34"/>
    <mergeCell ref="D35:F35"/>
    <mergeCell ref="C36:G36"/>
    <mergeCell ref="C37:G37"/>
    <mergeCell ref="C18:G18"/>
    <mergeCell ref="A19:I19"/>
    <mergeCell ref="A20:A29"/>
    <mergeCell ref="B20:B29"/>
    <mergeCell ref="D22:F22"/>
    <mergeCell ref="D23:F23"/>
    <mergeCell ref="D24:F24"/>
    <mergeCell ref="D25:F25"/>
    <mergeCell ref="D26:F26"/>
    <mergeCell ref="D27:F27"/>
    <mergeCell ref="C28:G28"/>
    <mergeCell ref="C29:G29"/>
    <mergeCell ref="A16:C16"/>
    <mergeCell ref="E16:I16"/>
    <mergeCell ref="A17:D17"/>
    <mergeCell ref="E17:G17"/>
    <mergeCell ref="A12:C12"/>
    <mergeCell ref="E12:I12"/>
    <mergeCell ref="A13:C13"/>
    <mergeCell ref="E13:I13"/>
    <mergeCell ref="A14:C14"/>
    <mergeCell ref="E14:I14"/>
    <mergeCell ref="A5:I5"/>
    <mergeCell ref="A6:I6"/>
    <mergeCell ref="A8:I8"/>
    <mergeCell ref="A9:I9"/>
    <mergeCell ref="A10:I10"/>
    <mergeCell ref="A11:F11"/>
    <mergeCell ref="G11:H11"/>
    <mergeCell ref="A15:C15"/>
    <mergeCell ref="E15:I15"/>
  </mergeCells>
  <pageMargins left="0.70866141732283472" right="0.37" top="0.38" bottom="0.47" header="0.31496062992125984" footer="0.31496062992125984"/>
  <pageSetup paperSize="9" scale="9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Normal="100" workbookViewId="0">
      <selection activeCell="H41" sqref="H41"/>
    </sheetView>
  </sheetViews>
  <sheetFormatPr defaultRowHeight="15.75" x14ac:dyDescent="0.25"/>
  <cols>
    <col min="1" max="1" width="5.140625" style="45" customWidth="1"/>
    <col min="2" max="2" width="4.85546875" style="45" customWidth="1"/>
    <col min="3" max="3" width="33.5703125" style="45" customWidth="1"/>
    <col min="4" max="4" width="1.7109375" style="45" customWidth="1"/>
    <col min="5" max="11" width="6.7109375" style="45" customWidth="1"/>
    <col min="12" max="16384" width="9.140625" style="45"/>
  </cols>
  <sheetData>
    <row r="1" spans="1:13" x14ac:dyDescent="0.25">
      <c r="A1" s="28"/>
      <c r="B1" s="28"/>
    </row>
    <row r="2" spans="1:13" x14ac:dyDescent="0.25">
      <c r="A2" s="28"/>
      <c r="B2" s="28"/>
    </row>
    <row r="3" spans="1:13" x14ac:dyDescent="0.25">
      <c r="A3" s="28"/>
      <c r="B3" s="28"/>
    </row>
    <row r="4" spans="1:13" x14ac:dyDescent="0.25">
      <c r="A4" s="28"/>
      <c r="B4" s="28"/>
    </row>
    <row r="7" spans="1:13" ht="12" customHeight="1" x14ac:dyDescent="0.25"/>
    <row r="8" spans="1:13" x14ac:dyDescent="0.25">
      <c r="A8" s="109" t="s">
        <v>155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37"/>
      <c r="M8" s="37"/>
    </row>
    <row r="9" spans="1:13" x14ac:dyDescent="0.25">
      <c r="A9" s="109" t="s">
        <v>217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37"/>
      <c r="M9" s="37"/>
    </row>
    <row r="10" spans="1:13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37"/>
      <c r="M10" s="37"/>
    </row>
    <row r="11" spans="1:13" ht="20.100000000000001" customHeight="1" x14ac:dyDescent="0.25">
      <c r="A11" s="141" t="s">
        <v>156</v>
      </c>
      <c r="B11" s="141"/>
      <c r="C11" s="141"/>
      <c r="D11" s="53" t="s">
        <v>154</v>
      </c>
      <c r="E11" s="74" t="s">
        <v>188</v>
      </c>
      <c r="F11" s="74"/>
      <c r="G11" s="74"/>
      <c r="H11" s="74"/>
      <c r="I11" s="74"/>
      <c r="J11" s="74"/>
      <c r="K11" s="74"/>
      <c r="L11" s="37"/>
      <c r="M11" s="37"/>
    </row>
    <row r="12" spans="1:13" ht="20.100000000000001" customHeight="1" x14ac:dyDescent="0.25">
      <c r="A12" s="74" t="s">
        <v>157</v>
      </c>
      <c r="B12" s="74"/>
      <c r="C12" s="74"/>
      <c r="D12" s="53" t="s">
        <v>154</v>
      </c>
      <c r="E12" s="74" t="s">
        <v>189</v>
      </c>
      <c r="F12" s="74"/>
      <c r="G12" s="74"/>
      <c r="H12" s="74"/>
      <c r="I12" s="74"/>
      <c r="J12" s="74"/>
      <c r="K12" s="74"/>
      <c r="L12" s="37"/>
      <c r="M12" s="37"/>
    </row>
    <row r="13" spans="1:13" ht="20.100000000000001" customHeight="1" x14ac:dyDescent="0.25">
      <c r="A13" s="74" t="s">
        <v>158</v>
      </c>
      <c r="B13" s="74"/>
      <c r="C13" s="74"/>
      <c r="D13" s="53" t="s">
        <v>154</v>
      </c>
      <c r="E13" s="74" t="s">
        <v>190</v>
      </c>
      <c r="F13" s="74"/>
      <c r="G13" s="74"/>
      <c r="H13" s="74"/>
      <c r="I13" s="74"/>
      <c r="J13" s="74"/>
      <c r="K13" s="74"/>
      <c r="L13" s="37"/>
      <c r="M13" s="37"/>
    </row>
    <row r="14" spans="1:13" ht="20.100000000000001" customHeight="1" x14ac:dyDescent="0.25">
      <c r="A14" s="27"/>
      <c r="B14" s="27"/>
    </row>
    <row r="15" spans="1:13" ht="20.100000000000001" customHeight="1" x14ac:dyDescent="0.25">
      <c r="A15" s="75" t="s">
        <v>159</v>
      </c>
      <c r="B15" s="113" t="s">
        <v>160</v>
      </c>
      <c r="C15" s="114"/>
      <c r="D15" s="75" t="s">
        <v>11</v>
      </c>
      <c r="E15" s="75"/>
      <c r="F15" s="75"/>
      <c r="G15" s="75"/>
      <c r="H15" s="75"/>
      <c r="I15" s="75"/>
      <c r="J15" s="75"/>
      <c r="K15" s="75"/>
      <c r="L15" s="46"/>
    </row>
    <row r="16" spans="1:13" ht="20.100000000000001" customHeight="1" x14ac:dyDescent="0.25">
      <c r="A16" s="75"/>
      <c r="B16" s="115"/>
      <c r="C16" s="116"/>
      <c r="D16" s="131" t="s">
        <v>161</v>
      </c>
      <c r="E16" s="133"/>
      <c r="F16" s="58">
        <v>50</v>
      </c>
      <c r="G16" s="58">
        <v>60</v>
      </c>
      <c r="H16" s="58">
        <v>70</v>
      </c>
      <c r="I16" s="58">
        <v>80</v>
      </c>
      <c r="J16" s="58">
        <v>90</v>
      </c>
      <c r="K16" s="58">
        <v>100</v>
      </c>
      <c r="L16" s="46"/>
    </row>
    <row r="17" spans="1:12" ht="20.100000000000001" customHeight="1" x14ac:dyDescent="0.25">
      <c r="A17" s="57">
        <v>1</v>
      </c>
      <c r="B17" s="42" t="s">
        <v>162</v>
      </c>
      <c r="C17" s="9"/>
      <c r="D17" s="9"/>
      <c r="E17" s="9"/>
      <c r="F17" s="9"/>
      <c r="G17" s="9"/>
      <c r="H17" s="9"/>
      <c r="I17" s="9"/>
      <c r="J17" s="9"/>
      <c r="K17" s="8"/>
      <c r="L17" s="29"/>
    </row>
    <row r="18" spans="1:12" ht="20.100000000000001" customHeight="1" x14ac:dyDescent="0.25">
      <c r="A18" s="57"/>
      <c r="B18" s="12" t="s">
        <v>171</v>
      </c>
      <c r="C18" s="61" t="s">
        <v>170</v>
      </c>
      <c r="D18" s="111"/>
      <c r="E18" s="112"/>
      <c r="F18" s="48"/>
      <c r="G18" s="48"/>
      <c r="H18" s="48">
        <v>76</v>
      </c>
      <c r="I18" s="48"/>
      <c r="J18" s="48"/>
      <c r="K18" s="48"/>
      <c r="L18" s="46"/>
    </row>
    <row r="19" spans="1:12" ht="20.100000000000001" customHeight="1" x14ac:dyDescent="0.25">
      <c r="A19" s="58"/>
      <c r="B19" s="66" t="s">
        <v>172</v>
      </c>
      <c r="C19" s="61" t="s">
        <v>175</v>
      </c>
      <c r="D19" s="111"/>
      <c r="E19" s="112"/>
      <c r="F19" s="40"/>
      <c r="G19" s="40"/>
      <c r="H19" s="40">
        <v>78</v>
      </c>
      <c r="I19" s="40"/>
      <c r="J19" s="40"/>
      <c r="K19" s="40"/>
      <c r="L19" s="38"/>
    </row>
    <row r="20" spans="1:12" ht="20.100000000000001" customHeight="1" x14ac:dyDescent="0.25">
      <c r="A20" s="58"/>
      <c r="B20" s="66" t="s">
        <v>173</v>
      </c>
      <c r="C20" s="61" t="s">
        <v>176</v>
      </c>
      <c r="D20" s="111"/>
      <c r="E20" s="112"/>
      <c r="F20" s="58"/>
      <c r="G20" s="58"/>
      <c r="H20" s="58"/>
      <c r="I20" s="58">
        <v>80</v>
      </c>
      <c r="J20" s="58"/>
      <c r="K20" s="58"/>
      <c r="L20" s="67"/>
    </row>
    <row r="21" spans="1:12" ht="20.100000000000001" customHeight="1" x14ac:dyDescent="0.25">
      <c r="A21" s="59"/>
      <c r="B21" s="66" t="s">
        <v>174</v>
      </c>
      <c r="C21" s="61" t="s">
        <v>177</v>
      </c>
      <c r="D21" s="111"/>
      <c r="E21" s="112"/>
      <c r="F21" s="41"/>
      <c r="G21" s="41"/>
      <c r="H21" s="41"/>
      <c r="I21" s="41">
        <v>80</v>
      </c>
      <c r="J21" s="41"/>
      <c r="K21" s="41"/>
      <c r="L21" s="39"/>
    </row>
    <row r="22" spans="1:12" ht="20.100000000000001" customHeight="1" x14ac:dyDescent="0.25">
      <c r="A22" s="59">
        <v>2</v>
      </c>
      <c r="B22" s="117" t="s">
        <v>163</v>
      </c>
      <c r="C22" s="98"/>
      <c r="D22" s="98"/>
      <c r="E22" s="98"/>
      <c r="F22" s="98"/>
      <c r="G22" s="98"/>
      <c r="H22" s="98"/>
      <c r="I22" s="98"/>
      <c r="J22" s="98"/>
      <c r="K22" s="99"/>
      <c r="L22" s="32"/>
    </row>
    <row r="23" spans="1:12" ht="49.5" customHeight="1" x14ac:dyDescent="0.25">
      <c r="A23" s="59"/>
      <c r="B23" s="47" t="s">
        <v>88</v>
      </c>
      <c r="C23" s="61" t="s">
        <v>194</v>
      </c>
      <c r="D23" s="111"/>
      <c r="E23" s="112"/>
      <c r="F23" s="60"/>
      <c r="G23" s="60"/>
      <c r="H23" s="60">
        <v>76</v>
      </c>
      <c r="I23" s="60">
        <v>80</v>
      </c>
      <c r="J23" s="60"/>
      <c r="K23" s="60"/>
      <c r="L23" s="32"/>
    </row>
    <row r="24" spans="1:12" ht="37.5" customHeight="1" x14ac:dyDescent="0.25">
      <c r="A24" s="59"/>
      <c r="B24" s="47" t="s">
        <v>89</v>
      </c>
      <c r="C24" s="61" t="s">
        <v>195</v>
      </c>
      <c r="D24" s="111"/>
      <c r="E24" s="112"/>
      <c r="F24" s="60"/>
      <c r="G24" s="60"/>
      <c r="H24" s="60">
        <v>72</v>
      </c>
      <c r="I24" s="60"/>
      <c r="J24" s="60"/>
      <c r="K24" s="60"/>
      <c r="L24" s="32"/>
    </row>
    <row r="25" spans="1:12" ht="36" customHeight="1" x14ac:dyDescent="0.25">
      <c r="A25" s="59"/>
      <c r="B25" s="47" t="s">
        <v>90</v>
      </c>
      <c r="C25" s="61" t="s">
        <v>196</v>
      </c>
      <c r="D25" s="111"/>
      <c r="E25" s="112"/>
      <c r="F25" s="60"/>
      <c r="G25" s="60"/>
      <c r="H25" s="60">
        <v>70</v>
      </c>
      <c r="I25" s="60"/>
      <c r="J25" s="60"/>
      <c r="K25" s="60"/>
      <c r="L25" s="32"/>
    </row>
    <row r="26" spans="1:12" ht="89.25" customHeight="1" x14ac:dyDescent="0.25">
      <c r="A26" s="59"/>
      <c r="B26" s="47" t="s">
        <v>91</v>
      </c>
      <c r="C26" s="61" t="s">
        <v>202</v>
      </c>
      <c r="D26" s="111"/>
      <c r="E26" s="112"/>
      <c r="F26" s="41"/>
      <c r="G26" s="41"/>
      <c r="H26" s="41">
        <v>78</v>
      </c>
      <c r="I26" s="41"/>
      <c r="J26" s="41"/>
      <c r="K26" s="41"/>
      <c r="L26" s="39"/>
    </row>
    <row r="27" spans="1:12" ht="50.1" customHeight="1" x14ac:dyDescent="0.25">
      <c r="A27" s="59"/>
      <c r="B27" s="47" t="s">
        <v>92</v>
      </c>
      <c r="C27" s="61" t="s">
        <v>197</v>
      </c>
      <c r="D27" s="111"/>
      <c r="E27" s="112"/>
      <c r="F27" s="60"/>
      <c r="G27" s="60"/>
      <c r="H27" s="60">
        <v>72</v>
      </c>
      <c r="I27" s="60"/>
      <c r="J27" s="60"/>
      <c r="K27" s="60"/>
      <c r="L27" s="32"/>
    </row>
    <row r="28" spans="1:12" ht="50.1" customHeight="1" x14ac:dyDescent="0.25">
      <c r="A28" s="59"/>
      <c r="B28" s="47" t="s">
        <v>93</v>
      </c>
      <c r="C28" s="61" t="s">
        <v>198</v>
      </c>
      <c r="D28" s="111"/>
      <c r="E28" s="112"/>
      <c r="F28" s="60"/>
      <c r="G28" s="60"/>
      <c r="H28" s="60">
        <v>74</v>
      </c>
      <c r="I28" s="60"/>
      <c r="J28" s="60"/>
      <c r="K28" s="60"/>
      <c r="L28" s="32"/>
    </row>
    <row r="29" spans="1:12" ht="66.75" customHeight="1" x14ac:dyDescent="0.25">
      <c r="A29" s="59"/>
      <c r="B29" s="47" t="s">
        <v>94</v>
      </c>
      <c r="C29" s="61" t="s">
        <v>203</v>
      </c>
      <c r="D29" s="111"/>
      <c r="E29" s="112"/>
      <c r="F29" s="60"/>
      <c r="G29" s="60"/>
      <c r="H29" s="60"/>
      <c r="I29" s="60">
        <v>80</v>
      </c>
      <c r="J29" s="60"/>
      <c r="K29" s="60"/>
      <c r="L29" s="32"/>
    </row>
    <row r="30" spans="1:12" ht="50.1" customHeight="1" x14ac:dyDescent="0.25">
      <c r="A30" s="59"/>
      <c r="B30" s="47" t="s">
        <v>95</v>
      </c>
      <c r="C30" s="61" t="s">
        <v>212</v>
      </c>
      <c r="D30" s="111"/>
      <c r="E30" s="112"/>
      <c r="F30" s="60"/>
      <c r="G30" s="60"/>
      <c r="H30" s="60"/>
      <c r="I30" s="60">
        <v>84</v>
      </c>
      <c r="J30" s="60"/>
      <c r="K30" s="60"/>
      <c r="L30" s="32"/>
    </row>
    <row r="31" spans="1:12" ht="42" customHeight="1" x14ac:dyDescent="0.25">
      <c r="A31" s="41"/>
      <c r="B31" s="47" t="s">
        <v>178</v>
      </c>
      <c r="C31" s="61" t="s">
        <v>200</v>
      </c>
      <c r="D31" s="111"/>
      <c r="E31" s="112"/>
      <c r="F31" s="60"/>
      <c r="G31" s="60"/>
      <c r="H31" s="60"/>
      <c r="I31" s="60">
        <v>85</v>
      </c>
      <c r="J31" s="60"/>
      <c r="K31" s="60"/>
      <c r="L31" s="32"/>
    </row>
    <row r="32" spans="1:12" ht="21" customHeight="1" x14ac:dyDescent="0.25">
      <c r="A32" s="41"/>
      <c r="B32" s="47" t="s">
        <v>179</v>
      </c>
      <c r="C32" s="61" t="s">
        <v>201</v>
      </c>
      <c r="D32" s="64"/>
      <c r="E32" s="65"/>
      <c r="F32" s="60"/>
      <c r="G32" s="60"/>
      <c r="H32" s="60">
        <v>75</v>
      </c>
      <c r="I32" s="60"/>
      <c r="J32" s="60"/>
      <c r="K32" s="60"/>
      <c r="L32" s="32"/>
    </row>
    <row r="33" spans="1:12" ht="20.100000000000001" customHeight="1" x14ac:dyDescent="0.25">
      <c r="A33" s="59">
        <v>3</v>
      </c>
      <c r="B33" s="117" t="s">
        <v>164</v>
      </c>
      <c r="C33" s="98"/>
      <c r="D33" s="98"/>
      <c r="E33" s="98"/>
      <c r="F33" s="98"/>
      <c r="G33" s="98"/>
      <c r="H33" s="98"/>
      <c r="I33" s="98"/>
      <c r="J33" s="98"/>
      <c r="K33" s="99"/>
      <c r="L33" s="32"/>
    </row>
    <row r="34" spans="1:12" ht="49.5" customHeight="1" x14ac:dyDescent="0.25">
      <c r="A34" s="41"/>
      <c r="B34" s="42" t="s">
        <v>171</v>
      </c>
      <c r="C34" s="55" t="s">
        <v>204</v>
      </c>
      <c r="D34" s="111"/>
      <c r="E34" s="112"/>
      <c r="F34" s="60"/>
      <c r="G34" s="60"/>
      <c r="H34" s="60"/>
      <c r="I34" s="60">
        <v>77</v>
      </c>
      <c r="J34" s="60"/>
      <c r="K34" s="60"/>
      <c r="L34" s="32"/>
    </row>
    <row r="35" spans="1:12" ht="20.100000000000001" customHeight="1" x14ac:dyDescent="0.25">
      <c r="A35" s="131" t="s">
        <v>165</v>
      </c>
      <c r="B35" s="132"/>
      <c r="C35" s="133"/>
      <c r="D35" s="135">
        <f>SUM(D18:K21)</f>
        <v>314</v>
      </c>
      <c r="E35" s="136"/>
      <c r="F35" s="136"/>
      <c r="G35" s="136"/>
      <c r="H35" s="136"/>
      <c r="I35" s="136"/>
      <c r="J35" s="136"/>
      <c r="K35" s="137"/>
      <c r="L35" s="32"/>
    </row>
    <row r="36" spans="1:12" ht="20.100000000000001" customHeight="1" x14ac:dyDescent="0.25">
      <c r="A36" s="131" t="s">
        <v>180</v>
      </c>
      <c r="B36" s="132"/>
      <c r="C36" s="133"/>
      <c r="D36" s="138"/>
      <c r="E36" s="139"/>
      <c r="F36" s="139"/>
      <c r="G36" s="139"/>
      <c r="H36" s="139"/>
      <c r="I36" s="139"/>
      <c r="J36" s="139"/>
      <c r="K36" s="140"/>
      <c r="L36" s="32"/>
    </row>
    <row r="37" spans="1:12" ht="20.100000000000001" customHeight="1" x14ac:dyDescent="0.25">
      <c r="A37" s="44"/>
      <c r="B37" s="44"/>
      <c r="C37" s="44"/>
      <c r="D37" s="33"/>
      <c r="E37" s="33"/>
      <c r="F37" s="32"/>
      <c r="G37" s="32"/>
      <c r="H37" s="32"/>
      <c r="I37" s="32"/>
      <c r="J37" s="32"/>
      <c r="K37" s="32"/>
      <c r="L37" s="32"/>
    </row>
    <row r="38" spans="1:12" ht="20.100000000000001" customHeight="1" x14ac:dyDescent="0.25">
      <c r="A38" s="134" t="s">
        <v>166</v>
      </c>
      <c r="B38" s="134"/>
      <c r="C38" s="134"/>
      <c r="D38" s="33"/>
      <c r="E38" s="33"/>
      <c r="F38" s="32"/>
      <c r="G38" s="32"/>
      <c r="H38" s="32"/>
      <c r="I38" s="32"/>
      <c r="J38" s="32"/>
      <c r="K38" s="32"/>
      <c r="L38" s="32"/>
    </row>
    <row r="39" spans="1:12" ht="20.100000000000001" customHeight="1" x14ac:dyDescent="0.25">
      <c r="A39" s="74" t="s">
        <v>167</v>
      </c>
      <c r="B39" s="74"/>
      <c r="C39" s="74"/>
      <c r="D39" s="32"/>
      <c r="E39" s="32"/>
      <c r="F39" s="32"/>
      <c r="G39" s="32"/>
      <c r="H39" s="32"/>
      <c r="I39" s="32"/>
      <c r="J39" s="32"/>
      <c r="K39" s="32"/>
      <c r="L39" s="32"/>
    </row>
    <row r="40" spans="1:12" ht="20.100000000000001" customHeight="1" x14ac:dyDescent="0.25">
      <c r="B40" s="28" t="s">
        <v>88</v>
      </c>
      <c r="C40" s="45" t="s">
        <v>181</v>
      </c>
      <c r="D40" s="34"/>
      <c r="E40" s="34"/>
      <c r="F40" s="32"/>
      <c r="G40" s="32"/>
      <c r="H40" s="32"/>
      <c r="I40" s="32"/>
      <c r="J40" s="32"/>
      <c r="K40" s="32"/>
      <c r="L40" s="32"/>
    </row>
    <row r="41" spans="1:12" ht="20.100000000000001" customHeight="1" x14ac:dyDescent="0.25">
      <c r="B41" s="28" t="s">
        <v>89</v>
      </c>
      <c r="C41" s="45" t="s">
        <v>182</v>
      </c>
      <c r="D41" s="67"/>
      <c r="E41" s="67"/>
      <c r="F41" s="39"/>
      <c r="G41" s="39"/>
      <c r="H41" s="39"/>
      <c r="I41" s="39"/>
      <c r="J41" s="39"/>
      <c r="K41" s="39"/>
      <c r="L41" s="39"/>
    </row>
    <row r="42" spans="1:12" ht="20.100000000000001" customHeight="1" x14ac:dyDescent="0.25">
      <c r="B42" s="28" t="s">
        <v>90</v>
      </c>
      <c r="C42" s="45" t="s">
        <v>183</v>
      </c>
      <c r="D42" s="67"/>
      <c r="E42" s="67"/>
      <c r="F42" s="39"/>
      <c r="G42" s="39"/>
      <c r="H42" s="39"/>
      <c r="I42" s="39"/>
      <c r="J42" s="39"/>
      <c r="K42" s="39"/>
      <c r="L42" s="39"/>
    </row>
    <row r="43" spans="1:12" ht="20.100000000000001" customHeight="1" x14ac:dyDescent="0.25">
      <c r="B43" s="28" t="s">
        <v>91</v>
      </c>
      <c r="C43" s="45" t="s">
        <v>184</v>
      </c>
      <c r="D43" s="46"/>
      <c r="E43" s="46"/>
      <c r="F43" s="46"/>
      <c r="G43" s="46"/>
      <c r="H43" s="46"/>
      <c r="I43" s="46"/>
      <c r="J43" s="46"/>
      <c r="K43" s="46"/>
      <c r="L43" s="46"/>
    </row>
    <row r="44" spans="1:12" ht="20.100000000000001" customHeight="1" x14ac:dyDescent="0.25">
      <c r="B44" s="28" t="s">
        <v>92</v>
      </c>
      <c r="C44" s="45" t="s">
        <v>185</v>
      </c>
      <c r="D44" s="46"/>
      <c r="E44" s="46"/>
      <c r="F44" s="46"/>
      <c r="G44" s="46"/>
      <c r="H44" s="46"/>
      <c r="I44" s="46"/>
      <c r="J44" s="46"/>
      <c r="K44" s="46"/>
      <c r="L44" s="46"/>
    </row>
    <row r="45" spans="1:12" ht="20.100000000000001" customHeight="1" x14ac:dyDescent="0.25">
      <c r="B45" s="28"/>
      <c r="D45" s="46"/>
      <c r="E45" s="46"/>
      <c r="F45" s="46"/>
      <c r="G45" s="46"/>
      <c r="H45" s="46"/>
      <c r="I45" s="46"/>
      <c r="J45" s="46"/>
      <c r="K45" s="46"/>
      <c r="L45" s="46"/>
    </row>
    <row r="46" spans="1:12" ht="20.100000000000001" customHeight="1" x14ac:dyDescent="0.25">
      <c r="A46" s="120" t="s">
        <v>168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2"/>
      <c r="L46" s="46"/>
    </row>
    <row r="47" spans="1:12" ht="67.5" customHeight="1" x14ac:dyDescent="0.25">
      <c r="A47" s="123" t="s">
        <v>222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5"/>
      <c r="L47" s="46"/>
    </row>
    <row r="48" spans="1:12" ht="20.100000000000001" customHeight="1" x14ac:dyDescent="0.25">
      <c r="A48" s="120" t="s">
        <v>169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2"/>
      <c r="L48" s="46"/>
    </row>
    <row r="49" spans="1:12" ht="89.25" customHeight="1" x14ac:dyDescent="0.25">
      <c r="A49" s="123"/>
      <c r="B49" s="124"/>
      <c r="C49" s="124"/>
      <c r="D49" s="124"/>
      <c r="E49" s="124"/>
      <c r="F49" s="124"/>
      <c r="G49" s="124"/>
      <c r="H49" s="124"/>
      <c r="I49" s="124"/>
      <c r="J49" s="124"/>
      <c r="K49" s="125"/>
      <c r="L49" s="46"/>
    </row>
    <row r="50" spans="1:12" ht="20.100000000000001" customHeight="1" x14ac:dyDescent="0.25">
      <c r="A50" s="30"/>
      <c r="B50" s="30"/>
      <c r="C50" s="46"/>
      <c r="D50" s="46"/>
      <c r="E50" s="46"/>
      <c r="F50" s="30"/>
      <c r="G50" s="46"/>
      <c r="H50" s="46"/>
      <c r="I50" s="46"/>
      <c r="J50" s="46"/>
      <c r="K50" s="46"/>
      <c r="L50" s="46"/>
    </row>
    <row r="51" spans="1:12" ht="20.100000000000001" customHeight="1" x14ac:dyDescent="0.25">
      <c r="A51" s="118" t="s">
        <v>186</v>
      </c>
      <c r="B51" s="118"/>
      <c r="C51" s="118"/>
      <c r="D51" s="118"/>
      <c r="E51" s="67"/>
      <c r="F51" s="126" t="s">
        <v>187</v>
      </c>
      <c r="G51" s="126"/>
      <c r="H51" s="126"/>
      <c r="I51" s="126"/>
      <c r="J51" s="126"/>
      <c r="K51" s="126"/>
      <c r="L51" s="46"/>
    </row>
    <row r="52" spans="1:12" ht="80.25" customHeight="1" x14ac:dyDescent="0.25">
      <c r="A52" s="118"/>
      <c r="B52" s="118"/>
      <c r="C52" s="118"/>
      <c r="D52" s="118"/>
      <c r="E52" s="67"/>
      <c r="F52" s="130"/>
      <c r="G52" s="130"/>
      <c r="H52" s="130"/>
      <c r="I52" s="130"/>
      <c r="J52" s="130"/>
      <c r="K52" s="130"/>
      <c r="L52" s="46"/>
    </row>
    <row r="53" spans="1:12" ht="20.100000000000001" customHeight="1" x14ac:dyDescent="0.25">
      <c r="A53" s="127" t="s">
        <v>192</v>
      </c>
      <c r="B53" s="128"/>
      <c r="C53" s="128"/>
      <c r="D53" s="128"/>
      <c r="E53" s="69"/>
      <c r="F53" s="129" t="s">
        <v>205</v>
      </c>
      <c r="G53" s="129"/>
      <c r="H53" s="129"/>
      <c r="I53" s="129"/>
      <c r="J53" s="129"/>
      <c r="K53" s="129"/>
      <c r="L53" s="46"/>
    </row>
    <row r="54" spans="1:12" ht="20.100000000000001" customHeight="1" x14ac:dyDescent="0.25">
      <c r="A54" s="118" t="s">
        <v>193</v>
      </c>
      <c r="B54" s="118"/>
      <c r="C54" s="118"/>
      <c r="D54" s="118"/>
      <c r="E54" s="67"/>
      <c r="F54" s="119" t="s">
        <v>206</v>
      </c>
      <c r="G54" s="119"/>
      <c r="H54" s="119"/>
      <c r="I54" s="119"/>
      <c r="J54" s="119"/>
      <c r="K54" s="119"/>
      <c r="L54" s="46"/>
    </row>
    <row r="55" spans="1:12" x14ac:dyDescent="0.25">
      <c r="A55" s="69"/>
      <c r="B55" s="69"/>
      <c r="C55" s="69"/>
      <c r="D55" s="69"/>
      <c r="E55" s="69"/>
      <c r="F55" s="46"/>
      <c r="G55" s="46"/>
      <c r="H55" s="46"/>
      <c r="I55" s="46"/>
      <c r="J55" s="46"/>
      <c r="K55" s="46"/>
      <c r="L55" s="46"/>
    </row>
    <row r="56" spans="1:12" x14ac:dyDescent="0.25">
      <c r="A56" s="69"/>
      <c r="B56" s="69"/>
      <c r="C56" s="69"/>
      <c r="D56" s="69"/>
      <c r="E56" s="69"/>
      <c r="F56" s="46"/>
      <c r="G56" s="46"/>
      <c r="H56" s="46"/>
      <c r="I56" s="46"/>
      <c r="J56" s="46"/>
      <c r="K56" s="46"/>
      <c r="L56" s="46"/>
    </row>
    <row r="57" spans="1:12" x14ac:dyDescent="0.25">
      <c r="A57" s="68"/>
      <c r="B57" s="68"/>
      <c r="C57" s="68"/>
      <c r="D57" s="68"/>
      <c r="E57" s="68"/>
      <c r="F57" s="46"/>
      <c r="G57" s="46"/>
      <c r="H57" s="46"/>
      <c r="I57" s="46"/>
      <c r="J57" s="46"/>
      <c r="K57" s="46"/>
      <c r="L57" s="46"/>
    </row>
    <row r="58" spans="1:12" x14ac:dyDescent="0.25">
      <c r="A58" s="67"/>
      <c r="B58" s="67"/>
      <c r="C58" s="67"/>
      <c r="D58" s="67"/>
      <c r="E58" s="67"/>
      <c r="F58" s="46"/>
      <c r="G58" s="46"/>
      <c r="H58" s="46"/>
      <c r="I58" s="46"/>
      <c r="J58" s="46"/>
      <c r="K58" s="46"/>
      <c r="L58" s="46"/>
    </row>
    <row r="59" spans="1:12" x14ac:dyDescent="0.25">
      <c r="A59" s="30"/>
      <c r="B59" s="30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2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 spans="1:12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</row>
  </sheetData>
  <mergeCells count="46">
    <mergeCell ref="A53:D53"/>
    <mergeCell ref="F53:K53"/>
    <mergeCell ref="A54:D54"/>
    <mergeCell ref="F54:K54"/>
    <mergeCell ref="A48:K48"/>
    <mergeCell ref="A49:K49"/>
    <mergeCell ref="A51:D51"/>
    <mergeCell ref="F51:K51"/>
    <mergeCell ref="A52:D52"/>
    <mergeCell ref="F52:K52"/>
    <mergeCell ref="A47:K47"/>
    <mergeCell ref="D30:E30"/>
    <mergeCell ref="D31:E31"/>
    <mergeCell ref="B33:K33"/>
    <mergeCell ref="D34:E34"/>
    <mergeCell ref="A35:C35"/>
    <mergeCell ref="D35:K35"/>
    <mergeCell ref="A36:C36"/>
    <mergeCell ref="D36:K36"/>
    <mergeCell ref="A38:C38"/>
    <mergeCell ref="A39:C39"/>
    <mergeCell ref="A46:K46"/>
    <mergeCell ref="D29:E29"/>
    <mergeCell ref="D18:E18"/>
    <mergeCell ref="D19:E19"/>
    <mergeCell ref="D20:E20"/>
    <mergeCell ref="D21:E21"/>
    <mergeCell ref="B22:K22"/>
    <mergeCell ref="D23:E23"/>
    <mergeCell ref="D24:E24"/>
    <mergeCell ref="D25:E25"/>
    <mergeCell ref="D26:E26"/>
    <mergeCell ref="D27:E27"/>
    <mergeCell ref="D28:E28"/>
    <mergeCell ref="A13:C13"/>
    <mergeCell ref="E13:K13"/>
    <mergeCell ref="A15:A16"/>
    <mergeCell ref="B15:C16"/>
    <mergeCell ref="D15:K15"/>
    <mergeCell ref="D16:E16"/>
    <mergeCell ref="A8:K8"/>
    <mergeCell ref="A9:K9"/>
    <mergeCell ref="A11:C11"/>
    <mergeCell ref="E11:K11"/>
    <mergeCell ref="A12:C12"/>
    <mergeCell ref="E12:K12"/>
  </mergeCells>
  <pageMargins left="0.84" right="0.7" top="0.36" bottom="0.75" header="0.3" footer="0.3"/>
  <pageSetup paperSize="9" scale="9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39" zoomScale="93" zoomScaleNormal="93" workbookViewId="0">
      <selection activeCell="G79" sqref="G79:H79"/>
    </sheetView>
  </sheetViews>
  <sheetFormatPr defaultRowHeight="15" x14ac:dyDescent="0.25"/>
  <cols>
    <col min="2" max="2" width="20" customWidth="1"/>
    <col min="3" max="3" width="3.7109375" customWidth="1"/>
    <col min="4" max="4" width="2.7109375" customWidth="1"/>
    <col min="5" max="5" width="11.28515625" customWidth="1"/>
    <col min="6" max="6" width="23.7109375" customWidth="1"/>
    <col min="7" max="7" width="2.28515625" hidden="1" customWidth="1"/>
    <col min="8" max="8" width="12.7109375" customWidth="1"/>
    <col min="9" max="9" width="13.7109375" customWidth="1"/>
  </cols>
  <sheetData>
    <row r="1" spans="1:9" x14ac:dyDescent="0.25">
      <c r="A1" s="1"/>
    </row>
    <row r="2" spans="1:9" x14ac:dyDescent="0.25">
      <c r="A2" s="1"/>
    </row>
    <row r="3" spans="1:9" x14ac:dyDescent="0.25">
      <c r="A3" s="1"/>
    </row>
    <row r="5" spans="1:9" ht="15.75" x14ac:dyDescent="0.25">
      <c r="A5" s="109" t="s">
        <v>0</v>
      </c>
      <c r="B5" s="109"/>
      <c r="C5" s="109"/>
      <c r="D5" s="109"/>
      <c r="E5" s="109"/>
      <c r="F5" s="109"/>
      <c r="G5" s="109"/>
      <c r="H5" s="109"/>
      <c r="I5" s="109"/>
    </row>
    <row r="6" spans="1:9" ht="15.75" x14ac:dyDescent="0.25">
      <c r="A6" s="109" t="s">
        <v>1</v>
      </c>
      <c r="B6" s="109"/>
      <c r="C6" s="109"/>
      <c r="D6" s="109"/>
      <c r="E6" s="109"/>
      <c r="F6" s="109"/>
      <c r="G6" s="109"/>
      <c r="H6" s="109"/>
      <c r="I6" s="109"/>
    </row>
    <row r="7" spans="1:9" ht="15.75" x14ac:dyDescent="0.25">
      <c r="A7" s="52"/>
      <c r="B7" s="52"/>
      <c r="C7" s="52"/>
      <c r="D7" s="52"/>
      <c r="E7" s="52"/>
      <c r="F7" s="52"/>
      <c r="G7" s="52"/>
      <c r="H7" s="52"/>
      <c r="I7" s="52"/>
    </row>
    <row r="8" spans="1:9" ht="15.75" x14ac:dyDescent="0.25">
      <c r="A8" s="109" t="s">
        <v>155</v>
      </c>
      <c r="B8" s="109"/>
      <c r="C8" s="109"/>
      <c r="D8" s="109"/>
      <c r="E8" s="109"/>
      <c r="F8" s="109"/>
      <c r="G8" s="109"/>
      <c r="H8" s="109"/>
      <c r="I8" s="109"/>
    </row>
    <row r="9" spans="1:9" ht="15.75" x14ac:dyDescent="0.25">
      <c r="A9" s="109" t="s">
        <v>221</v>
      </c>
      <c r="B9" s="109"/>
      <c r="C9" s="109"/>
      <c r="D9" s="109"/>
      <c r="E9" s="109"/>
      <c r="F9" s="109"/>
      <c r="G9" s="109"/>
      <c r="H9" s="109"/>
      <c r="I9" s="109"/>
    </row>
    <row r="10" spans="1:9" x14ac:dyDescent="0.25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9" ht="20.100000000000001" customHeight="1" x14ac:dyDescent="0.25">
      <c r="A11" s="74" t="s">
        <v>2</v>
      </c>
      <c r="B11" s="74"/>
      <c r="C11" s="74"/>
      <c r="D11" s="74"/>
      <c r="E11" s="74"/>
      <c r="F11" s="74"/>
      <c r="G11" s="71"/>
      <c r="H11" s="71"/>
      <c r="I11" s="54"/>
    </row>
    <row r="12" spans="1:9" ht="20.100000000000001" customHeight="1" x14ac:dyDescent="0.25">
      <c r="A12" s="108" t="s">
        <v>3</v>
      </c>
      <c r="B12" s="108"/>
      <c r="C12" s="108"/>
      <c r="D12" s="25" t="s">
        <v>154</v>
      </c>
      <c r="E12" s="74" t="s">
        <v>188</v>
      </c>
      <c r="F12" s="74"/>
      <c r="G12" s="74"/>
      <c r="H12" s="74"/>
      <c r="I12" s="74"/>
    </row>
    <row r="13" spans="1:9" ht="20.100000000000001" customHeight="1" x14ac:dyDescent="0.25">
      <c r="A13" s="74" t="s">
        <v>4</v>
      </c>
      <c r="B13" s="74"/>
      <c r="C13" s="74"/>
      <c r="D13" s="25" t="s">
        <v>154</v>
      </c>
      <c r="E13" s="74" t="s">
        <v>189</v>
      </c>
      <c r="F13" s="74"/>
      <c r="G13" s="74"/>
      <c r="H13" s="74"/>
      <c r="I13" s="74"/>
    </row>
    <row r="14" spans="1:9" ht="20.100000000000001" customHeight="1" x14ac:dyDescent="0.25">
      <c r="A14" s="74" t="s">
        <v>5</v>
      </c>
      <c r="B14" s="74"/>
      <c r="C14" s="74"/>
      <c r="D14" s="25" t="s">
        <v>154</v>
      </c>
      <c r="E14" s="74" t="s">
        <v>190</v>
      </c>
      <c r="F14" s="74"/>
      <c r="G14" s="74"/>
      <c r="H14" s="74"/>
      <c r="I14" s="74"/>
    </row>
    <row r="15" spans="1:9" ht="20.100000000000001" customHeight="1" x14ac:dyDescent="0.25">
      <c r="A15" s="74" t="s">
        <v>6</v>
      </c>
      <c r="B15" s="74"/>
      <c r="C15" s="74"/>
      <c r="D15" s="25" t="s">
        <v>154</v>
      </c>
      <c r="E15" s="74">
        <v>402012020</v>
      </c>
      <c r="F15" s="74"/>
      <c r="G15" s="74"/>
      <c r="H15" s="74"/>
      <c r="I15" s="74"/>
    </row>
    <row r="16" spans="1:9" ht="20.100000000000001" customHeight="1" x14ac:dyDescent="0.25">
      <c r="A16" s="74" t="s">
        <v>7</v>
      </c>
      <c r="B16" s="74"/>
      <c r="C16" s="74"/>
      <c r="D16" s="25" t="s">
        <v>154</v>
      </c>
      <c r="E16" s="74" t="s">
        <v>191</v>
      </c>
      <c r="F16" s="74"/>
      <c r="G16" s="74"/>
      <c r="H16" s="74"/>
      <c r="I16" s="74"/>
    </row>
    <row r="17" spans="1:9" ht="20.100000000000001" customHeight="1" x14ac:dyDescent="0.25">
      <c r="A17" s="79"/>
      <c r="B17" s="79"/>
      <c r="C17" s="79"/>
      <c r="D17" s="79"/>
      <c r="E17" s="79"/>
      <c r="F17" s="79"/>
      <c r="G17" s="79"/>
      <c r="H17" s="53"/>
      <c r="I17" s="53"/>
    </row>
    <row r="18" spans="1:9" ht="20.100000000000001" customHeight="1" x14ac:dyDescent="0.25">
      <c r="A18" s="56" t="s">
        <v>8</v>
      </c>
      <c r="B18" s="56" t="s">
        <v>9</v>
      </c>
      <c r="C18" s="80" t="s">
        <v>10</v>
      </c>
      <c r="D18" s="80"/>
      <c r="E18" s="80"/>
      <c r="F18" s="80"/>
      <c r="G18" s="80"/>
      <c r="H18" s="56" t="s">
        <v>11</v>
      </c>
      <c r="I18" s="56" t="s">
        <v>12</v>
      </c>
    </row>
    <row r="19" spans="1:9" ht="20.100000000000001" customHeight="1" x14ac:dyDescent="0.25">
      <c r="A19" s="107" t="s">
        <v>13</v>
      </c>
      <c r="B19" s="107"/>
      <c r="C19" s="107"/>
      <c r="D19" s="107"/>
      <c r="E19" s="107"/>
      <c r="F19" s="107"/>
      <c r="G19" s="107"/>
      <c r="H19" s="107"/>
      <c r="I19" s="107"/>
    </row>
    <row r="20" spans="1:9" ht="20.100000000000001" customHeight="1" x14ac:dyDescent="0.25">
      <c r="A20" s="81" t="s">
        <v>14</v>
      </c>
      <c r="B20" s="75" t="s">
        <v>15</v>
      </c>
      <c r="C20" s="12" t="s">
        <v>88</v>
      </c>
      <c r="D20" s="9" t="s">
        <v>75</v>
      </c>
      <c r="E20" s="9"/>
      <c r="F20" s="9"/>
      <c r="G20" s="8"/>
      <c r="H20" s="57">
        <v>77</v>
      </c>
      <c r="I20" s="62"/>
    </row>
    <row r="21" spans="1:9" ht="20.100000000000001" customHeight="1" x14ac:dyDescent="0.25">
      <c r="A21" s="81"/>
      <c r="B21" s="75"/>
      <c r="C21" s="12" t="s">
        <v>89</v>
      </c>
      <c r="D21" s="9" t="s">
        <v>76</v>
      </c>
      <c r="E21" s="9"/>
      <c r="F21" s="9"/>
      <c r="G21" s="8"/>
      <c r="H21" s="57">
        <v>79</v>
      </c>
      <c r="I21" s="62"/>
    </row>
    <row r="22" spans="1:9" ht="20.100000000000001" customHeight="1" x14ac:dyDescent="0.25">
      <c r="A22" s="81"/>
      <c r="B22" s="75"/>
      <c r="C22" s="12" t="s">
        <v>90</v>
      </c>
      <c r="D22" s="98" t="s">
        <v>78</v>
      </c>
      <c r="E22" s="98"/>
      <c r="F22" s="98"/>
      <c r="G22" s="11"/>
      <c r="H22" s="57">
        <v>80</v>
      </c>
      <c r="I22" s="62"/>
    </row>
    <row r="23" spans="1:9" ht="20.100000000000001" customHeight="1" x14ac:dyDescent="0.25">
      <c r="A23" s="81"/>
      <c r="B23" s="75"/>
      <c r="C23" s="12" t="s">
        <v>91</v>
      </c>
      <c r="D23" s="98" t="s">
        <v>81</v>
      </c>
      <c r="E23" s="98"/>
      <c r="F23" s="98"/>
      <c r="G23" s="11"/>
      <c r="H23" s="57">
        <v>75</v>
      </c>
      <c r="I23" s="62"/>
    </row>
    <row r="24" spans="1:9" ht="20.100000000000001" customHeight="1" x14ac:dyDescent="0.25">
      <c r="A24" s="81"/>
      <c r="B24" s="75"/>
      <c r="C24" s="12" t="s">
        <v>92</v>
      </c>
      <c r="D24" s="98" t="s">
        <v>80</v>
      </c>
      <c r="E24" s="98"/>
      <c r="F24" s="98"/>
      <c r="G24" s="11"/>
      <c r="H24" s="57">
        <v>80</v>
      </c>
      <c r="I24" s="62"/>
    </row>
    <row r="25" spans="1:9" ht="20.100000000000001" customHeight="1" x14ac:dyDescent="0.25">
      <c r="A25" s="81"/>
      <c r="B25" s="75"/>
      <c r="C25" s="12" t="s">
        <v>93</v>
      </c>
      <c r="D25" s="98" t="s">
        <v>83</v>
      </c>
      <c r="E25" s="98"/>
      <c r="F25" s="98"/>
      <c r="G25" s="11"/>
      <c r="H25" s="57">
        <v>65</v>
      </c>
      <c r="I25" s="62"/>
    </row>
    <row r="26" spans="1:9" ht="34.5" customHeight="1" x14ac:dyDescent="0.25">
      <c r="A26" s="81"/>
      <c r="B26" s="75"/>
      <c r="C26" s="12" t="s">
        <v>94</v>
      </c>
      <c r="D26" s="98" t="s">
        <v>85</v>
      </c>
      <c r="E26" s="98"/>
      <c r="F26" s="98"/>
      <c r="G26" s="11"/>
      <c r="H26" s="57">
        <v>70</v>
      </c>
      <c r="I26" s="62"/>
    </row>
    <row r="27" spans="1:9" ht="31.5" customHeight="1" x14ac:dyDescent="0.25">
      <c r="A27" s="81"/>
      <c r="B27" s="75"/>
      <c r="C27" s="12" t="s">
        <v>95</v>
      </c>
      <c r="D27" s="98" t="s">
        <v>87</v>
      </c>
      <c r="E27" s="98"/>
      <c r="F27" s="98"/>
      <c r="G27" s="11"/>
      <c r="H27" s="57">
        <v>75</v>
      </c>
      <c r="I27" s="62"/>
    </row>
    <row r="28" spans="1:9" ht="20.100000000000001" customHeight="1" x14ac:dyDescent="0.25">
      <c r="A28" s="81"/>
      <c r="B28" s="75"/>
      <c r="C28" s="87" t="s">
        <v>16</v>
      </c>
      <c r="D28" s="87"/>
      <c r="E28" s="87"/>
      <c r="F28" s="87"/>
      <c r="G28" s="87"/>
      <c r="H28" s="56">
        <f>SUM(H20:H27)</f>
        <v>601</v>
      </c>
      <c r="I28" s="62"/>
    </row>
    <row r="29" spans="1:9" ht="20.100000000000001" customHeight="1" x14ac:dyDescent="0.25">
      <c r="A29" s="81"/>
      <c r="B29" s="75"/>
      <c r="C29" s="87" t="s">
        <v>17</v>
      </c>
      <c r="D29" s="87"/>
      <c r="E29" s="87"/>
      <c r="F29" s="87"/>
      <c r="G29" s="87"/>
      <c r="H29" s="63">
        <f>SUM(H28/8)</f>
        <v>75.125</v>
      </c>
      <c r="I29" s="62"/>
    </row>
    <row r="30" spans="1:9" ht="20.100000000000001" customHeight="1" x14ac:dyDescent="0.25">
      <c r="A30" s="76" t="s">
        <v>18</v>
      </c>
      <c r="B30" s="75" t="s">
        <v>19</v>
      </c>
      <c r="C30" s="10" t="s">
        <v>96</v>
      </c>
      <c r="D30" s="98" t="s">
        <v>97</v>
      </c>
      <c r="E30" s="98"/>
      <c r="F30" s="98"/>
      <c r="G30" s="11"/>
      <c r="H30" s="59">
        <v>80</v>
      </c>
      <c r="I30" s="62"/>
    </row>
    <row r="31" spans="1:9" ht="31.5" customHeight="1" x14ac:dyDescent="0.25">
      <c r="A31" s="76"/>
      <c r="B31" s="75"/>
      <c r="C31" s="10" t="s">
        <v>98</v>
      </c>
      <c r="D31" s="98" t="s">
        <v>99</v>
      </c>
      <c r="E31" s="98"/>
      <c r="F31" s="98"/>
      <c r="G31" s="11"/>
      <c r="H31" s="59">
        <v>80</v>
      </c>
      <c r="I31" s="62"/>
    </row>
    <row r="32" spans="1:9" ht="20.100000000000001" customHeight="1" x14ac:dyDescent="0.25">
      <c r="A32" s="76"/>
      <c r="B32" s="75"/>
      <c r="C32" s="10" t="s">
        <v>100</v>
      </c>
      <c r="D32" s="98" t="s">
        <v>101</v>
      </c>
      <c r="E32" s="98"/>
      <c r="F32" s="98"/>
      <c r="G32" s="11"/>
      <c r="H32" s="59">
        <v>80</v>
      </c>
      <c r="I32" s="62"/>
    </row>
    <row r="33" spans="1:9" ht="32.25" customHeight="1" x14ac:dyDescent="0.25">
      <c r="A33" s="76"/>
      <c r="B33" s="75"/>
      <c r="C33" s="10" t="s">
        <v>102</v>
      </c>
      <c r="D33" s="98" t="s">
        <v>103</v>
      </c>
      <c r="E33" s="98"/>
      <c r="F33" s="98"/>
      <c r="G33" s="11"/>
      <c r="H33" s="59">
        <v>80</v>
      </c>
      <c r="I33" s="62"/>
    </row>
    <row r="34" spans="1:9" ht="20.100000000000001" customHeight="1" x14ac:dyDescent="0.25">
      <c r="A34" s="76"/>
      <c r="B34" s="75"/>
      <c r="C34" s="10" t="s">
        <v>104</v>
      </c>
      <c r="D34" s="98" t="s">
        <v>105</v>
      </c>
      <c r="E34" s="98"/>
      <c r="F34" s="98"/>
      <c r="G34" s="11"/>
      <c r="H34" s="59">
        <v>70</v>
      </c>
      <c r="I34" s="62"/>
    </row>
    <row r="35" spans="1:9" ht="20.100000000000001" customHeight="1" x14ac:dyDescent="0.25">
      <c r="A35" s="76"/>
      <c r="B35" s="75"/>
      <c r="C35" s="10" t="s">
        <v>106</v>
      </c>
      <c r="D35" s="98" t="s">
        <v>107</v>
      </c>
      <c r="E35" s="98"/>
      <c r="F35" s="98"/>
      <c r="G35" s="11"/>
      <c r="H35" s="59">
        <v>80</v>
      </c>
      <c r="I35" s="62"/>
    </row>
    <row r="36" spans="1:9" ht="20.100000000000001" customHeight="1" x14ac:dyDescent="0.25">
      <c r="A36" s="76"/>
      <c r="B36" s="75"/>
      <c r="C36" s="87" t="s">
        <v>16</v>
      </c>
      <c r="D36" s="87"/>
      <c r="E36" s="87"/>
      <c r="F36" s="87"/>
      <c r="G36" s="87"/>
      <c r="H36" s="56">
        <f>SUM(H30:H35)</f>
        <v>470</v>
      </c>
      <c r="I36" s="62"/>
    </row>
    <row r="37" spans="1:9" ht="20.100000000000001" customHeight="1" x14ac:dyDescent="0.25">
      <c r="A37" s="76"/>
      <c r="B37" s="75"/>
      <c r="C37" s="87" t="s">
        <v>17</v>
      </c>
      <c r="D37" s="87"/>
      <c r="E37" s="87"/>
      <c r="F37" s="87"/>
      <c r="G37" s="87"/>
      <c r="H37" s="63">
        <f>SUM(H36/6)</f>
        <v>78.333333333333329</v>
      </c>
      <c r="I37" s="62"/>
    </row>
    <row r="38" spans="1:9" ht="29.25" customHeight="1" x14ac:dyDescent="0.25">
      <c r="A38" s="76" t="s">
        <v>20</v>
      </c>
      <c r="B38" s="75" t="s">
        <v>21</v>
      </c>
      <c r="C38" s="10" t="s">
        <v>74</v>
      </c>
      <c r="D38" s="98" t="s">
        <v>108</v>
      </c>
      <c r="E38" s="98"/>
      <c r="F38" s="98"/>
      <c r="G38" s="11"/>
      <c r="H38" s="16">
        <v>70</v>
      </c>
      <c r="I38" s="62"/>
    </row>
    <row r="39" spans="1:9" ht="20.100000000000001" customHeight="1" x14ac:dyDescent="0.25">
      <c r="A39" s="76"/>
      <c r="B39" s="75"/>
      <c r="C39" s="10" t="s">
        <v>109</v>
      </c>
      <c r="D39" s="98" t="s">
        <v>110</v>
      </c>
      <c r="E39" s="98"/>
      <c r="F39" s="98"/>
      <c r="G39" s="11"/>
      <c r="H39" s="16">
        <v>70</v>
      </c>
      <c r="I39" s="62"/>
    </row>
    <row r="40" spans="1:9" ht="20.100000000000001" customHeight="1" x14ac:dyDescent="0.25">
      <c r="A40" s="76"/>
      <c r="B40" s="75"/>
      <c r="C40" s="10" t="s">
        <v>77</v>
      </c>
      <c r="D40" s="98" t="s">
        <v>111</v>
      </c>
      <c r="E40" s="98"/>
      <c r="F40" s="98"/>
      <c r="G40" s="11"/>
      <c r="H40" s="16">
        <v>78</v>
      </c>
      <c r="I40" s="62"/>
    </row>
    <row r="41" spans="1:9" ht="20.100000000000001" customHeight="1" x14ac:dyDescent="0.25">
      <c r="A41" s="76"/>
      <c r="B41" s="75"/>
      <c r="C41" s="10" t="s">
        <v>112</v>
      </c>
      <c r="D41" s="98" t="s">
        <v>113</v>
      </c>
      <c r="E41" s="98"/>
      <c r="F41" s="98"/>
      <c r="G41" s="11"/>
      <c r="H41" s="16">
        <v>80</v>
      </c>
      <c r="I41" s="62"/>
    </row>
    <row r="42" spans="1:9" ht="30.75" customHeight="1" x14ac:dyDescent="0.25">
      <c r="A42" s="76"/>
      <c r="B42" s="75"/>
      <c r="C42" s="10" t="s">
        <v>114</v>
      </c>
      <c r="D42" s="98" t="s">
        <v>151</v>
      </c>
      <c r="E42" s="98"/>
      <c r="F42" s="98"/>
      <c r="G42" s="11"/>
      <c r="H42" s="16">
        <v>70</v>
      </c>
      <c r="I42" s="62"/>
    </row>
    <row r="43" spans="1:9" ht="20.100000000000001" customHeight="1" x14ac:dyDescent="0.25">
      <c r="A43" s="76"/>
      <c r="B43" s="75"/>
      <c r="C43" s="87" t="s">
        <v>16</v>
      </c>
      <c r="D43" s="87"/>
      <c r="E43" s="87"/>
      <c r="F43" s="87"/>
      <c r="G43" s="87"/>
      <c r="H43" s="56">
        <f>SUM(H38:H42)</f>
        <v>368</v>
      </c>
      <c r="I43" s="62"/>
    </row>
    <row r="44" spans="1:9" ht="20.100000000000001" customHeight="1" x14ac:dyDescent="0.25">
      <c r="A44" s="76"/>
      <c r="B44" s="75"/>
      <c r="C44" s="87" t="s">
        <v>17</v>
      </c>
      <c r="D44" s="87"/>
      <c r="E44" s="87"/>
      <c r="F44" s="87"/>
      <c r="G44" s="87"/>
      <c r="H44" s="63">
        <f>SUM(H43/5)</f>
        <v>73.599999999999994</v>
      </c>
      <c r="I44" s="62"/>
    </row>
    <row r="45" spans="1:9" ht="20.100000000000001" customHeight="1" x14ac:dyDescent="0.25">
      <c r="A45" s="76" t="s">
        <v>22</v>
      </c>
      <c r="B45" s="75" t="s">
        <v>23</v>
      </c>
      <c r="C45" s="10" t="s">
        <v>74</v>
      </c>
      <c r="D45" s="98" t="s">
        <v>115</v>
      </c>
      <c r="E45" s="98"/>
      <c r="F45" s="98"/>
      <c r="G45" s="11"/>
      <c r="H45" s="57">
        <v>85</v>
      </c>
      <c r="I45" s="62"/>
    </row>
    <row r="46" spans="1:9" ht="20.100000000000001" customHeight="1" x14ac:dyDescent="0.25">
      <c r="A46" s="76"/>
      <c r="B46" s="75"/>
      <c r="C46" s="10" t="s">
        <v>109</v>
      </c>
      <c r="D46" s="98" t="s">
        <v>116</v>
      </c>
      <c r="E46" s="98"/>
      <c r="F46" s="98"/>
      <c r="G46" s="11"/>
      <c r="H46" s="57">
        <v>85</v>
      </c>
      <c r="I46" s="62"/>
    </row>
    <row r="47" spans="1:9" ht="20.100000000000001" customHeight="1" x14ac:dyDescent="0.25">
      <c r="A47" s="76"/>
      <c r="B47" s="75"/>
      <c r="C47" s="10" t="s">
        <v>77</v>
      </c>
      <c r="D47" s="98" t="s">
        <v>101</v>
      </c>
      <c r="E47" s="98"/>
      <c r="F47" s="98"/>
      <c r="G47" s="11"/>
      <c r="H47" s="57">
        <v>76</v>
      </c>
      <c r="I47" s="62"/>
    </row>
    <row r="48" spans="1:9" ht="33" customHeight="1" x14ac:dyDescent="0.25">
      <c r="A48" s="76"/>
      <c r="B48" s="75"/>
      <c r="C48" s="10" t="s">
        <v>112</v>
      </c>
      <c r="D48" s="98" t="s">
        <v>117</v>
      </c>
      <c r="E48" s="98"/>
      <c r="F48" s="98"/>
      <c r="G48" s="11"/>
      <c r="H48" s="57">
        <v>80</v>
      </c>
      <c r="I48" s="62"/>
    </row>
    <row r="49" spans="1:9" ht="20.100000000000001" customHeight="1" x14ac:dyDescent="0.25">
      <c r="A49" s="76"/>
      <c r="B49" s="75"/>
      <c r="C49" s="87" t="s">
        <v>16</v>
      </c>
      <c r="D49" s="87"/>
      <c r="E49" s="87"/>
      <c r="F49" s="87"/>
      <c r="G49" s="87"/>
      <c r="H49" s="56">
        <f>SUM(H45:H48)</f>
        <v>326</v>
      </c>
      <c r="I49" s="62"/>
    </row>
    <row r="50" spans="1:9" ht="20.100000000000001" customHeight="1" x14ac:dyDescent="0.25">
      <c r="A50" s="76"/>
      <c r="B50" s="75"/>
      <c r="C50" s="87" t="s">
        <v>17</v>
      </c>
      <c r="D50" s="87"/>
      <c r="E50" s="87"/>
      <c r="F50" s="87"/>
      <c r="G50" s="87"/>
      <c r="H50" s="63">
        <f>SUM(H49/4)</f>
        <v>81.5</v>
      </c>
      <c r="I50" s="62"/>
    </row>
    <row r="51" spans="1:9" ht="20.100000000000001" customHeight="1" x14ac:dyDescent="0.25">
      <c r="A51" s="89" t="s">
        <v>24</v>
      </c>
      <c r="B51" s="89"/>
      <c r="C51" s="89"/>
      <c r="D51" s="89"/>
      <c r="E51" s="89"/>
      <c r="F51" s="89"/>
      <c r="G51" s="89"/>
      <c r="H51" s="90" t="s">
        <v>25</v>
      </c>
      <c r="I51" s="90"/>
    </row>
    <row r="52" spans="1:9" ht="20.100000000000001" customHeight="1" x14ac:dyDescent="0.25">
      <c r="A52" s="89"/>
      <c r="B52" s="89"/>
      <c r="C52" s="89"/>
      <c r="D52" s="89"/>
      <c r="E52" s="89"/>
      <c r="F52" s="89"/>
      <c r="G52" s="89"/>
      <c r="H52" s="91"/>
      <c r="I52" s="91"/>
    </row>
    <row r="53" spans="1:9" ht="20.100000000000001" customHeight="1" x14ac:dyDescent="0.25">
      <c r="A53" s="89"/>
      <c r="B53" s="89"/>
      <c r="C53" s="89"/>
      <c r="D53" s="89"/>
      <c r="E53" s="89"/>
      <c r="F53" s="89"/>
      <c r="G53" s="89"/>
      <c r="H53" s="91"/>
      <c r="I53" s="91"/>
    </row>
    <row r="54" spans="1:9" ht="20.100000000000001" customHeight="1" x14ac:dyDescent="0.25">
      <c r="A54" s="89"/>
      <c r="B54" s="89"/>
      <c r="C54" s="89"/>
      <c r="D54" s="89"/>
      <c r="E54" s="89"/>
      <c r="F54" s="89"/>
      <c r="G54" s="89"/>
      <c r="H54" s="101"/>
      <c r="I54" s="101"/>
    </row>
    <row r="55" spans="1:9" ht="20.100000000000001" customHeight="1" x14ac:dyDescent="0.25">
      <c r="A55" s="89"/>
      <c r="B55" s="89"/>
      <c r="C55" s="89"/>
      <c r="D55" s="89"/>
      <c r="E55" s="89"/>
      <c r="F55" s="89"/>
      <c r="G55" s="89"/>
      <c r="H55" s="91" t="s">
        <v>207</v>
      </c>
      <c r="I55" s="91"/>
    </row>
    <row r="56" spans="1:9" ht="20.100000000000001" customHeight="1" x14ac:dyDescent="0.25">
      <c r="A56" s="89"/>
      <c r="B56" s="89"/>
      <c r="C56" s="89"/>
      <c r="D56" s="89"/>
      <c r="E56" s="89"/>
      <c r="F56" s="89"/>
      <c r="G56" s="89"/>
      <c r="H56" s="92" t="s">
        <v>152</v>
      </c>
      <c r="I56" s="92"/>
    </row>
    <row r="57" spans="1:9" ht="20.100000000000001" customHeight="1" x14ac:dyDescent="0.25">
      <c r="A57" s="97" t="s">
        <v>27</v>
      </c>
      <c r="B57" s="97"/>
      <c r="C57" s="97"/>
      <c r="D57" s="97"/>
      <c r="E57" s="97"/>
      <c r="F57" s="97"/>
      <c r="G57" s="97"/>
      <c r="H57" s="97"/>
      <c r="I57" s="97"/>
    </row>
    <row r="58" spans="1:9" ht="20.100000000000001" customHeight="1" x14ac:dyDescent="0.25">
      <c r="A58" s="76" t="s">
        <v>28</v>
      </c>
      <c r="B58" s="75" t="s">
        <v>29</v>
      </c>
      <c r="C58" s="66" t="s">
        <v>74</v>
      </c>
      <c r="D58" s="98" t="s">
        <v>118</v>
      </c>
      <c r="E58" s="98"/>
      <c r="F58" s="99"/>
      <c r="G58" s="76"/>
      <c r="H58" s="76"/>
      <c r="I58" s="62"/>
    </row>
    <row r="59" spans="1:9" ht="20.100000000000001" customHeight="1" x14ac:dyDescent="0.25">
      <c r="A59" s="76"/>
      <c r="B59" s="75"/>
      <c r="C59" s="66" t="s">
        <v>109</v>
      </c>
      <c r="D59" s="98" t="s">
        <v>119</v>
      </c>
      <c r="E59" s="98"/>
      <c r="F59" s="99"/>
      <c r="G59" s="102"/>
      <c r="H59" s="102"/>
      <c r="I59" s="62"/>
    </row>
    <row r="60" spans="1:9" ht="20.100000000000001" customHeight="1" x14ac:dyDescent="0.25">
      <c r="A60" s="76"/>
      <c r="B60" s="75"/>
      <c r="C60" s="66" t="s">
        <v>77</v>
      </c>
      <c r="D60" s="98" t="s">
        <v>120</v>
      </c>
      <c r="E60" s="98"/>
      <c r="F60" s="99"/>
      <c r="G60" s="102"/>
      <c r="H60" s="102"/>
      <c r="I60" s="62"/>
    </row>
    <row r="61" spans="1:9" ht="33" customHeight="1" x14ac:dyDescent="0.25">
      <c r="A61" s="76"/>
      <c r="B61" s="75"/>
      <c r="C61" s="66" t="s">
        <v>112</v>
      </c>
      <c r="D61" s="98" t="s">
        <v>121</v>
      </c>
      <c r="E61" s="98"/>
      <c r="F61" s="99"/>
      <c r="G61" s="102"/>
      <c r="H61" s="102"/>
      <c r="I61" s="62"/>
    </row>
    <row r="62" spans="1:9" ht="20.100000000000001" customHeight="1" x14ac:dyDescent="0.25">
      <c r="A62" s="76"/>
      <c r="B62" s="75"/>
      <c r="C62" s="66" t="s">
        <v>122</v>
      </c>
      <c r="D62" s="98" t="s">
        <v>123</v>
      </c>
      <c r="E62" s="98"/>
      <c r="F62" s="98"/>
      <c r="G62" s="98"/>
      <c r="H62" s="98"/>
      <c r="I62" s="99"/>
    </row>
    <row r="63" spans="1:9" ht="20.100000000000001" customHeight="1" x14ac:dyDescent="0.25">
      <c r="A63" s="76"/>
      <c r="B63" s="75"/>
      <c r="C63" s="106" t="s">
        <v>30</v>
      </c>
      <c r="D63" s="106"/>
      <c r="E63" s="106"/>
      <c r="F63" s="106"/>
      <c r="G63" s="102"/>
      <c r="H63" s="102"/>
      <c r="I63" s="62"/>
    </row>
    <row r="64" spans="1:9" ht="20.100000000000001" customHeight="1" x14ac:dyDescent="0.25">
      <c r="A64" s="76"/>
      <c r="B64" s="75"/>
      <c r="C64" s="106" t="s">
        <v>130</v>
      </c>
      <c r="D64" s="106"/>
      <c r="E64" s="106"/>
      <c r="F64" s="106"/>
      <c r="G64" s="102"/>
      <c r="H64" s="102"/>
      <c r="I64" s="62"/>
    </row>
    <row r="65" spans="1:9" ht="20.100000000000001" customHeight="1" x14ac:dyDescent="0.25">
      <c r="A65" s="76"/>
      <c r="B65" s="75"/>
      <c r="C65" s="106" t="s">
        <v>31</v>
      </c>
      <c r="D65" s="106"/>
      <c r="E65" s="106"/>
      <c r="F65" s="106"/>
      <c r="G65" s="102"/>
      <c r="H65" s="102"/>
      <c r="I65" s="62"/>
    </row>
    <row r="66" spans="1:9" ht="20.100000000000001" customHeight="1" x14ac:dyDescent="0.25">
      <c r="A66" s="76"/>
      <c r="B66" s="75"/>
      <c r="C66" s="89" t="s">
        <v>16</v>
      </c>
      <c r="D66" s="89"/>
      <c r="E66" s="89"/>
      <c r="F66" s="89"/>
      <c r="G66" s="56">
        <f>SUM(G62:G65)</f>
        <v>0</v>
      </c>
      <c r="H66" s="56">
        <f>SUM(G58,G59,G60,G61,G63,G64,G65)</f>
        <v>0</v>
      </c>
      <c r="I66" s="62"/>
    </row>
    <row r="67" spans="1:9" ht="20.100000000000001" customHeight="1" x14ac:dyDescent="0.25">
      <c r="A67" s="76"/>
      <c r="B67" s="75"/>
      <c r="C67" s="89" t="s">
        <v>17</v>
      </c>
      <c r="D67" s="89"/>
      <c r="E67" s="89"/>
      <c r="F67" s="89"/>
      <c r="G67" s="63">
        <f>SUM(G66/4)</f>
        <v>0</v>
      </c>
      <c r="H67" s="63">
        <f>SUM(H66/7)</f>
        <v>0</v>
      </c>
      <c r="I67" s="62"/>
    </row>
    <row r="68" spans="1:9" ht="20.100000000000001" customHeight="1" x14ac:dyDescent="0.25">
      <c r="A68" s="89" t="s">
        <v>24</v>
      </c>
      <c r="B68" s="89"/>
      <c r="C68" s="89"/>
      <c r="D68" s="89"/>
      <c r="E68" s="89"/>
      <c r="F68" s="89"/>
      <c r="G68" s="90" t="s">
        <v>25</v>
      </c>
      <c r="H68" s="90"/>
      <c r="I68" s="90"/>
    </row>
    <row r="69" spans="1:9" ht="20.100000000000001" customHeight="1" x14ac:dyDescent="0.25">
      <c r="A69" s="89"/>
      <c r="B69" s="89"/>
      <c r="C69" s="89"/>
      <c r="D69" s="89"/>
      <c r="E69" s="89"/>
      <c r="F69" s="89"/>
      <c r="G69" s="101"/>
      <c r="H69" s="101"/>
      <c r="I69" s="101"/>
    </row>
    <row r="70" spans="1:9" ht="20.100000000000001" customHeight="1" x14ac:dyDescent="0.25">
      <c r="A70" s="89"/>
      <c r="B70" s="89"/>
      <c r="C70" s="89"/>
      <c r="D70" s="89"/>
      <c r="E70" s="89"/>
      <c r="F70" s="89"/>
      <c r="G70" s="91"/>
      <c r="H70" s="91"/>
      <c r="I70" s="91"/>
    </row>
    <row r="71" spans="1:9" ht="20.100000000000001" customHeight="1" x14ac:dyDescent="0.25">
      <c r="A71" s="89"/>
      <c r="B71" s="89"/>
      <c r="C71" s="89"/>
      <c r="D71" s="89"/>
      <c r="E71" s="89"/>
      <c r="F71" s="89"/>
      <c r="G71" s="91"/>
      <c r="H71" s="91"/>
      <c r="I71" s="91"/>
    </row>
    <row r="72" spans="1:9" ht="20.100000000000001" customHeight="1" x14ac:dyDescent="0.25">
      <c r="A72" s="89"/>
      <c r="B72" s="89"/>
      <c r="C72" s="89"/>
      <c r="D72" s="89"/>
      <c r="E72" s="89"/>
      <c r="F72" s="89"/>
      <c r="G72" s="91" t="s">
        <v>224</v>
      </c>
      <c r="H72" s="91"/>
      <c r="I72" s="91"/>
    </row>
    <row r="73" spans="1:9" ht="20.100000000000001" customHeight="1" x14ac:dyDescent="0.25">
      <c r="A73" s="89"/>
      <c r="B73" s="89"/>
      <c r="C73" s="89"/>
      <c r="D73" s="89"/>
      <c r="E73" s="89"/>
      <c r="F73" s="89"/>
      <c r="G73" s="92" t="s">
        <v>32</v>
      </c>
      <c r="H73" s="92"/>
      <c r="I73" s="92"/>
    </row>
    <row r="74" spans="1:9" ht="20.100000000000001" customHeight="1" x14ac:dyDescent="0.25">
      <c r="A74" s="97" t="s">
        <v>33</v>
      </c>
      <c r="B74" s="97"/>
      <c r="C74" s="97"/>
      <c r="D74" s="97"/>
      <c r="E74" s="97"/>
      <c r="F74" s="97"/>
      <c r="G74" s="97"/>
      <c r="H74" s="97"/>
      <c r="I74" s="97"/>
    </row>
    <row r="75" spans="1:9" ht="20.100000000000001" customHeight="1" x14ac:dyDescent="0.25">
      <c r="A75" s="76" t="s">
        <v>34</v>
      </c>
      <c r="B75" s="75" t="s">
        <v>35</v>
      </c>
      <c r="C75" s="10" t="s">
        <v>74</v>
      </c>
      <c r="D75" s="98" t="s">
        <v>124</v>
      </c>
      <c r="E75" s="98"/>
      <c r="F75" s="99"/>
      <c r="G75" s="103">
        <v>80</v>
      </c>
      <c r="H75" s="103"/>
      <c r="I75" s="62"/>
    </row>
    <row r="76" spans="1:9" ht="20.100000000000001" customHeight="1" x14ac:dyDescent="0.25">
      <c r="A76" s="76"/>
      <c r="B76" s="75"/>
      <c r="C76" s="10" t="s">
        <v>109</v>
      </c>
      <c r="D76" s="98" t="s">
        <v>125</v>
      </c>
      <c r="E76" s="98"/>
      <c r="F76" s="99"/>
      <c r="G76" s="103">
        <v>80</v>
      </c>
      <c r="H76" s="103"/>
      <c r="I76" s="62"/>
    </row>
    <row r="77" spans="1:9" ht="30" customHeight="1" x14ac:dyDescent="0.25">
      <c r="A77" s="76"/>
      <c r="B77" s="75"/>
      <c r="C77" s="10" t="s">
        <v>77</v>
      </c>
      <c r="D77" s="98" t="s">
        <v>126</v>
      </c>
      <c r="E77" s="98"/>
      <c r="F77" s="99"/>
      <c r="G77" s="103">
        <v>82</v>
      </c>
      <c r="H77" s="103"/>
      <c r="I77" s="62"/>
    </row>
    <row r="78" spans="1:9" ht="31.5" customHeight="1" x14ac:dyDescent="0.25">
      <c r="A78" s="76"/>
      <c r="B78" s="75"/>
      <c r="C78" s="10" t="s">
        <v>112</v>
      </c>
      <c r="D78" s="98" t="s">
        <v>127</v>
      </c>
      <c r="E78" s="98"/>
      <c r="F78" s="99"/>
      <c r="G78" s="103">
        <v>77</v>
      </c>
      <c r="H78" s="103"/>
      <c r="I78" s="62"/>
    </row>
    <row r="79" spans="1:9" ht="33.75" customHeight="1" x14ac:dyDescent="0.25">
      <c r="A79" s="76"/>
      <c r="B79" s="75"/>
      <c r="C79" s="10" t="s">
        <v>79</v>
      </c>
      <c r="D79" s="98" t="s">
        <v>128</v>
      </c>
      <c r="E79" s="98"/>
      <c r="F79" s="99"/>
      <c r="G79" s="103">
        <v>80</v>
      </c>
      <c r="H79" s="103"/>
      <c r="I79" s="62"/>
    </row>
    <row r="80" spans="1:9" ht="29.25" customHeight="1" x14ac:dyDescent="0.25">
      <c r="A80" s="76"/>
      <c r="B80" s="75"/>
      <c r="C80" s="10" t="s">
        <v>82</v>
      </c>
      <c r="D80" s="98" t="s">
        <v>129</v>
      </c>
      <c r="E80" s="98"/>
      <c r="F80" s="99"/>
      <c r="G80" s="103">
        <v>80</v>
      </c>
      <c r="H80" s="103"/>
      <c r="I80" s="62"/>
    </row>
    <row r="81" spans="1:9" ht="20.100000000000001" customHeight="1" x14ac:dyDescent="0.25">
      <c r="A81" s="76"/>
      <c r="B81" s="75"/>
      <c r="C81" s="89" t="s">
        <v>16</v>
      </c>
      <c r="D81" s="89"/>
      <c r="E81" s="89"/>
      <c r="F81" s="89"/>
      <c r="G81" s="80">
        <f>SUM(G75:H80)</f>
        <v>479</v>
      </c>
      <c r="H81" s="80"/>
      <c r="I81" s="62"/>
    </row>
    <row r="82" spans="1:9" ht="20.100000000000001" customHeight="1" x14ac:dyDescent="0.25">
      <c r="A82" s="76"/>
      <c r="B82" s="75"/>
      <c r="C82" s="89" t="s">
        <v>17</v>
      </c>
      <c r="D82" s="89"/>
      <c r="E82" s="89"/>
      <c r="F82" s="89"/>
      <c r="G82" s="104">
        <f>SUM(G81/6)</f>
        <v>79.833333333333329</v>
      </c>
      <c r="H82" s="104"/>
      <c r="I82" s="105"/>
    </row>
    <row r="83" spans="1:9" ht="20.100000000000001" customHeight="1" x14ac:dyDescent="0.25">
      <c r="A83" s="76"/>
      <c r="B83" s="75"/>
      <c r="C83" s="89"/>
      <c r="D83" s="89"/>
      <c r="E83" s="89"/>
      <c r="F83" s="89"/>
      <c r="G83" s="104"/>
      <c r="H83" s="104"/>
      <c r="I83" s="105"/>
    </row>
    <row r="84" spans="1:9" ht="20.100000000000001" customHeight="1" x14ac:dyDescent="0.25">
      <c r="A84" s="89" t="s">
        <v>24</v>
      </c>
      <c r="B84" s="89"/>
      <c r="C84" s="89"/>
      <c r="D84" s="89"/>
      <c r="E84" s="89"/>
      <c r="F84" s="89"/>
      <c r="G84" s="90" t="s">
        <v>25</v>
      </c>
      <c r="H84" s="90"/>
      <c r="I84" s="90"/>
    </row>
    <row r="85" spans="1:9" ht="20.100000000000001" customHeight="1" x14ac:dyDescent="0.25">
      <c r="A85" s="89"/>
      <c r="B85" s="89"/>
      <c r="C85" s="89"/>
      <c r="D85" s="89"/>
      <c r="E85" s="89"/>
      <c r="F85" s="89"/>
      <c r="G85" s="91"/>
      <c r="H85" s="91"/>
      <c r="I85" s="91"/>
    </row>
    <row r="86" spans="1:9" ht="20.100000000000001" customHeight="1" x14ac:dyDescent="0.25">
      <c r="A86" s="89"/>
      <c r="B86" s="89"/>
      <c r="C86" s="89"/>
      <c r="D86" s="89"/>
      <c r="E86" s="89"/>
      <c r="F86" s="89"/>
      <c r="G86" s="91"/>
      <c r="H86" s="91"/>
      <c r="I86" s="91"/>
    </row>
    <row r="87" spans="1:9" ht="20.100000000000001" customHeight="1" x14ac:dyDescent="0.25">
      <c r="A87" s="89"/>
      <c r="B87" s="89"/>
      <c r="C87" s="89"/>
      <c r="D87" s="89"/>
      <c r="E87" s="89"/>
      <c r="F87" s="89"/>
      <c r="G87" s="91"/>
      <c r="H87" s="91"/>
      <c r="I87" s="91"/>
    </row>
    <row r="88" spans="1:9" ht="20.100000000000001" customHeight="1" x14ac:dyDescent="0.25">
      <c r="A88" s="89"/>
      <c r="B88" s="89"/>
      <c r="C88" s="89"/>
      <c r="D88" s="89"/>
      <c r="E88" s="89"/>
      <c r="F88" s="89"/>
      <c r="G88" s="91"/>
      <c r="H88" s="91"/>
      <c r="I88" s="91"/>
    </row>
    <row r="89" spans="1:9" ht="20.100000000000001" customHeight="1" x14ac:dyDescent="0.25">
      <c r="A89" s="89"/>
      <c r="B89" s="89"/>
      <c r="C89" s="89"/>
      <c r="D89" s="89"/>
      <c r="E89" s="89"/>
      <c r="F89" s="89"/>
      <c r="G89" s="91" t="s">
        <v>213</v>
      </c>
      <c r="H89" s="91"/>
      <c r="I89" s="91"/>
    </row>
    <row r="90" spans="1:9" ht="20.100000000000001" customHeight="1" x14ac:dyDescent="0.25">
      <c r="A90" s="89"/>
      <c r="B90" s="89"/>
      <c r="C90" s="89"/>
      <c r="D90" s="89"/>
      <c r="E90" s="89"/>
      <c r="F90" s="89"/>
      <c r="G90" s="92" t="s">
        <v>36</v>
      </c>
      <c r="H90" s="92"/>
      <c r="I90" s="92"/>
    </row>
    <row r="91" spans="1:9" ht="20.100000000000001" customHeight="1" x14ac:dyDescent="0.25">
      <c r="A91" s="97" t="s">
        <v>37</v>
      </c>
      <c r="B91" s="97"/>
      <c r="C91" s="97"/>
      <c r="D91" s="97"/>
      <c r="E91" s="97"/>
      <c r="F91" s="97"/>
      <c r="G91" s="97"/>
      <c r="H91" s="97"/>
      <c r="I91" s="97"/>
    </row>
    <row r="92" spans="1:9" ht="20.100000000000001" customHeight="1" x14ac:dyDescent="0.25">
      <c r="A92" s="76" t="s">
        <v>38</v>
      </c>
      <c r="B92" s="75" t="s">
        <v>39</v>
      </c>
      <c r="C92" s="10" t="s">
        <v>74</v>
      </c>
      <c r="D92" s="98" t="s">
        <v>131</v>
      </c>
      <c r="E92" s="98"/>
      <c r="F92" s="99"/>
      <c r="G92" s="102"/>
      <c r="H92" s="102"/>
      <c r="I92" s="62"/>
    </row>
    <row r="93" spans="1:9" ht="31.5" customHeight="1" x14ac:dyDescent="0.25">
      <c r="A93" s="76"/>
      <c r="B93" s="75"/>
      <c r="C93" s="10" t="s">
        <v>109</v>
      </c>
      <c r="D93" s="98" t="s">
        <v>132</v>
      </c>
      <c r="E93" s="98"/>
      <c r="F93" s="99"/>
      <c r="G93" s="102"/>
      <c r="H93" s="102"/>
      <c r="I93" s="62"/>
    </row>
    <row r="94" spans="1:9" ht="20.100000000000001" customHeight="1" x14ac:dyDescent="0.25">
      <c r="A94" s="76"/>
      <c r="B94" s="75"/>
      <c r="C94" s="10" t="s">
        <v>77</v>
      </c>
      <c r="D94" s="98" t="s">
        <v>133</v>
      </c>
      <c r="E94" s="98"/>
      <c r="F94" s="99"/>
      <c r="G94" s="102"/>
      <c r="H94" s="102"/>
      <c r="I94" s="62"/>
    </row>
    <row r="95" spans="1:9" ht="20.100000000000001" customHeight="1" x14ac:dyDescent="0.25">
      <c r="A95" s="76"/>
      <c r="B95" s="75"/>
      <c r="C95" s="10" t="s">
        <v>112</v>
      </c>
      <c r="D95" s="98" t="s">
        <v>134</v>
      </c>
      <c r="E95" s="98"/>
      <c r="F95" s="99"/>
      <c r="G95" s="102"/>
      <c r="H95" s="102"/>
      <c r="I95" s="62"/>
    </row>
    <row r="96" spans="1:9" ht="20.100000000000001" customHeight="1" x14ac:dyDescent="0.25">
      <c r="A96" s="76"/>
      <c r="B96" s="75"/>
      <c r="C96" s="10" t="s">
        <v>79</v>
      </c>
      <c r="D96" s="98" t="s">
        <v>135</v>
      </c>
      <c r="E96" s="98"/>
      <c r="F96" s="99"/>
      <c r="G96" s="102"/>
      <c r="H96" s="102"/>
      <c r="I96" s="62"/>
    </row>
    <row r="97" spans="1:9" ht="28.5" customHeight="1" x14ac:dyDescent="0.25">
      <c r="A97" s="76"/>
      <c r="B97" s="75"/>
      <c r="C97" s="10" t="s">
        <v>82</v>
      </c>
      <c r="D97" s="98" t="s">
        <v>136</v>
      </c>
      <c r="E97" s="98"/>
      <c r="F97" s="99"/>
      <c r="G97" s="102"/>
      <c r="H97" s="102"/>
      <c r="I97" s="62"/>
    </row>
    <row r="98" spans="1:9" ht="20.100000000000001" customHeight="1" x14ac:dyDescent="0.25">
      <c r="A98" s="76"/>
      <c r="B98" s="75"/>
      <c r="C98" s="10" t="s">
        <v>84</v>
      </c>
      <c r="D98" s="98" t="s">
        <v>137</v>
      </c>
      <c r="E98" s="98"/>
      <c r="F98" s="99"/>
      <c r="G98" s="102"/>
      <c r="H98" s="102"/>
      <c r="I98" s="62"/>
    </row>
    <row r="99" spans="1:9" ht="20.100000000000001" customHeight="1" x14ac:dyDescent="0.25">
      <c r="A99" s="76"/>
      <c r="B99" s="75"/>
      <c r="C99" s="10" t="s">
        <v>86</v>
      </c>
      <c r="D99" s="98" t="s">
        <v>138</v>
      </c>
      <c r="E99" s="98"/>
      <c r="F99" s="99"/>
      <c r="G99" s="76"/>
      <c r="H99" s="76"/>
      <c r="I99" s="62"/>
    </row>
    <row r="100" spans="1:9" ht="33" customHeight="1" x14ac:dyDescent="0.25">
      <c r="A100" s="76"/>
      <c r="B100" s="75"/>
      <c r="C100" s="10" t="s">
        <v>139</v>
      </c>
      <c r="D100" s="98" t="s">
        <v>140</v>
      </c>
      <c r="E100" s="98"/>
      <c r="F100" s="99"/>
      <c r="G100" s="76"/>
      <c r="H100" s="76"/>
      <c r="I100" s="62"/>
    </row>
    <row r="101" spans="1:9" ht="20.100000000000001" customHeight="1" x14ac:dyDescent="0.25">
      <c r="A101" s="76"/>
      <c r="B101" s="75"/>
      <c r="C101" s="10" t="s">
        <v>141</v>
      </c>
      <c r="D101" s="98" t="s">
        <v>142</v>
      </c>
      <c r="E101" s="98"/>
      <c r="F101" s="99"/>
      <c r="G101" s="76"/>
      <c r="H101" s="76"/>
      <c r="I101" s="62"/>
    </row>
    <row r="102" spans="1:9" ht="28.5" customHeight="1" x14ac:dyDescent="0.25">
      <c r="A102" s="76"/>
      <c r="B102" s="75"/>
      <c r="C102" s="10" t="s">
        <v>143</v>
      </c>
      <c r="D102" s="98" t="s">
        <v>144</v>
      </c>
      <c r="E102" s="98"/>
      <c r="F102" s="99"/>
      <c r="G102" s="76"/>
      <c r="H102" s="76"/>
      <c r="I102" s="62"/>
    </row>
    <row r="103" spans="1:9" ht="20.100000000000001" customHeight="1" x14ac:dyDescent="0.25">
      <c r="A103" s="76"/>
      <c r="B103" s="75"/>
      <c r="C103" s="87" t="s">
        <v>16</v>
      </c>
      <c r="D103" s="87"/>
      <c r="E103" s="87"/>
      <c r="F103" s="87"/>
      <c r="G103" s="80">
        <f>SUM(G92:H102)</f>
        <v>0</v>
      </c>
      <c r="H103" s="80"/>
      <c r="I103" s="62"/>
    </row>
    <row r="104" spans="1:9" ht="20.100000000000001" customHeight="1" x14ac:dyDescent="0.25">
      <c r="A104" s="76"/>
      <c r="B104" s="75"/>
      <c r="C104" s="87" t="s">
        <v>17</v>
      </c>
      <c r="D104" s="87"/>
      <c r="E104" s="87"/>
      <c r="F104" s="87"/>
      <c r="G104" s="100">
        <f>SUM(G103/11)</f>
        <v>0</v>
      </c>
      <c r="H104" s="100"/>
      <c r="I104" s="62"/>
    </row>
    <row r="105" spans="1:9" ht="20.100000000000001" customHeight="1" x14ac:dyDescent="0.25">
      <c r="A105" s="89" t="s">
        <v>24</v>
      </c>
      <c r="B105" s="89"/>
      <c r="C105" s="89"/>
      <c r="D105" s="89"/>
      <c r="E105" s="89"/>
      <c r="F105" s="89"/>
      <c r="G105" s="90" t="s">
        <v>25</v>
      </c>
      <c r="H105" s="90"/>
      <c r="I105" s="90"/>
    </row>
    <row r="106" spans="1:9" ht="20.100000000000001" customHeight="1" x14ac:dyDescent="0.25">
      <c r="A106" s="89"/>
      <c r="B106" s="89"/>
      <c r="C106" s="89"/>
      <c r="D106" s="89"/>
      <c r="E106" s="89"/>
      <c r="F106" s="89"/>
      <c r="G106" s="91"/>
      <c r="H106" s="91"/>
      <c r="I106" s="91"/>
    </row>
    <row r="107" spans="1:9" ht="20.100000000000001" customHeight="1" x14ac:dyDescent="0.25">
      <c r="A107" s="89"/>
      <c r="B107" s="89"/>
      <c r="C107" s="89"/>
      <c r="D107" s="89"/>
      <c r="E107" s="89"/>
      <c r="F107" s="89"/>
      <c r="G107" s="101"/>
      <c r="H107" s="101"/>
      <c r="I107" s="101"/>
    </row>
    <row r="108" spans="1:9" ht="20.100000000000001" customHeight="1" x14ac:dyDescent="0.25">
      <c r="A108" s="89"/>
      <c r="B108" s="89"/>
      <c r="C108" s="89"/>
      <c r="D108" s="89"/>
      <c r="E108" s="89"/>
      <c r="F108" s="89"/>
      <c r="G108" s="91"/>
      <c r="H108" s="91"/>
      <c r="I108" s="91"/>
    </row>
    <row r="109" spans="1:9" ht="20.100000000000001" customHeight="1" x14ac:dyDescent="0.25">
      <c r="A109" s="89"/>
      <c r="B109" s="89"/>
      <c r="C109" s="89"/>
      <c r="D109" s="89"/>
      <c r="E109" s="89"/>
      <c r="F109" s="89"/>
      <c r="G109" s="91" t="s">
        <v>26</v>
      </c>
      <c r="H109" s="91"/>
      <c r="I109" s="91"/>
    </row>
    <row r="110" spans="1:9" ht="20.100000000000001" customHeight="1" x14ac:dyDescent="0.25">
      <c r="A110" s="89"/>
      <c r="B110" s="89"/>
      <c r="C110" s="89"/>
      <c r="D110" s="89"/>
      <c r="E110" s="89"/>
      <c r="F110" s="89"/>
      <c r="G110" s="92" t="s">
        <v>40</v>
      </c>
      <c r="H110" s="92"/>
      <c r="I110" s="92"/>
    </row>
    <row r="111" spans="1:9" ht="20.100000000000001" customHeight="1" x14ac:dyDescent="0.25">
      <c r="A111" s="97" t="s">
        <v>41</v>
      </c>
      <c r="B111" s="97"/>
      <c r="C111" s="97"/>
      <c r="D111" s="97"/>
      <c r="E111" s="97"/>
      <c r="F111" s="97"/>
      <c r="G111" s="97"/>
      <c r="H111" s="97"/>
      <c r="I111" s="97"/>
    </row>
    <row r="112" spans="1:9" ht="20.100000000000001" customHeight="1" x14ac:dyDescent="0.25">
      <c r="A112" s="76" t="s">
        <v>42</v>
      </c>
      <c r="B112" s="75" t="s">
        <v>43</v>
      </c>
      <c r="C112" s="15" t="s">
        <v>88</v>
      </c>
      <c r="D112" s="98" t="s">
        <v>44</v>
      </c>
      <c r="E112" s="98"/>
      <c r="F112" s="99"/>
      <c r="G112" s="76"/>
      <c r="H112" s="76"/>
      <c r="I112" s="62"/>
    </row>
    <row r="113" spans="1:9" ht="20.100000000000001" customHeight="1" x14ac:dyDescent="0.25">
      <c r="A113" s="76"/>
      <c r="B113" s="75"/>
      <c r="C113" s="15" t="s">
        <v>89</v>
      </c>
      <c r="D113" s="98" t="s">
        <v>45</v>
      </c>
      <c r="E113" s="98"/>
      <c r="F113" s="99"/>
      <c r="G113" s="76"/>
      <c r="H113" s="76"/>
      <c r="I113" s="62"/>
    </row>
    <row r="114" spans="1:9" ht="20.100000000000001" customHeight="1" x14ac:dyDescent="0.25">
      <c r="A114" s="76"/>
      <c r="B114" s="75"/>
      <c r="C114" s="15" t="s">
        <v>90</v>
      </c>
      <c r="D114" s="98" t="s">
        <v>46</v>
      </c>
      <c r="E114" s="98"/>
      <c r="F114" s="99"/>
      <c r="G114" s="76"/>
      <c r="H114" s="76"/>
      <c r="I114" s="62"/>
    </row>
    <row r="115" spans="1:9" ht="20.100000000000001" customHeight="1" x14ac:dyDescent="0.25">
      <c r="A115" s="76"/>
      <c r="B115" s="75"/>
      <c r="C115" s="15" t="s">
        <v>91</v>
      </c>
      <c r="D115" s="98" t="s">
        <v>47</v>
      </c>
      <c r="E115" s="98"/>
      <c r="F115" s="99"/>
      <c r="G115" s="76"/>
      <c r="H115" s="76"/>
      <c r="I115" s="62"/>
    </row>
    <row r="116" spans="1:9" ht="20.100000000000001" customHeight="1" x14ac:dyDescent="0.25">
      <c r="A116" s="76"/>
      <c r="B116" s="75"/>
      <c r="C116" s="15" t="s">
        <v>92</v>
      </c>
      <c r="D116" s="98" t="s">
        <v>48</v>
      </c>
      <c r="E116" s="98"/>
      <c r="F116" s="99"/>
      <c r="G116" s="76"/>
      <c r="H116" s="76"/>
      <c r="I116" s="62"/>
    </row>
    <row r="117" spans="1:9" ht="20.100000000000001" customHeight="1" x14ac:dyDescent="0.25">
      <c r="A117" s="76"/>
      <c r="B117" s="75"/>
      <c r="C117" s="87" t="s">
        <v>16</v>
      </c>
      <c r="D117" s="87"/>
      <c r="E117" s="87"/>
      <c r="F117" s="87"/>
      <c r="G117" s="75">
        <f>SUM(G112:H116)</f>
        <v>0</v>
      </c>
      <c r="H117" s="75"/>
      <c r="I117" s="62"/>
    </row>
    <row r="118" spans="1:9" ht="20.100000000000001" customHeight="1" x14ac:dyDescent="0.25">
      <c r="A118" s="76"/>
      <c r="B118" s="75"/>
      <c r="C118" s="87" t="s">
        <v>17</v>
      </c>
      <c r="D118" s="87"/>
      <c r="E118" s="87"/>
      <c r="F118" s="87"/>
      <c r="G118" s="88">
        <f>SUM(G117/5)</f>
        <v>0</v>
      </c>
      <c r="H118" s="88"/>
      <c r="I118" s="62"/>
    </row>
    <row r="119" spans="1:9" ht="20.100000000000001" customHeight="1" x14ac:dyDescent="0.25">
      <c r="A119" s="89" t="s">
        <v>24</v>
      </c>
      <c r="B119" s="89"/>
      <c r="C119" s="89"/>
      <c r="D119" s="89"/>
      <c r="E119" s="89"/>
      <c r="F119" s="89"/>
      <c r="G119" s="93" t="s">
        <v>25</v>
      </c>
      <c r="H119" s="93"/>
      <c r="I119" s="93"/>
    </row>
    <row r="120" spans="1:9" ht="20.100000000000001" customHeight="1" x14ac:dyDescent="0.25">
      <c r="A120" s="89"/>
      <c r="B120" s="89"/>
      <c r="C120" s="89"/>
      <c r="D120" s="89"/>
      <c r="E120" s="89"/>
      <c r="F120" s="89"/>
      <c r="G120" s="94"/>
      <c r="H120" s="94"/>
      <c r="I120" s="94"/>
    </row>
    <row r="121" spans="1:9" ht="20.100000000000001" customHeight="1" x14ac:dyDescent="0.25">
      <c r="A121" s="89"/>
      <c r="B121" s="89"/>
      <c r="C121" s="89"/>
      <c r="D121" s="89"/>
      <c r="E121" s="89"/>
      <c r="F121" s="89"/>
      <c r="G121" s="94"/>
      <c r="H121" s="94"/>
      <c r="I121" s="94"/>
    </row>
    <row r="122" spans="1:9" ht="20.100000000000001" customHeight="1" x14ac:dyDescent="0.25">
      <c r="A122" s="89"/>
      <c r="B122" s="89"/>
      <c r="C122" s="89"/>
      <c r="D122" s="89"/>
      <c r="E122" s="89"/>
      <c r="F122" s="89"/>
      <c r="G122" s="95"/>
      <c r="H122" s="95"/>
      <c r="I122" s="95"/>
    </row>
    <row r="123" spans="1:9" ht="20.100000000000001" customHeight="1" x14ac:dyDescent="0.25">
      <c r="A123" s="89"/>
      <c r="B123" s="89"/>
      <c r="C123" s="89"/>
      <c r="D123" s="89"/>
      <c r="E123" s="89"/>
      <c r="F123" s="89"/>
      <c r="G123" s="95" t="s">
        <v>26</v>
      </c>
      <c r="H123" s="95"/>
      <c r="I123" s="95"/>
    </row>
    <row r="124" spans="1:9" ht="20.100000000000001" customHeight="1" x14ac:dyDescent="0.25">
      <c r="A124" s="89"/>
      <c r="B124" s="89"/>
      <c r="C124" s="89"/>
      <c r="D124" s="89"/>
      <c r="E124" s="89"/>
      <c r="F124" s="89"/>
      <c r="G124" s="96" t="s">
        <v>49</v>
      </c>
      <c r="H124" s="96"/>
      <c r="I124" s="96"/>
    </row>
    <row r="125" spans="1:9" ht="20.100000000000001" customHeight="1" x14ac:dyDescent="0.25">
      <c r="A125" s="97" t="s">
        <v>50</v>
      </c>
      <c r="B125" s="97"/>
      <c r="C125" s="97"/>
      <c r="D125" s="97"/>
      <c r="E125" s="97"/>
      <c r="F125" s="97"/>
      <c r="G125" s="97"/>
      <c r="H125" s="97"/>
      <c r="I125" s="97"/>
    </row>
    <row r="126" spans="1:9" ht="31.5" customHeight="1" x14ac:dyDescent="0.25">
      <c r="A126" s="76" t="s">
        <v>51</v>
      </c>
      <c r="B126" s="75" t="s">
        <v>52</v>
      </c>
      <c r="C126" s="10" t="s">
        <v>145</v>
      </c>
      <c r="D126" s="98" t="s">
        <v>146</v>
      </c>
      <c r="E126" s="98"/>
      <c r="F126" s="99"/>
      <c r="G126" s="76"/>
      <c r="H126" s="76"/>
      <c r="I126" s="62"/>
    </row>
    <row r="127" spans="1:9" ht="48.75" customHeight="1" x14ac:dyDescent="0.25">
      <c r="A127" s="76"/>
      <c r="B127" s="75"/>
      <c r="C127" s="10" t="s">
        <v>147</v>
      </c>
      <c r="D127" s="98" t="s">
        <v>148</v>
      </c>
      <c r="E127" s="98"/>
      <c r="F127" s="99"/>
      <c r="G127" s="76"/>
      <c r="H127" s="76"/>
      <c r="I127" s="62"/>
    </row>
    <row r="128" spans="1:9" ht="31.5" customHeight="1" x14ac:dyDescent="0.25">
      <c r="A128" s="76"/>
      <c r="B128" s="75"/>
      <c r="C128" s="10" t="s">
        <v>149</v>
      </c>
      <c r="D128" s="98" t="s">
        <v>150</v>
      </c>
      <c r="E128" s="98"/>
      <c r="F128" s="99"/>
      <c r="G128" s="76"/>
      <c r="H128" s="76"/>
      <c r="I128" s="62"/>
    </row>
    <row r="129" spans="1:9" ht="20.100000000000001" customHeight="1" x14ac:dyDescent="0.25">
      <c r="A129" s="76"/>
      <c r="B129" s="75"/>
      <c r="C129" s="87" t="s">
        <v>16</v>
      </c>
      <c r="D129" s="87"/>
      <c r="E129" s="87"/>
      <c r="F129" s="87"/>
      <c r="G129" s="75">
        <f>SUM(G126:H128)</f>
        <v>0</v>
      </c>
      <c r="H129" s="75"/>
      <c r="I129" s="62"/>
    </row>
    <row r="130" spans="1:9" ht="20.100000000000001" customHeight="1" x14ac:dyDescent="0.25">
      <c r="A130" s="76"/>
      <c r="B130" s="75"/>
      <c r="C130" s="87" t="s">
        <v>17</v>
      </c>
      <c r="D130" s="87"/>
      <c r="E130" s="87"/>
      <c r="F130" s="87"/>
      <c r="G130" s="88">
        <f>SUM(G129/3)</f>
        <v>0</v>
      </c>
      <c r="H130" s="88"/>
      <c r="I130" s="62"/>
    </row>
    <row r="131" spans="1:9" ht="20.100000000000001" customHeight="1" x14ac:dyDescent="0.25">
      <c r="A131" s="89" t="s">
        <v>24</v>
      </c>
      <c r="B131" s="89"/>
      <c r="C131" s="89"/>
      <c r="D131" s="89"/>
      <c r="E131" s="89"/>
      <c r="F131" s="89"/>
      <c r="G131" s="90" t="s">
        <v>25</v>
      </c>
      <c r="H131" s="90"/>
      <c r="I131" s="90"/>
    </row>
    <row r="132" spans="1:9" ht="20.100000000000001" customHeight="1" x14ac:dyDescent="0.25">
      <c r="A132" s="89"/>
      <c r="B132" s="89"/>
      <c r="C132" s="89"/>
      <c r="D132" s="89"/>
      <c r="E132" s="89"/>
      <c r="F132" s="89"/>
      <c r="G132" s="91"/>
      <c r="H132" s="91"/>
      <c r="I132" s="91"/>
    </row>
    <row r="133" spans="1:9" ht="20.100000000000001" customHeight="1" x14ac:dyDescent="0.25">
      <c r="A133" s="89"/>
      <c r="B133" s="89"/>
      <c r="C133" s="89"/>
      <c r="D133" s="89"/>
      <c r="E133" s="89"/>
      <c r="F133" s="89"/>
      <c r="G133" s="91"/>
      <c r="H133" s="91"/>
      <c r="I133" s="91"/>
    </row>
    <row r="134" spans="1:9" ht="20.100000000000001" customHeight="1" x14ac:dyDescent="0.25">
      <c r="A134" s="89"/>
      <c r="B134" s="89"/>
      <c r="C134" s="89"/>
      <c r="D134" s="89"/>
      <c r="E134" s="89"/>
      <c r="F134" s="89"/>
      <c r="G134" s="91" t="s">
        <v>26</v>
      </c>
      <c r="H134" s="91"/>
      <c r="I134" s="91"/>
    </row>
    <row r="135" spans="1:9" ht="20.100000000000001" customHeight="1" x14ac:dyDescent="0.25">
      <c r="A135" s="89"/>
      <c r="B135" s="89"/>
      <c r="C135" s="89"/>
      <c r="D135" s="89"/>
      <c r="E135" s="89"/>
      <c r="F135" s="89"/>
      <c r="G135" s="92" t="s">
        <v>153</v>
      </c>
      <c r="H135" s="92"/>
      <c r="I135" s="92"/>
    </row>
    <row r="136" spans="1:9" ht="20.100000000000001" customHeight="1" x14ac:dyDescent="0.25">
      <c r="A136" s="76" t="s">
        <v>53</v>
      </c>
      <c r="B136" s="76"/>
      <c r="C136" s="76"/>
      <c r="D136" s="76"/>
      <c r="E136" s="76"/>
      <c r="F136" s="76"/>
      <c r="G136" s="82">
        <f>SUM(H29,H37,H44,H50,H67,G82,G104,G118,G130)</f>
        <v>388.39166666666659</v>
      </c>
      <c r="H136" s="83"/>
      <c r="I136" s="84"/>
    </row>
    <row r="137" spans="1:9" ht="20.100000000000001" customHeight="1" x14ac:dyDescent="0.25">
      <c r="A137" s="76" t="s">
        <v>54</v>
      </c>
      <c r="B137" s="76"/>
      <c r="C137" s="76"/>
      <c r="D137" s="76"/>
      <c r="E137" s="76"/>
      <c r="F137" s="76"/>
      <c r="G137" s="85">
        <f>SUM(G136/9)</f>
        <v>43.154629629629625</v>
      </c>
      <c r="H137" s="85"/>
      <c r="I137" s="85"/>
    </row>
    <row r="138" spans="1:9" ht="20.100000000000001" customHeight="1" x14ac:dyDescent="0.25">
      <c r="A138" s="86"/>
      <c r="B138" s="86"/>
      <c r="C138" s="86"/>
      <c r="D138" s="86"/>
      <c r="E138" s="86"/>
      <c r="F138" s="86"/>
      <c r="G138" s="86"/>
      <c r="H138" s="86"/>
      <c r="I138" s="26"/>
    </row>
    <row r="139" spans="1:9" ht="23.25" customHeight="1" x14ac:dyDescent="0.25">
      <c r="A139" s="80" t="s">
        <v>55</v>
      </c>
      <c r="B139" s="80"/>
      <c r="C139" s="80"/>
      <c r="D139" s="80"/>
      <c r="E139" s="80"/>
      <c r="F139" s="80"/>
      <c r="G139" s="80"/>
      <c r="H139" s="80"/>
      <c r="I139" s="80"/>
    </row>
    <row r="140" spans="1:9" ht="20.100000000000001" customHeight="1" x14ac:dyDescent="0.25">
      <c r="A140" s="80" t="s">
        <v>56</v>
      </c>
      <c r="B140" s="80"/>
      <c r="C140" s="80"/>
      <c r="D140" s="80" t="s">
        <v>57</v>
      </c>
      <c r="E140" s="80"/>
      <c r="F140" s="80" t="s">
        <v>58</v>
      </c>
      <c r="G140" s="80"/>
      <c r="H140" s="80"/>
      <c r="I140" s="80"/>
    </row>
    <row r="141" spans="1:9" ht="20.100000000000001" customHeight="1" x14ac:dyDescent="0.25">
      <c r="A141" s="81" t="s">
        <v>59</v>
      </c>
      <c r="B141" s="81"/>
      <c r="C141" s="81"/>
      <c r="D141" s="81" t="s">
        <v>60</v>
      </c>
      <c r="E141" s="81"/>
      <c r="F141" s="81" t="s">
        <v>61</v>
      </c>
      <c r="G141" s="81"/>
      <c r="H141" s="81"/>
      <c r="I141" s="81"/>
    </row>
    <row r="142" spans="1:9" ht="20.100000000000001" customHeight="1" x14ac:dyDescent="0.25">
      <c r="A142" s="81" t="s">
        <v>62</v>
      </c>
      <c r="B142" s="81"/>
      <c r="C142" s="81"/>
      <c r="D142" s="81" t="s">
        <v>63</v>
      </c>
      <c r="E142" s="81"/>
      <c r="F142" s="81" t="s">
        <v>64</v>
      </c>
      <c r="G142" s="81"/>
      <c r="H142" s="81"/>
      <c r="I142" s="81"/>
    </row>
    <row r="143" spans="1:9" ht="20.100000000000001" customHeight="1" x14ac:dyDescent="0.25">
      <c r="A143" s="81" t="s">
        <v>65</v>
      </c>
      <c r="B143" s="81"/>
      <c r="C143" s="81"/>
      <c r="D143" s="81" t="s">
        <v>66</v>
      </c>
      <c r="E143" s="81"/>
      <c r="F143" s="81" t="s">
        <v>67</v>
      </c>
      <c r="G143" s="81"/>
      <c r="H143" s="81"/>
      <c r="I143" s="81"/>
    </row>
    <row r="144" spans="1:9" ht="20.100000000000001" customHeight="1" x14ac:dyDescent="0.25">
      <c r="A144" s="79"/>
      <c r="B144" s="79"/>
      <c r="C144" s="79"/>
      <c r="D144" s="79"/>
      <c r="E144" s="79"/>
      <c r="F144" s="79"/>
      <c r="G144" s="79"/>
      <c r="H144" s="79"/>
      <c r="I144" s="79"/>
    </row>
    <row r="145" spans="1:9" ht="20.100000000000001" customHeight="1" x14ac:dyDescent="0.25">
      <c r="A145" s="80" t="s">
        <v>68</v>
      </c>
      <c r="B145" s="80"/>
      <c r="C145" s="80"/>
      <c r="D145" s="80"/>
      <c r="E145" s="80"/>
      <c r="F145" s="80"/>
      <c r="G145" s="80"/>
      <c r="H145" s="80"/>
      <c r="I145" s="80"/>
    </row>
    <row r="146" spans="1:9" ht="20.100000000000001" customHeight="1" x14ac:dyDescent="0.25">
      <c r="A146" s="75" t="s">
        <v>69</v>
      </c>
      <c r="B146" s="75"/>
      <c r="C146" s="75"/>
      <c r="D146" s="75"/>
      <c r="E146" s="75"/>
      <c r="F146" s="75" t="s">
        <v>70</v>
      </c>
      <c r="G146" s="75"/>
      <c r="H146" s="75"/>
      <c r="I146" s="75"/>
    </row>
    <row r="147" spans="1:9" ht="20.100000000000001" customHeight="1" x14ac:dyDescent="0.25">
      <c r="A147" s="76"/>
      <c r="B147" s="75"/>
      <c r="C147" s="75"/>
      <c r="D147" s="75"/>
      <c r="E147" s="75"/>
      <c r="F147" s="76"/>
      <c r="G147" s="75"/>
      <c r="H147" s="75"/>
      <c r="I147" s="75"/>
    </row>
    <row r="148" spans="1:9" ht="20.100000000000001" customHeight="1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36" customHeight="1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20.100000000000001" customHeight="1" x14ac:dyDescent="0.25">
      <c r="A150" s="75" t="s">
        <v>71</v>
      </c>
      <c r="B150" s="75"/>
      <c r="C150" s="75"/>
      <c r="D150" s="75"/>
      <c r="E150" s="75"/>
      <c r="F150" s="75" t="s">
        <v>72</v>
      </c>
      <c r="G150" s="75"/>
      <c r="H150" s="75"/>
      <c r="I150" s="75"/>
    </row>
    <row r="151" spans="1:9" ht="20.100000000000001" customHeight="1" x14ac:dyDescent="0.25">
      <c r="A151" s="76"/>
      <c r="B151" s="76"/>
      <c r="C151" s="76"/>
      <c r="D151" s="76"/>
      <c r="E151" s="76"/>
      <c r="F151" s="75"/>
      <c r="G151" s="75"/>
      <c r="H151" s="75"/>
      <c r="I151" s="75"/>
    </row>
    <row r="152" spans="1:9" ht="20.100000000000001" customHeight="1" x14ac:dyDescent="0.25">
      <c r="A152" s="76"/>
      <c r="B152" s="76"/>
      <c r="C152" s="76"/>
      <c r="D152" s="76"/>
      <c r="E152" s="76"/>
      <c r="F152" s="75"/>
      <c r="G152" s="75"/>
      <c r="H152" s="75"/>
      <c r="I152" s="75"/>
    </row>
    <row r="153" spans="1:9" ht="37.5" customHeight="1" x14ac:dyDescent="0.25">
      <c r="A153" s="76"/>
      <c r="B153" s="76"/>
      <c r="C153" s="76"/>
      <c r="D153" s="76"/>
      <c r="E153" s="76"/>
      <c r="F153" s="75"/>
      <c r="G153" s="75"/>
      <c r="H153" s="75"/>
      <c r="I153" s="75"/>
    </row>
    <row r="154" spans="1:9" ht="20.100000000000001" customHeight="1" x14ac:dyDescent="0.25">
      <c r="A154" s="77"/>
      <c r="B154" s="77"/>
      <c r="C154" s="77"/>
      <c r="D154" s="77"/>
      <c r="E154" s="77"/>
      <c r="F154" s="78"/>
      <c r="G154" s="78"/>
      <c r="H154" s="78"/>
    </row>
    <row r="155" spans="1:9" ht="20.100000000000001" customHeight="1" x14ac:dyDescent="0.25">
      <c r="A155" s="74" t="s">
        <v>220</v>
      </c>
      <c r="B155" s="74"/>
      <c r="C155" s="74"/>
      <c r="D155" s="74"/>
      <c r="E155" s="74"/>
      <c r="F155" s="71"/>
      <c r="G155" s="71"/>
      <c r="H155" s="71"/>
    </row>
    <row r="156" spans="1:9" ht="20.100000000000001" customHeight="1" x14ac:dyDescent="0.25">
      <c r="A156" s="74" t="s">
        <v>73</v>
      </c>
      <c r="B156" s="74"/>
      <c r="C156" s="74"/>
      <c r="D156" s="74"/>
      <c r="E156" s="74"/>
      <c r="F156" s="71"/>
      <c r="G156" s="71"/>
      <c r="H156" s="54"/>
    </row>
    <row r="157" spans="1:9" ht="20.100000000000001" customHeight="1" x14ac:dyDescent="0.25">
      <c r="A157" s="71"/>
      <c r="B157" s="71"/>
      <c r="C157" s="71"/>
      <c r="D157" s="71"/>
      <c r="E157" s="71"/>
      <c r="F157" s="71"/>
      <c r="G157" s="71"/>
      <c r="H157" s="54"/>
    </row>
    <row r="158" spans="1:9" ht="20.100000000000001" customHeight="1" x14ac:dyDescent="0.25">
      <c r="A158" s="54"/>
      <c r="B158" s="54"/>
      <c r="C158" s="54"/>
      <c r="D158" s="54"/>
      <c r="E158" s="54"/>
      <c r="F158" s="54"/>
      <c r="G158" s="54"/>
      <c r="H158" s="54"/>
    </row>
    <row r="159" spans="1:9" ht="20.100000000000001" customHeight="1" x14ac:dyDescent="0.25">
      <c r="A159" s="71"/>
      <c r="B159" s="71"/>
      <c r="C159" s="71"/>
      <c r="D159" s="71"/>
      <c r="E159" s="71"/>
      <c r="F159" s="71"/>
      <c r="G159" s="71"/>
      <c r="H159" s="54"/>
    </row>
    <row r="160" spans="1:9" ht="20.100000000000001" customHeight="1" x14ac:dyDescent="0.25">
      <c r="A160" s="71"/>
      <c r="B160" s="71"/>
      <c r="C160" s="71"/>
      <c r="D160" s="71"/>
      <c r="E160" s="71"/>
      <c r="F160" s="71"/>
      <c r="G160" s="71"/>
      <c r="H160" s="54"/>
    </row>
    <row r="161" spans="1:8" ht="20.100000000000001" customHeight="1" x14ac:dyDescent="0.25">
      <c r="A161" s="72" t="s">
        <v>192</v>
      </c>
      <c r="B161" s="72"/>
      <c r="C161" s="72"/>
      <c r="D161" s="72"/>
      <c r="E161" s="72"/>
      <c r="F161" s="71"/>
      <c r="G161" s="71"/>
      <c r="H161" s="71"/>
    </row>
    <row r="162" spans="1:8" ht="20.100000000000001" customHeight="1" x14ac:dyDescent="0.25">
      <c r="A162" s="73" t="s">
        <v>193</v>
      </c>
      <c r="B162" s="73"/>
      <c r="C162" s="73"/>
      <c r="D162" s="73"/>
      <c r="E162" s="73"/>
      <c r="F162" s="71"/>
      <c r="G162" s="71"/>
      <c r="H162" s="71"/>
    </row>
    <row r="163" spans="1:8" ht="20.100000000000001" customHeight="1" x14ac:dyDescent="0.25">
      <c r="A163" s="74"/>
      <c r="B163" s="74"/>
      <c r="C163" s="74"/>
      <c r="D163" s="74"/>
      <c r="E163" s="74"/>
      <c r="F163" s="71"/>
      <c r="G163" s="71"/>
      <c r="H163" s="71"/>
    </row>
  </sheetData>
  <mergeCells count="247">
    <mergeCell ref="A160:C160"/>
    <mergeCell ref="D160:E160"/>
    <mergeCell ref="F160:G160"/>
    <mergeCell ref="A161:E161"/>
    <mergeCell ref="F161:G163"/>
    <mergeCell ref="H161:H163"/>
    <mergeCell ref="A162:E162"/>
    <mergeCell ref="A163:E163"/>
    <mergeCell ref="A156:E156"/>
    <mergeCell ref="F156:G156"/>
    <mergeCell ref="A157:C157"/>
    <mergeCell ref="D157:E157"/>
    <mergeCell ref="F157:G157"/>
    <mergeCell ref="A159:C159"/>
    <mergeCell ref="D159:E159"/>
    <mergeCell ref="F159:G159"/>
    <mergeCell ref="A150:E150"/>
    <mergeCell ref="F150:I150"/>
    <mergeCell ref="A151:E153"/>
    <mergeCell ref="F151:I153"/>
    <mergeCell ref="A154:E154"/>
    <mergeCell ref="F154:G155"/>
    <mergeCell ref="H154:H155"/>
    <mergeCell ref="A155:E155"/>
    <mergeCell ref="A144:I144"/>
    <mergeCell ref="A145:I145"/>
    <mergeCell ref="A146:E146"/>
    <mergeCell ref="F146:I146"/>
    <mergeCell ref="A147:E149"/>
    <mergeCell ref="F147:I149"/>
    <mergeCell ref="A142:C142"/>
    <mergeCell ref="D142:E142"/>
    <mergeCell ref="F142:I142"/>
    <mergeCell ref="A143:C143"/>
    <mergeCell ref="D143:E143"/>
    <mergeCell ref="F143:I143"/>
    <mergeCell ref="A140:C140"/>
    <mergeCell ref="D140:E140"/>
    <mergeCell ref="F140:I140"/>
    <mergeCell ref="A141:C141"/>
    <mergeCell ref="D141:E141"/>
    <mergeCell ref="F141:I141"/>
    <mergeCell ref="A136:F136"/>
    <mergeCell ref="G136:I136"/>
    <mergeCell ref="A137:F137"/>
    <mergeCell ref="G137:I137"/>
    <mergeCell ref="A138:H138"/>
    <mergeCell ref="A139:I139"/>
    <mergeCell ref="G129:H129"/>
    <mergeCell ref="C130:F130"/>
    <mergeCell ref="G130:H130"/>
    <mergeCell ref="A131:F135"/>
    <mergeCell ref="G131:I131"/>
    <mergeCell ref="G132:I132"/>
    <mergeCell ref="G133:I133"/>
    <mergeCell ref="G134:I134"/>
    <mergeCell ref="G135:I135"/>
    <mergeCell ref="A119:F124"/>
    <mergeCell ref="G119:I119"/>
    <mergeCell ref="G120:I120"/>
    <mergeCell ref="G121:I121"/>
    <mergeCell ref="G122:I122"/>
    <mergeCell ref="G123:I123"/>
    <mergeCell ref="G124:I124"/>
    <mergeCell ref="A125:I125"/>
    <mergeCell ref="A126:A130"/>
    <mergeCell ref="B126:B130"/>
    <mergeCell ref="D126:F126"/>
    <mergeCell ref="G126:H126"/>
    <mergeCell ref="D127:F127"/>
    <mergeCell ref="G127:H127"/>
    <mergeCell ref="D128:F128"/>
    <mergeCell ref="G128:H128"/>
    <mergeCell ref="C129:F129"/>
    <mergeCell ref="D115:F115"/>
    <mergeCell ref="G115:H115"/>
    <mergeCell ref="D116:F116"/>
    <mergeCell ref="G116:H116"/>
    <mergeCell ref="C117:F117"/>
    <mergeCell ref="G117:H117"/>
    <mergeCell ref="G110:I110"/>
    <mergeCell ref="A111:I111"/>
    <mergeCell ref="A112:A118"/>
    <mergeCell ref="B112:B118"/>
    <mergeCell ref="D112:F112"/>
    <mergeCell ref="G112:H112"/>
    <mergeCell ref="D113:F113"/>
    <mergeCell ref="G113:H113"/>
    <mergeCell ref="D114:F114"/>
    <mergeCell ref="G114:H114"/>
    <mergeCell ref="C118:F118"/>
    <mergeCell ref="G118:H118"/>
    <mergeCell ref="C103:F103"/>
    <mergeCell ref="G103:H103"/>
    <mergeCell ref="C104:F104"/>
    <mergeCell ref="G104:H104"/>
    <mergeCell ref="A105:F110"/>
    <mergeCell ref="G105:I105"/>
    <mergeCell ref="G106:I106"/>
    <mergeCell ref="G107:I107"/>
    <mergeCell ref="G108:I108"/>
    <mergeCell ref="G109:I109"/>
    <mergeCell ref="D96:F96"/>
    <mergeCell ref="G96:H96"/>
    <mergeCell ref="G88:I88"/>
    <mergeCell ref="G89:I89"/>
    <mergeCell ref="G90:I90"/>
    <mergeCell ref="A91:I91"/>
    <mergeCell ref="A92:A104"/>
    <mergeCell ref="B92:B104"/>
    <mergeCell ref="D92:F92"/>
    <mergeCell ref="G92:H92"/>
    <mergeCell ref="D93:F93"/>
    <mergeCell ref="G93:H93"/>
    <mergeCell ref="D100:F100"/>
    <mergeCell ref="G100:H100"/>
    <mergeCell ref="D101:F101"/>
    <mergeCell ref="G101:H101"/>
    <mergeCell ref="D102:F102"/>
    <mergeCell ref="G102:H102"/>
    <mergeCell ref="D97:F97"/>
    <mergeCell ref="G97:H97"/>
    <mergeCell ref="D98:F98"/>
    <mergeCell ref="G98:H98"/>
    <mergeCell ref="D99:F99"/>
    <mergeCell ref="G99:H99"/>
    <mergeCell ref="A84:F90"/>
    <mergeCell ref="G84:I84"/>
    <mergeCell ref="G85:I85"/>
    <mergeCell ref="G86:I86"/>
    <mergeCell ref="G87:I87"/>
    <mergeCell ref="D94:F94"/>
    <mergeCell ref="G94:H94"/>
    <mergeCell ref="D95:F95"/>
    <mergeCell ref="G95:H95"/>
    <mergeCell ref="D80:F80"/>
    <mergeCell ref="G80:H80"/>
    <mergeCell ref="G73:I73"/>
    <mergeCell ref="A74:I74"/>
    <mergeCell ref="A75:A83"/>
    <mergeCell ref="B75:B83"/>
    <mergeCell ref="D75:F75"/>
    <mergeCell ref="G75:H75"/>
    <mergeCell ref="D76:F76"/>
    <mergeCell ref="G76:H76"/>
    <mergeCell ref="D77:F77"/>
    <mergeCell ref="G77:H77"/>
    <mergeCell ref="C81:F81"/>
    <mergeCell ref="G81:H81"/>
    <mergeCell ref="C82:F83"/>
    <mergeCell ref="G82:H83"/>
    <mergeCell ref="I82:I83"/>
    <mergeCell ref="A68:F73"/>
    <mergeCell ref="G68:I68"/>
    <mergeCell ref="G69:I69"/>
    <mergeCell ref="G70:I70"/>
    <mergeCell ref="G71:I71"/>
    <mergeCell ref="G72:I72"/>
    <mergeCell ref="D78:F78"/>
    <mergeCell ref="G78:H78"/>
    <mergeCell ref="D79:F79"/>
    <mergeCell ref="G79:H79"/>
    <mergeCell ref="G61:H61"/>
    <mergeCell ref="D62:I62"/>
    <mergeCell ref="C63:F63"/>
    <mergeCell ref="G63:H63"/>
    <mergeCell ref="C64:F64"/>
    <mergeCell ref="G64:H64"/>
    <mergeCell ref="A57:I57"/>
    <mergeCell ref="A58:A67"/>
    <mergeCell ref="B58:B67"/>
    <mergeCell ref="D58:F58"/>
    <mergeCell ref="G58:H58"/>
    <mergeCell ref="D59:F59"/>
    <mergeCell ref="G59:H59"/>
    <mergeCell ref="D60:F60"/>
    <mergeCell ref="G60:H60"/>
    <mergeCell ref="D61:F61"/>
    <mergeCell ref="C65:F65"/>
    <mergeCell ref="G65:H65"/>
    <mergeCell ref="C66:F66"/>
    <mergeCell ref="C67:F67"/>
    <mergeCell ref="H51:I51"/>
    <mergeCell ref="H52:I52"/>
    <mergeCell ref="H53:I53"/>
    <mergeCell ref="H54:I54"/>
    <mergeCell ref="H55:I55"/>
    <mergeCell ref="H56:I56"/>
    <mergeCell ref="C44:G44"/>
    <mergeCell ref="A45:A50"/>
    <mergeCell ref="B45:B50"/>
    <mergeCell ref="D45:F45"/>
    <mergeCell ref="D46:F46"/>
    <mergeCell ref="D47:F47"/>
    <mergeCell ref="D48:F48"/>
    <mergeCell ref="C49:G49"/>
    <mergeCell ref="C50:G50"/>
    <mergeCell ref="A38:A44"/>
    <mergeCell ref="B38:B44"/>
    <mergeCell ref="D38:F38"/>
    <mergeCell ref="D39:F39"/>
    <mergeCell ref="D40:F40"/>
    <mergeCell ref="D41:F41"/>
    <mergeCell ref="D42:F42"/>
    <mergeCell ref="C43:G43"/>
    <mergeCell ref="A51:G56"/>
    <mergeCell ref="A30:A37"/>
    <mergeCell ref="B30:B37"/>
    <mergeCell ref="D30:F30"/>
    <mergeCell ref="D31:F31"/>
    <mergeCell ref="D32:F32"/>
    <mergeCell ref="D33:F33"/>
    <mergeCell ref="D34:F34"/>
    <mergeCell ref="D35:F35"/>
    <mergeCell ref="C36:G36"/>
    <mergeCell ref="C37:G37"/>
    <mergeCell ref="C18:G18"/>
    <mergeCell ref="A19:I19"/>
    <mergeCell ref="A20:A29"/>
    <mergeCell ref="B20:B29"/>
    <mergeCell ref="D22:F22"/>
    <mergeCell ref="D23:F23"/>
    <mergeCell ref="D24:F24"/>
    <mergeCell ref="D25:F25"/>
    <mergeCell ref="D26:F26"/>
    <mergeCell ref="D27:F27"/>
    <mergeCell ref="C28:G28"/>
    <mergeCell ref="C29:G29"/>
    <mergeCell ref="A16:C16"/>
    <mergeCell ref="E16:I16"/>
    <mergeCell ref="A17:D17"/>
    <mergeCell ref="E17:G17"/>
    <mergeCell ref="A12:C12"/>
    <mergeCell ref="E12:I12"/>
    <mergeCell ref="A13:C13"/>
    <mergeCell ref="E13:I13"/>
    <mergeCell ref="A14:C14"/>
    <mergeCell ref="E14:I14"/>
    <mergeCell ref="A5:I5"/>
    <mergeCell ref="A6:I6"/>
    <mergeCell ref="A8:I8"/>
    <mergeCell ref="A9:I9"/>
    <mergeCell ref="A10:I10"/>
    <mergeCell ref="A11:F11"/>
    <mergeCell ref="G11:H11"/>
    <mergeCell ref="A15:C15"/>
    <mergeCell ref="E15:I15"/>
  </mergeCells>
  <pageMargins left="0.70866141732283472" right="0.37" top="0.38" bottom="0.47" header="0.31496062992125984" footer="0.31496062992125984"/>
  <pageSetup paperSize="9" scale="9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Normal="100" workbookViewId="0">
      <selection activeCell="D35" sqref="D35:K35"/>
    </sheetView>
  </sheetViews>
  <sheetFormatPr defaultRowHeight="15.75" x14ac:dyDescent="0.25"/>
  <cols>
    <col min="1" max="1" width="5.140625" style="45" customWidth="1"/>
    <col min="2" max="2" width="4.85546875" style="45" customWidth="1"/>
    <col min="3" max="3" width="33.5703125" style="45" customWidth="1"/>
    <col min="4" max="4" width="1.7109375" style="45" customWidth="1"/>
    <col min="5" max="11" width="6.7109375" style="45" customWidth="1"/>
    <col min="12" max="16384" width="9.140625" style="45"/>
  </cols>
  <sheetData>
    <row r="1" spans="1:13" x14ac:dyDescent="0.25">
      <c r="A1" s="28"/>
      <c r="B1" s="28"/>
    </row>
    <row r="2" spans="1:13" x14ac:dyDescent="0.25">
      <c r="A2" s="28"/>
      <c r="B2" s="28"/>
    </row>
    <row r="3" spans="1:13" x14ac:dyDescent="0.25">
      <c r="A3" s="28"/>
      <c r="B3" s="28"/>
    </row>
    <row r="4" spans="1:13" x14ac:dyDescent="0.25">
      <c r="A4" s="28"/>
      <c r="B4" s="28"/>
    </row>
    <row r="7" spans="1:13" ht="12" customHeight="1" x14ac:dyDescent="0.25"/>
    <row r="8" spans="1:13" x14ac:dyDescent="0.25">
      <c r="A8" s="109" t="s">
        <v>155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37"/>
      <c r="M8" s="37"/>
    </row>
    <row r="9" spans="1:13" x14ac:dyDescent="0.25">
      <c r="A9" s="109" t="s">
        <v>219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37"/>
      <c r="M9" s="37"/>
    </row>
    <row r="10" spans="1:13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37"/>
      <c r="M10" s="37"/>
    </row>
    <row r="11" spans="1:13" ht="20.100000000000001" customHeight="1" x14ac:dyDescent="0.25">
      <c r="A11" s="141" t="s">
        <v>156</v>
      </c>
      <c r="B11" s="141"/>
      <c r="C11" s="141"/>
      <c r="D11" s="53" t="s">
        <v>154</v>
      </c>
      <c r="E11" s="74" t="s">
        <v>188</v>
      </c>
      <c r="F11" s="74"/>
      <c r="G11" s="74"/>
      <c r="H11" s="74"/>
      <c r="I11" s="74"/>
      <c r="J11" s="74"/>
      <c r="K11" s="74"/>
      <c r="L11" s="37"/>
      <c r="M11" s="37"/>
    </row>
    <row r="12" spans="1:13" ht="20.100000000000001" customHeight="1" x14ac:dyDescent="0.25">
      <c r="A12" s="74" t="s">
        <v>157</v>
      </c>
      <c r="B12" s="74"/>
      <c r="C12" s="74"/>
      <c r="D12" s="53" t="s">
        <v>154</v>
      </c>
      <c r="E12" s="74" t="s">
        <v>189</v>
      </c>
      <c r="F12" s="74"/>
      <c r="G12" s="74"/>
      <c r="H12" s="74"/>
      <c r="I12" s="74"/>
      <c r="J12" s="74"/>
      <c r="K12" s="74"/>
      <c r="L12" s="37"/>
      <c r="M12" s="37"/>
    </row>
    <row r="13" spans="1:13" ht="20.100000000000001" customHeight="1" x14ac:dyDescent="0.25">
      <c r="A13" s="74" t="s">
        <v>158</v>
      </c>
      <c r="B13" s="74"/>
      <c r="C13" s="74"/>
      <c r="D13" s="53" t="s">
        <v>154</v>
      </c>
      <c r="E13" s="74" t="s">
        <v>190</v>
      </c>
      <c r="F13" s="74"/>
      <c r="G13" s="74"/>
      <c r="H13" s="74"/>
      <c r="I13" s="74"/>
      <c r="J13" s="74"/>
      <c r="K13" s="74"/>
      <c r="L13" s="37"/>
      <c r="M13" s="37"/>
    </row>
    <row r="14" spans="1:13" ht="20.100000000000001" customHeight="1" x14ac:dyDescent="0.25">
      <c r="A14" s="27"/>
      <c r="B14" s="27"/>
    </row>
    <row r="15" spans="1:13" ht="20.100000000000001" customHeight="1" x14ac:dyDescent="0.25">
      <c r="A15" s="75" t="s">
        <v>159</v>
      </c>
      <c r="B15" s="113" t="s">
        <v>160</v>
      </c>
      <c r="C15" s="114"/>
      <c r="D15" s="75" t="s">
        <v>11</v>
      </c>
      <c r="E15" s="75"/>
      <c r="F15" s="75"/>
      <c r="G15" s="75"/>
      <c r="H15" s="75"/>
      <c r="I15" s="75"/>
      <c r="J15" s="75"/>
      <c r="K15" s="75"/>
      <c r="L15" s="46"/>
    </row>
    <row r="16" spans="1:13" ht="20.100000000000001" customHeight="1" x14ac:dyDescent="0.25">
      <c r="A16" s="75"/>
      <c r="B16" s="115"/>
      <c r="C16" s="116"/>
      <c r="D16" s="131" t="s">
        <v>161</v>
      </c>
      <c r="E16" s="133"/>
      <c r="F16" s="58">
        <v>50</v>
      </c>
      <c r="G16" s="58">
        <v>60</v>
      </c>
      <c r="H16" s="58">
        <v>70</v>
      </c>
      <c r="I16" s="58">
        <v>80</v>
      </c>
      <c r="J16" s="58">
        <v>90</v>
      </c>
      <c r="K16" s="58">
        <v>100</v>
      </c>
      <c r="L16" s="46"/>
    </row>
    <row r="17" spans="1:12" ht="20.100000000000001" customHeight="1" x14ac:dyDescent="0.25">
      <c r="A17" s="57">
        <v>1</v>
      </c>
      <c r="B17" s="42" t="s">
        <v>162</v>
      </c>
      <c r="C17" s="9"/>
      <c r="D17" s="9"/>
      <c r="E17" s="9"/>
      <c r="F17" s="9"/>
      <c r="G17" s="9"/>
      <c r="H17" s="9"/>
      <c r="I17" s="9"/>
      <c r="J17" s="9"/>
      <c r="K17" s="8"/>
      <c r="L17" s="29"/>
    </row>
    <row r="18" spans="1:12" ht="20.100000000000001" customHeight="1" x14ac:dyDescent="0.25">
      <c r="A18" s="57"/>
      <c r="B18" s="12" t="s">
        <v>171</v>
      </c>
      <c r="C18" s="61" t="s">
        <v>170</v>
      </c>
      <c r="D18" s="111"/>
      <c r="E18" s="112"/>
      <c r="F18" s="48"/>
      <c r="G18" s="48"/>
      <c r="H18" s="48"/>
      <c r="I18" s="48">
        <v>80</v>
      </c>
      <c r="J18" s="48"/>
      <c r="K18" s="48"/>
      <c r="L18" s="46"/>
    </row>
    <row r="19" spans="1:12" ht="20.100000000000001" customHeight="1" x14ac:dyDescent="0.25">
      <c r="A19" s="58"/>
      <c r="B19" s="66" t="s">
        <v>172</v>
      </c>
      <c r="C19" s="61" t="s">
        <v>175</v>
      </c>
      <c r="D19" s="111"/>
      <c r="E19" s="112"/>
      <c r="F19" s="40"/>
      <c r="G19" s="40"/>
      <c r="H19" s="40">
        <v>79</v>
      </c>
      <c r="I19" s="40"/>
      <c r="J19" s="40"/>
      <c r="K19" s="40"/>
      <c r="L19" s="38"/>
    </row>
    <row r="20" spans="1:12" ht="20.100000000000001" customHeight="1" x14ac:dyDescent="0.25">
      <c r="A20" s="58"/>
      <c r="B20" s="66" t="s">
        <v>173</v>
      </c>
      <c r="C20" s="61" t="s">
        <v>176</v>
      </c>
      <c r="D20" s="111"/>
      <c r="E20" s="112"/>
      <c r="F20" s="58"/>
      <c r="G20" s="58"/>
      <c r="H20" s="58"/>
      <c r="I20" s="58">
        <v>85</v>
      </c>
      <c r="J20" s="58"/>
      <c r="K20" s="58"/>
      <c r="L20" s="67"/>
    </row>
    <row r="21" spans="1:12" ht="20.100000000000001" customHeight="1" x14ac:dyDescent="0.25">
      <c r="A21" s="59"/>
      <c r="B21" s="66" t="s">
        <v>174</v>
      </c>
      <c r="C21" s="61" t="s">
        <v>177</v>
      </c>
      <c r="D21" s="111"/>
      <c r="E21" s="112"/>
      <c r="F21" s="41"/>
      <c r="G21" s="41"/>
      <c r="H21" s="41"/>
      <c r="I21" s="41">
        <v>88</v>
      </c>
      <c r="J21" s="41"/>
      <c r="K21" s="41"/>
      <c r="L21" s="39"/>
    </row>
    <row r="22" spans="1:12" ht="20.100000000000001" customHeight="1" x14ac:dyDescent="0.25">
      <c r="A22" s="59">
        <v>2</v>
      </c>
      <c r="B22" s="117" t="s">
        <v>163</v>
      </c>
      <c r="C22" s="98"/>
      <c r="D22" s="98"/>
      <c r="E22" s="98"/>
      <c r="F22" s="98"/>
      <c r="G22" s="98"/>
      <c r="H22" s="98"/>
      <c r="I22" s="98"/>
      <c r="J22" s="98"/>
      <c r="K22" s="99"/>
      <c r="L22" s="32"/>
    </row>
    <row r="23" spans="1:12" ht="49.5" customHeight="1" x14ac:dyDescent="0.25">
      <c r="A23" s="59"/>
      <c r="B23" s="47" t="s">
        <v>88</v>
      </c>
      <c r="C23" s="61" t="s">
        <v>194</v>
      </c>
      <c r="D23" s="111"/>
      <c r="E23" s="112"/>
      <c r="F23" s="60"/>
      <c r="G23" s="60"/>
      <c r="H23" s="60"/>
      <c r="I23" s="60">
        <v>80</v>
      </c>
      <c r="J23" s="60"/>
      <c r="K23" s="60"/>
      <c r="L23" s="32"/>
    </row>
    <row r="24" spans="1:12" ht="37.5" customHeight="1" x14ac:dyDescent="0.25">
      <c r="A24" s="59"/>
      <c r="B24" s="47" t="s">
        <v>89</v>
      </c>
      <c r="C24" s="61" t="s">
        <v>195</v>
      </c>
      <c r="D24" s="111"/>
      <c r="E24" s="112"/>
      <c r="F24" s="60"/>
      <c r="G24" s="60"/>
      <c r="H24" s="60">
        <v>70</v>
      </c>
      <c r="I24" s="60"/>
      <c r="J24" s="60"/>
      <c r="K24" s="60"/>
      <c r="L24" s="32"/>
    </row>
    <row r="25" spans="1:12" ht="36" customHeight="1" x14ac:dyDescent="0.25">
      <c r="A25" s="59"/>
      <c r="B25" s="47" t="s">
        <v>90</v>
      </c>
      <c r="C25" s="61" t="s">
        <v>196</v>
      </c>
      <c r="D25" s="111"/>
      <c r="E25" s="112"/>
      <c r="F25" s="60"/>
      <c r="G25" s="60"/>
      <c r="H25" s="60">
        <v>70</v>
      </c>
      <c r="I25" s="60"/>
      <c r="J25" s="60"/>
      <c r="K25" s="60"/>
      <c r="L25" s="32"/>
    </row>
    <row r="26" spans="1:12" ht="89.25" customHeight="1" x14ac:dyDescent="0.25">
      <c r="A26" s="59"/>
      <c r="B26" s="47" t="s">
        <v>91</v>
      </c>
      <c r="C26" s="61" t="s">
        <v>202</v>
      </c>
      <c r="D26" s="111"/>
      <c r="E26" s="112"/>
      <c r="F26" s="41"/>
      <c r="G26" s="41"/>
      <c r="H26" s="41">
        <v>78</v>
      </c>
      <c r="I26" s="41"/>
      <c r="J26" s="41"/>
      <c r="K26" s="41"/>
      <c r="L26" s="39"/>
    </row>
    <row r="27" spans="1:12" ht="50.1" customHeight="1" x14ac:dyDescent="0.25">
      <c r="A27" s="59"/>
      <c r="B27" s="47" t="s">
        <v>92</v>
      </c>
      <c r="C27" s="61" t="s">
        <v>197</v>
      </c>
      <c r="D27" s="111"/>
      <c r="E27" s="112"/>
      <c r="F27" s="60"/>
      <c r="G27" s="60"/>
      <c r="H27" s="60">
        <v>70</v>
      </c>
      <c r="I27" s="60"/>
      <c r="J27" s="60"/>
      <c r="K27" s="60"/>
      <c r="L27" s="32"/>
    </row>
    <row r="28" spans="1:12" ht="50.1" customHeight="1" x14ac:dyDescent="0.25">
      <c r="A28" s="59"/>
      <c r="B28" s="47" t="s">
        <v>93</v>
      </c>
      <c r="C28" s="61" t="s">
        <v>198</v>
      </c>
      <c r="D28" s="111"/>
      <c r="E28" s="112"/>
      <c r="F28" s="60"/>
      <c r="G28" s="60"/>
      <c r="H28" s="60">
        <v>70</v>
      </c>
      <c r="I28" s="60"/>
      <c r="J28" s="60"/>
      <c r="K28" s="60"/>
      <c r="L28" s="32"/>
    </row>
    <row r="29" spans="1:12" ht="66.75" customHeight="1" x14ac:dyDescent="0.25">
      <c r="A29" s="59"/>
      <c r="B29" s="47" t="s">
        <v>94</v>
      </c>
      <c r="C29" s="61" t="s">
        <v>203</v>
      </c>
      <c r="D29" s="111"/>
      <c r="E29" s="112"/>
      <c r="F29" s="60"/>
      <c r="G29" s="60"/>
      <c r="H29" s="60"/>
      <c r="I29" s="60">
        <v>80</v>
      </c>
      <c r="J29" s="60"/>
      <c r="K29" s="60"/>
      <c r="L29" s="32"/>
    </row>
    <row r="30" spans="1:12" ht="50.1" customHeight="1" x14ac:dyDescent="0.25">
      <c r="A30" s="59"/>
      <c r="B30" s="47" t="s">
        <v>95</v>
      </c>
      <c r="C30" s="61" t="s">
        <v>199</v>
      </c>
      <c r="D30" s="111"/>
      <c r="E30" s="112"/>
      <c r="F30" s="60"/>
      <c r="G30" s="60"/>
      <c r="H30" s="60"/>
      <c r="I30" s="60">
        <v>85</v>
      </c>
      <c r="J30" s="60"/>
      <c r="K30" s="60"/>
      <c r="L30" s="32"/>
    </row>
    <row r="31" spans="1:12" ht="42" customHeight="1" x14ac:dyDescent="0.25">
      <c r="A31" s="41"/>
      <c r="B31" s="47" t="s">
        <v>178</v>
      </c>
      <c r="C31" s="61" t="s">
        <v>200</v>
      </c>
      <c r="D31" s="111"/>
      <c r="E31" s="112"/>
      <c r="F31" s="60"/>
      <c r="G31" s="60"/>
      <c r="H31" s="60"/>
      <c r="I31" s="60">
        <v>86</v>
      </c>
      <c r="J31" s="60"/>
      <c r="K31" s="60"/>
      <c r="L31" s="32"/>
    </row>
    <row r="32" spans="1:12" ht="21" customHeight="1" x14ac:dyDescent="0.25">
      <c r="A32" s="41"/>
      <c r="B32" s="47" t="s">
        <v>179</v>
      </c>
      <c r="C32" s="61" t="s">
        <v>201</v>
      </c>
      <c r="D32" s="64"/>
      <c r="E32" s="65"/>
      <c r="F32" s="60"/>
      <c r="G32" s="60"/>
      <c r="H32" s="60">
        <v>76</v>
      </c>
      <c r="I32" s="60"/>
      <c r="J32" s="60"/>
      <c r="K32" s="60"/>
      <c r="L32" s="32"/>
    </row>
    <row r="33" spans="1:12" ht="20.100000000000001" customHeight="1" x14ac:dyDescent="0.25">
      <c r="A33" s="59">
        <v>3</v>
      </c>
      <c r="B33" s="117" t="s">
        <v>164</v>
      </c>
      <c r="C33" s="98"/>
      <c r="D33" s="98"/>
      <c r="E33" s="98"/>
      <c r="F33" s="98"/>
      <c r="G33" s="98"/>
      <c r="H33" s="98"/>
      <c r="I33" s="98"/>
      <c r="J33" s="98"/>
      <c r="K33" s="99"/>
      <c r="L33" s="32"/>
    </row>
    <row r="34" spans="1:12" ht="49.5" customHeight="1" x14ac:dyDescent="0.25">
      <c r="A34" s="41"/>
      <c r="B34" s="42" t="s">
        <v>171</v>
      </c>
      <c r="C34" s="55" t="s">
        <v>204</v>
      </c>
      <c r="D34" s="111"/>
      <c r="E34" s="112"/>
      <c r="F34" s="60"/>
      <c r="G34" s="60"/>
      <c r="H34" s="60">
        <v>78</v>
      </c>
      <c r="I34" s="60"/>
      <c r="J34" s="60"/>
      <c r="K34" s="60"/>
      <c r="L34" s="32"/>
    </row>
    <row r="35" spans="1:12" ht="20.100000000000001" customHeight="1" x14ac:dyDescent="0.25">
      <c r="A35" s="131" t="s">
        <v>165</v>
      </c>
      <c r="B35" s="132"/>
      <c r="C35" s="133"/>
      <c r="D35" s="135">
        <f>SUM(D18:K21)</f>
        <v>332</v>
      </c>
      <c r="E35" s="136"/>
      <c r="F35" s="136"/>
      <c r="G35" s="136"/>
      <c r="H35" s="136"/>
      <c r="I35" s="136"/>
      <c r="J35" s="136"/>
      <c r="K35" s="137"/>
      <c r="L35" s="32"/>
    </row>
    <row r="36" spans="1:12" ht="20.100000000000001" customHeight="1" x14ac:dyDescent="0.25">
      <c r="A36" s="131" t="s">
        <v>180</v>
      </c>
      <c r="B36" s="132"/>
      <c r="C36" s="133"/>
      <c r="D36" s="138"/>
      <c r="E36" s="139"/>
      <c r="F36" s="139"/>
      <c r="G36" s="139"/>
      <c r="H36" s="139"/>
      <c r="I36" s="139"/>
      <c r="J36" s="139"/>
      <c r="K36" s="140"/>
      <c r="L36" s="32"/>
    </row>
    <row r="37" spans="1:12" ht="20.100000000000001" customHeight="1" x14ac:dyDescent="0.25">
      <c r="A37" s="44"/>
      <c r="B37" s="44"/>
      <c r="C37" s="44"/>
      <c r="D37" s="33"/>
      <c r="E37" s="33"/>
      <c r="F37" s="32"/>
      <c r="G37" s="32"/>
      <c r="H37" s="32"/>
      <c r="I37" s="32"/>
      <c r="J37" s="32"/>
      <c r="K37" s="32"/>
      <c r="L37" s="32"/>
    </row>
    <row r="38" spans="1:12" ht="20.100000000000001" customHeight="1" x14ac:dyDescent="0.25">
      <c r="A38" s="134" t="s">
        <v>166</v>
      </c>
      <c r="B38" s="134"/>
      <c r="C38" s="134"/>
      <c r="D38" s="33"/>
      <c r="E38" s="33"/>
      <c r="F38" s="32"/>
      <c r="G38" s="32"/>
      <c r="H38" s="32"/>
      <c r="I38" s="32"/>
      <c r="J38" s="32"/>
      <c r="K38" s="32"/>
      <c r="L38" s="32"/>
    </row>
    <row r="39" spans="1:12" ht="20.100000000000001" customHeight="1" x14ac:dyDescent="0.25">
      <c r="A39" s="74" t="s">
        <v>167</v>
      </c>
      <c r="B39" s="74"/>
      <c r="C39" s="74"/>
      <c r="D39" s="32"/>
      <c r="E39" s="32"/>
      <c r="F39" s="32"/>
      <c r="G39" s="32"/>
      <c r="H39" s="32"/>
      <c r="I39" s="32"/>
      <c r="J39" s="32"/>
      <c r="K39" s="32"/>
      <c r="L39" s="32"/>
    </row>
    <row r="40" spans="1:12" ht="20.100000000000001" customHeight="1" x14ac:dyDescent="0.25">
      <c r="B40" s="28" t="s">
        <v>88</v>
      </c>
      <c r="C40" s="45" t="s">
        <v>181</v>
      </c>
      <c r="D40" s="34"/>
      <c r="E40" s="34"/>
      <c r="F40" s="32"/>
      <c r="G40" s="32"/>
      <c r="H40" s="32"/>
      <c r="I40" s="32"/>
      <c r="J40" s="32"/>
      <c r="K40" s="32"/>
      <c r="L40" s="32"/>
    </row>
    <row r="41" spans="1:12" ht="20.100000000000001" customHeight="1" x14ac:dyDescent="0.25">
      <c r="B41" s="28" t="s">
        <v>89</v>
      </c>
      <c r="C41" s="45" t="s">
        <v>182</v>
      </c>
      <c r="D41" s="67"/>
      <c r="E41" s="67"/>
      <c r="F41" s="39"/>
      <c r="G41" s="39"/>
      <c r="H41" s="39"/>
      <c r="I41" s="39"/>
      <c r="J41" s="39"/>
      <c r="K41" s="39"/>
      <c r="L41" s="39"/>
    </row>
    <row r="42" spans="1:12" ht="20.100000000000001" customHeight="1" x14ac:dyDescent="0.25">
      <c r="B42" s="28" t="s">
        <v>90</v>
      </c>
      <c r="C42" s="45" t="s">
        <v>183</v>
      </c>
      <c r="D42" s="67"/>
      <c r="E42" s="67"/>
      <c r="F42" s="39"/>
      <c r="G42" s="39"/>
      <c r="H42" s="39"/>
      <c r="I42" s="39"/>
      <c r="J42" s="39"/>
      <c r="K42" s="39"/>
      <c r="L42" s="39"/>
    </row>
    <row r="43" spans="1:12" ht="20.100000000000001" customHeight="1" x14ac:dyDescent="0.25">
      <c r="B43" s="28" t="s">
        <v>91</v>
      </c>
      <c r="C43" s="45" t="s">
        <v>184</v>
      </c>
      <c r="D43" s="46"/>
      <c r="E43" s="46"/>
      <c r="F43" s="46"/>
      <c r="G43" s="46"/>
      <c r="H43" s="46"/>
      <c r="I43" s="46"/>
      <c r="J43" s="46"/>
      <c r="K43" s="46"/>
      <c r="L43" s="46"/>
    </row>
    <row r="44" spans="1:12" ht="20.100000000000001" customHeight="1" x14ac:dyDescent="0.25">
      <c r="B44" s="28" t="s">
        <v>92</v>
      </c>
      <c r="C44" s="45" t="s">
        <v>185</v>
      </c>
      <c r="D44" s="46"/>
      <c r="E44" s="46"/>
      <c r="F44" s="46"/>
      <c r="G44" s="46"/>
      <c r="H44" s="46"/>
      <c r="I44" s="46"/>
      <c r="J44" s="46"/>
      <c r="K44" s="46"/>
      <c r="L44" s="46"/>
    </row>
    <row r="45" spans="1:12" ht="20.100000000000001" customHeight="1" x14ac:dyDescent="0.25">
      <c r="B45" s="28"/>
      <c r="D45" s="46"/>
      <c r="E45" s="46"/>
      <c r="F45" s="46"/>
      <c r="G45" s="46"/>
      <c r="H45" s="46"/>
      <c r="I45" s="46"/>
      <c r="J45" s="46"/>
      <c r="K45" s="46"/>
      <c r="L45" s="46"/>
    </row>
    <row r="46" spans="1:12" ht="20.100000000000001" customHeight="1" x14ac:dyDescent="0.25">
      <c r="A46" s="120" t="s">
        <v>168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2"/>
      <c r="L46" s="46"/>
    </row>
    <row r="47" spans="1:12" ht="67.5" customHeight="1" x14ac:dyDescent="0.25">
      <c r="A47" s="123" t="s">
        <v>223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5"/>
      <c r="L47" s="46"/>
    </row>
    <row r="48" spans="1:12" ht="20.100000000000001" customHeight="1" x14ac:dyDescent="0.25">
      <c r="A48" s="120" t="s">
        <v>169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2"/>
      <c r="L48" s="46"/>
    </row>
    <row r="49" spans="1:12" ht="89.25" customHeight="1" x14ac:dyDescent="0.25">
      <c r="A49" s="123"/>
      <c r="B49" s="124"/>
      <c r="C49" s="124"/>
      <c r="D49" s="124"/>
      <c r="E49" s="124"/>
      <c r="F49" s="124"/>
      <c r="G49" s="124"/>
      <c r="H49" s="124"/>
      <c r="I49" s="124"/>
      <c r="J49" s="124"/>
      <c r="K49" s="125"/>
      <c r="L49" s="46"/>
    </row>
    <row r="50" spans="1:12" ht="20.100000000000001" customHeight="1" x14ac:dyDescent="0.25">
      <c r="A50" s="30"/>
      <c r="B50" s="30"/>
      <c r="C50" s="46"/>
      <c r="D50" s="46"/>
      <c r="E50" s="46"/>
      <c r="F50" s="30"/>
      <c r="G50" s="46"/>
      <c r="H50" s="46"/>
      <c r="I50" s="46"/>
      <c r="J50" s="46"/>
      <c r="K50" s="46"/>
      <c r="L50" s="46"/>
    </row>
    <row r="51" spans="1:12" ht="20.100000000000001" customHeight="1" x14ac:dyDescent="0.25">
      <c r="A51" s="118" t="s">
        <v>186</v>
      </c>
      <c r="B51" s="118"/>
      <c r="C51" s="118"/>
      <c r="D51" s="118"/>
      <c r="E51" s="67"/>
      <c r="F51" s="126" t="s">
        <v>187</v>
      </c>
      <c r="G51" s="126"/>
      <c r="H51" s="126"/>
      <c r="I51" s="126"/>
      <c r="J51" s="126"/>
      <c r="K51" s="126"/>
      <c r="L51" s="46"/>
    </row>
    <row r="52" spans="1:12" ht="80.25" customHeight="1" x14ac:dyDescent="0.25">
      <c r="A52" s="118"/>
      <c r="B52" s="118"/>
      <c r="C52" s="118"/>
      <c r="D52" s="118"/>
      <c r="E52" s="67"/>
      <c r="F52" s="130"/>
      <c r="G52" s="130"/>
      <c r="H52" s="130"/>
      <c r="I52" s="130"/>
      <c r="J52" s="130"/>
      <c r="K52" s="130"/>
      <c r="L52" s="46"/>
    </row>
    <row r="53" spans="1:12" ht="20.100000000000001" customHeight="1" x14ac:dyDescent="0.25">
      <c r="A53" s="127" t="s">
        <v>192</v>
      </c>
      <c r="B53" s="128"/>
      <c r="C53" s="128"/>
      <c r="D53" s="128"/>
      <c r="E53" s="69"/>
      <c r="F53" s="129" t="s">
        <v>205</v>
      </c>
      <c r="G53" s="129"/>
      <c r="H53" s="129"/>
      <c r="I53" s="129"/>
      <c r="J53" s="129"/>
      <c r="K53" s="129"/>
      <c r="L53" s="46"/>
    </row>
    <row r="54" spans="1:12" ht="20.100000000000001" customHeight="1" x14ac:dyDescent="0.25">
      <c r="A54" s="118" t="s">
        <v>193</v>
      </c>
      <c r="B54" s="118"/>
      <c r="C54" s="118"/>
      <c r="D54" s="118"/>
      <c r="E54" s="67"/>
      <c r="F54" s="119" t="s">
        <v>206</v>
      </c>
      <c r="G54" s="119"/>
      <c r="H54" s="119"/>
      <c r="I54" s="119"/>
      <c r="J54" s="119"/>
      <c r="K54" s="119"/>
      <c r="L54" s="46"/>
    </row>
    <row r="55" spans="1:12" x14ac:dyDescent="0.25">
      <c r="A55" s="69"/>
      <c r="B55" s="69"/>
      <c r="C55" s="69"/>
      <c r="D55" s="69"/>
      <c r="E55" s="69"/>
      <c r="F55" s="46"/>
      <c r="G55" s="46"/>
      <c r="H55" s="46"/>
      <c r="I55" s="46"/>
      <c r="J55" s="46"/>
      <c r="K55" s="46"/>
      <c r="L55" s="46"/>
    </row>
    <row r="56" spans="1:12" x14ac:dyDescent="0.25">
      <c r="A56" s="69"/>
      <c r="B56" s="69"/>
      <c r="C56" s="69"/>
      <c r="D56" s="69"/>
      <c r="E56" s="69"/>
      <c r="F56" s="46"/>
      <c r="G56" s="46"/>
      <c r="H56" s="46"/>
      <c r="I56" s="46"/>
      <c r="J56" s="46"/>
      <c r="K56" s="46"/>
      <c r="L56" s="46"/>
    </row>
    <row r="57" spans="1:12" x14ac:dyDescent="0.25">
      <c r="A57" s="68"/>
      <c r="B57" s="68"/>
      <c r="C57" s="68"/>
      <c r="D57" s="68"/>
      <c r="E57" s="68"/>
      <c r="F57" s="46"/>
      <c r="G57" s="46"/>
      <c r="H57" s="46"/>
      <c r="I57" s="46"/>
      <c r="J57" s="46"/>
      <c r="K57" s="46"/>
      <c r="L57" s="46"/>
    </row>
    <row r="58" spans="1:12" x14ac:dyDescent="0.25">
      <c r="A58" s="67"/>
      <c r="B58" s="67"/>
      <c r="C58" s="67"/>
      <c r="D58" s="67"/>
      <c r="E58" s="67"/>
      <c r="F58" s="46"/>
      <c r="G58" s="46"/>
      <c r="H58" s="46"/>
      <c r="I58" s="46"/>
      <c r="J58" s="46"/>
      <c r="K58" s="46"/>
      <c r="L58" s="46"/>
    </row>
    <row r="59" spans="1:12" x14ac:dyDescent="0.25">
      <c r="A59" s="30"/>
      <c r="B59" s="30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2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 spans="1:12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</row>
  </sheetData>
  <mergeCells count="46">
    <mergeCell ref="A53:D53"/>
    <mergeCell ref="F53:K53"/>
    <mergeCell ref="A54:D54"/>
    <mergeCell ref="F54:K54"/>
    <mergeCell ref="A48:K48"/>
    <mergeCell ref="A49:K49"/>
    <mergeCell ref="A51:D51"/>
    <mergeCell ref="F51:K51"/>
    <mergeCell ref="A52:D52"/>
    <mergeCell ref="F52:K52"/>
    <mergeCell ref="A47:K47"/>
    <mergeCell ref="D30:E30"/>
    <mergeCell ref="D31:E31"/>
    <mergeCell ref="B33:K33"/>
    <mergeCell ref="D34:E34"/>
    <mergeCell ref="A35:C35"/>
    <mergeCell ref="D35:K35"/>
    <mergeCell ref="A36:C36"/>
    <mergeCell ref="D36:K36"/>
    <mergeCell ref="A38:C38"/>
    <mergeCell ref="A39:C39"/>
    <mergeCell ref="A46:K46"/>
    <mergeCell ref="D29:E29"/>
    <mergeCell ref="D18:E18"/>
    <mergeCell ref="D19:E19"/>
    <mergeCell ref="D20:E20"/>
    <mergeCell ref="D21:E21"/>
    <mergeCell ref="B22:K22"/>
    <mergeCell ref="D23:E23"/>
    <mergeCell ref="D24:E24"/>
    <mergeCell ref="D25:E25"/>
    <mergeCell ref="D26:E26"/>
    <mergeCell ref="D27:E27"/>
    <mergeCell ref="D28:E28"/>
    <mergeCell ref="A13:C13"/>
    <mergeCell ref="E13:K13"/>
    <mergeCell ref="A15:A16"/>
    <mergeCell ref="B15:C16"/>
    <mergeCell ref="D15:K15"/>
    <mergeCell ref="D16:E16"/>
    <mergeCell ref="A8:K8"/>
    <mergeCell ref="A9:K9"/>
    <mergeCell ref="A11:C11"/>
    <mergeCell ref="E11:K11"/>
    <mergeCell ref="A12:C12"/>
    <mergeCell ref="E12:K12"/>
  </mergeCells>
  <pageMargins left="0.84" right="0.7" top="0.36" bottom="0.75" header="0.3" footer="0.3"/>
  <pageSetup paperSize="9"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JAN. &gt;&gt;</vt:lpstr>
      <vt:lpstr>PK UMUM</vt:lpstr>
      <vt:lpstr>PK KHUSUS</vt:lpstr>
      <vt:lpstr>FEB&gt;&gt;&gt;</vt:lpstr>
      <vt:lpstr>PK UMUM (2)</vt:lpstr>
      <vt:lpstr>PK KHUSUS (2)</vt:lpstr>
      <vt:lpstr>MAR&gt;&gt;&gt;</vt:lpstr>
      <vt:lpstr>PK UMUM (3)</vt:lpstr>
      <vt:lpstr>PK KHUSUS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Windows User</cp:lastModifiedBy>
  <cp:lastPrinted>2022-09-03T04:40:41Z</cp:lastPrinted>
  <dcterms:created xsi:type="dcterms:W3CDTF">2022-09-03T02:21:32Z</dcterms:created>
  <dcterms:modified xsi:type="dcterms:W3CDTF">2023-04-03T06:34:38Z</dcterms:modified>
</cp:coreProperties>
</file>