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al 1" sheetId="1" r:id="rId4"/>
    <sheet state="visible" name="Soal 2" sheetId="2" r:id="rId5"/>
    <sheet state="visible" name="Soal 3" sheetId="3" r:id="rId6"/>
  </sheets>
  <definedNames/>
  <calcPr/>
</workbook>
</file>

<file path=xl/sharedStrings.xml><?xml version="1.0" encoding="utf-8"?>
<sst xmlns="http://schemas.openxmlformats.org/spreadsheetml/2006/main" count="35" uniqueCount="30">
  <si>
    <t>Nama: Farrel Augusta Dinata</t>
  </si>
  <si>
    <t>Masing-masing soal dikerjakan di sheet/lembar yang terpisah</t>
  </si>
  <si>
    <t>Metode Iterasi Titik Tetap</t>
  </si>
  <si>
    <t>Persamaan f(x)</t>
  </si>
  <si>
    <t>x^3 - 4x + 1</t>
  </si>
  <si>
    <t>Batas toleransi</t>
  </si>
  <si>
    <t>| xn - xn-1| &lt; 0.001</t>
  </si>
  <si>
    <t>Persamaan g(x)</t>
  </si>
  <si>
    <t>∛4x - 1</t>
  </si>
  <si>
    <t>n</t>
  </si>
  <si>
    <t>xn</t>
  </si>
  <si>
    <t>hasil</t>
  </si>
  <si>
    <t>|xn - xn-1|</t>
  </si>
  <si>
    <t>-</t>
  </si>
  <si>
    <t>Metode Newton-Rapshon</t>
  </si>
  <si>
    <t>Persamaan</t>
  </si>
  <si>
    <t>5x^3+2x^2+8x+2</t>
  </si>
  <si>
    <t>x</t>
  </si>
  <si>
    <t>f(x)</t>
  </si>
  <si>
    <t>f'(x)</t>
  </si>
  <si>
    <t>error</t>
  </si>
  <si>
    <t>Metode Secant</t>
  </si>
  <si>
    <t xml:space="preserve">Persamaan </t>
  </si>
  <si>
    <t>x^3 - 6x^2 + 11x - 6</t>
  </si>
  <si>
    <t>Toleransi error</t>
  </si>
  <si>
    <t>Rentang awal</t>
  </si>
  <si>
    <t>xn-1</t>
  </si>
  <si>
    <t>f(xn)</t>
  </si>
  <si>
    <t>f(xn-1)</t>
  </si>
  <si>
    <t>error absolut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</si>
</sst>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/>
    </xf>
    <xf borderId="1" fillId="2" fontId="5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6" numFmtId="0" xfId="0" applyAlignment="1" applyFont="1">
      <alignment vertical="bottom"/>
    </xf>
    <xf borderId="0" fillId="0" fontId="1" numFmtId="0" xfId="0" applyFont="1"/>
    <xf borderId="1" fillId="3" fontId="5" numFmtId="0" xfId="0" applyAlignment="1" applyBorder="1" applyFill="1" applyFont="1">
      <alignment readingOrder="0"/>
    </xf>
    <xf borderId="1" fillId="4" fontId="7" numFmtId="0" xfId="0" applyAlignment="1" applyBorder="1" applyFill="1" applyFont="1">
      <alignment vertical="bottom"/>
    </xf>
    <xf borderId="1" fillId="0" fontId="6" numFmtId="0" xfId="0" applyAlignment="1" applyBorder="1" applyFont="1">
      <alignment horizontal="right" vertical="bottom"/>
    </xf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1.63"/>
  </cols>
  <sheetData>
    <row r="2">
      <c r="A2" s="1" t="s">
        <v>0</v>
      </c>
    </row>
    <row r="4">
      <c r="A4" s="2" t="s">
        <v>1</v>
      </c>
    </row>
    <row r="6">
      <c r="A6" s="3" t="s">
        <v>2</v>
      </c>
    </row>
    <row r="8">
      <c r="A8" s="1" t="s">
        <v>3</v>
      </c>
      <c r="B8" s="4" t="s">
        <v>4</v>
      </c>
    </row>
    <row r="9">
      <c r="A9" s="1" t="s">
        <v>5</v>
      </c>
      <c r="B9" s="5" t="s">
        <v>6</v>
      </c>
    </row>
    <row r="10">
      <c r="A10" s="1" t="s">
        <v>7</v>
      </c>
      <c r="B10" s="1" t="s">
        <v>8</v>
      </c>
    </row>
    <row r="13">
      <c r="A13" s="6" t="s">
        <v>9</v>
      </c>
      <c r="B13" s="6" t="s">
        <v>10</v>
      </c>
      <c r="C13" s="6" t="s">
        <v>11</v>
      </c>
      <c r="D13" s="6" t="s">
        <v>12</v>
      </c>
    </row>
    <row r="14">
      <c r="A14" s="7">
        <v>1.0</v>
      </c>
      <c r="B14" s="7">
        <v>1.5</v>
      </c>
      <c r="C14" s="8">
        <f t="shared" ref="C14:C23" si="1">(4*B14-1)^(1/3)</f>
        <v>1.709975947</v>
      </c>
      <c r="D14" s="7" t="s">
        <v>13</v>
      </c>
    </row>
    <row r="15">
      <c r="A15" s="7">
        <v>2.0</v>
      </c>
      <c r="B15" s="8">
        <f t="shared" ref="B15:B23" si="2">C14</f>
        <v>1.709975947</v>
      </c>
      <c r="C15" s="8">
        <f t="shared" si="1"/>
        <v>1.80081278</v>
      </c>
      <c r="D15" s="8">
        <f t="shared" ref="D15:D23" si="3">ABS(B15-B14)</f>
        <v>0.2099759467</v>
      </c>
    </row>
    <row r="16">
      <c r="A16" s="7">
        <v>3.0</v>
      </c>
      <c r="B16" s="8">
        <f t="shared" si="2"/>
        <v>1.80081278</v>
      </c>
      <c r="C16" s="8">
        <f t="shared" si="1"/>
        <v>1.837411601</v>
      </c>
      <c r="D16" s="8">
        <f t="shared" si="3"/>
        <v>0.09083683304</v>
      </c>
    </row>
    <row r="17">
      <c r="A17" s="7">
        <v>4.0</v>
      </c>
      <c r="B17" s="8">
        <f t="shared" si="2"/>
        <v>1.837411601</v>
      </c>
      <c r="C17" s="8">
        <f t="shared" si="1"/>
        <v>1.851753527</v>
      </c>
      <c r="D17" s="8">
        <f t="shared" si="3"/>
        <v>0.0365988217</v>
      </c>
    </row>
    <row r="18">
      <c r="A18" s="7">
        <v>5.0</v>
      </c>
      <c r="B18" s="8">
        <f t="shared" si="2"/>
        <v>1.851753527</v>
      </c>
      <c r="C18" s="8">
        <f t="shared" si="1"/>
        <v>1.857313548</v>
      </c>
      <c r="D18" s="8">
        <f t="shared" si="3"/>
        <v>0.01434192523</v>
      </c>
    </row>
    <row r="19">
      <c r="A19" s="7">
        <v>6.0</v>
      </c>
      <c r="B19" s="8">
        <f t="shared" si="2"/>
        <v>1.857313548</v>
      </c>
      <c r="C19" s="8">
        <f t="shared" si="1"/>
        <v>1.859460108</v>
      </c>
      <c r="D19" s="8">
        <f t="shared" si="3"/>
        <v>0.005560021644</v>
      </c>
    </row>
    <row r="20">
      <c r="A20" s="7">
        <v>7.0</v>
      </c>
      <c r="B20" s="8">
        <f t="shared" si="2"/>
        <v>1.859460108</v>
      </c>
      <c r="C20" s="8">
        <f t="shared" si="1"/>
        <v>1.860287506</v>
      </c>
      <c r="D20" s="8">
        <f t="shared" si="3"/>
        <v>0.002146559511</v>
      </c>
    </row>
    <row r="21">
      <c r="A21" s="7">
        <v>8.0</v>
      </c>
      <c r="B21" s="8">
        <f t="shared" si="2"/>
        <v>1.860287506</v>
      </c>
      <c r="C21" s="8">
        <f t="shared" si="1"/>
        <v>1.860606233</v>
      </c>
      <c r="D21" s="8">
        <f t="shared" si="3"/>
        <v>0.0008273984564</v>
      </c>
    </row>
    <row r="22">
      <c r="A22" s="7">
        <v>9.0</v>
      </c>
      <c r="B22" s="8">
        <f t="shared" si="2"/>
        <v>1.860606233</v>
      </c>
      <c r="C22" s="8">
        <f t="shared" si="1"/>
        <v>1.860728983</v>
      </c>
      <c r="D22" s="8">
        <f t="shared" si="3"/>
        <v>0.0003187270314</v>
      </c>
    </row>
    <row r="23">
      <c r="A23" s="7">
        <v>10.0</v>
      </c>
      <c r="B23" s="8">
        <f t="shared" si="2"/>
        <v>1.860728983</v>
      </c>
      <c r="C23" s="8">
        <f t="shared" si="1"/>
        <v>1.860776252</v>
      </c>
      <c r="D23" s="8">
        <f t="shared" si="3"/>
        <v>0.0001227495871</v>
      </c>
    </row>
  </sheetData>
  <conditionalFormatting sqref="B23">
    <cfRule type="expression" dxfId="0" priority="1">
      <formula>D23&lt;=0.001</formula>
    </cfRule>
  </conditionalFormatting>
  <conditionalFormatting sqref="B20">
    <cfRule type="expression" dxfId="0" priority="2">
      <formula>D20&lt;=0.001</formula>
    </cfRule>
  </conditionalFormatting>
  <conditionalFormatting sqref="B21">
    <cfRule type="expression" dxfId="0" priority="3">
      <formula>D21&lt;=0.001</formula>
    </cfRule>
  </conditionalFormatting>
  <conditionalFormatting sqref="B22">
    <cfRule type="expression" dxfId="0" priority="4">
      <formula>D22&lt;=0.001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6.0"/>
    <col customWidth="1" min="3" max="3" width="10.25"/>
    <col customWidth="1" min="4" max="4" width="12.5"/>
    <col customWidth="1" min="5" max="5" width="15.88"/>
    <col customWidth="1" min="6" max="6" width="15.38"/>
  </cols>
  <sheetData>
    <row r="2">
      <c r="A2" s="3" t="s">
        <v>14</v>
      </c>
    </row>
    <row r="3">
      <c r="F3" s="9"/>
    </row>
    <row r="4">
      <c r="A4" s="9" t="s">
        <v>15</v>
      </c>
      <c r="B4" s="9" t="s">
        <v>16</v>
      </c>
    </row>
    <row r="5">
      <c r="A5" s="1" t="s">
        <v>5</v>
      </c>
      <c r="B5" s="10">
        <f>1*10^-4</f>
        <v>0.0001</v>
      </c>
      <c r="C5" s="9"/>
      <c r="D5" s="9"/>
      <c r="E5" s="9"/>
    </row>
    <row r="6">
      <c r="A6" s="9"/>
      <c r="B6" s="9"/>
      <c r="C6" s="9"/>
      <c r="D6" s="9"/>
      <c r="E6" s="9"/>
    </row>
    <row r="7">
      <c r="A7" s="11" t="s">
        <v>9</v>
      </c>
      <c r="B7" s="12" t="s">
        <v>17</v>
      </c>
      <c r="C7" s="12" t="s">
        <v>18</v>
      </c>
      <c r="D7" s="12" t="s">
        <v>19</v>
      </c>
      <c r="E7" s="12" t="s">
        <v>11</v>
      </c>
      <c r="F7" s="12" t="s">
        <v>20</v>
      </c>
    </row>
    <row r="8">
      <c r="A8" s="7">
        <v>1.0</v>
      </c>
      <c r="B8" s="13">
        <v>2.0</v>
      </c>
      <c r="C8" s="13">
        <f t="shared" ref="C8:C13" si="1">5*B8^3+2*B8^2+8*B8+2</f>
        <v>66</v>
      </c>
      <c r="D8" s="13">
        <f t="shared" ref="D8:D13" si="2">15*B8^2+4*B8+8</f>
        <v>76</v>
      </c>
      <c r="E8" s="13">
        <f t="shared" ref="E8:E13" si="3">B8-C8/D8</f>
        <v>1.131578947</v>
      </c>
      <c r="F8" s="13">
        <v>0.0</v>
      </c>
    </row>
    <row r="9">
      <c r="A9" s="7">
        <v>2.0</v>
      </c>
      <c r="B9" s="13">
        <f t="shared" ref="B9:B13" si="4">E8</f>
        <v>1.131578947</v>
      </c>
      <c r="C9" s="13">
        <f t="shared" si="1"/>
        <v>20.85834305</v>
      </c>
      <c r="D9" s="13">
        <f t="shared" si="2"/>
        <v>31.7333795</v>
      </c>
      <c r="E9" s="13">
        <f t="shared" si="3"/>
        <v>0.4742791772</v>
      </c>
      <c r="F9" s="13">
        <f t="shared" ref="F9:F13" si="5">(E9-E8)/E9</f>
        <v>-1.385892111</v>
      </c>
    </row>
    <row r="10">
      <c r="A10" s="7">
        <v>3.0</v>
      </c>
      <c r="B10" s="13">
        <f t="shared" si="4"/>
        <v>0.4742791772</v>
      </c>
      <c r="C10" s="13">
        <f t="shared" si="1"/>
        <v>6.777538434</v>
      </c>
      <c r="D10" s="13">
        <f t="shared" si="2"/>
        <v>13.27122778</v>
      </c>
      <c r="E10" s="13">
        <f t="shared" si="3"/>
        <v>-0.03641497616</v>
      </c>
      <c r="F10" s="13">
        <f t="shared" si="5"/>
        <v>14.0242891</v>
      </c>
    </row>
    <row r="11">
      <c r="A11" s="7">
        <v>4.0</v>
      </c>
      <c r="B11" s="13">
        <f t="shared" si="4"/>
        <v>-0.03641497616</v>
      </c>
      <c r="C11" s="13">
        <f t="shared" si="1"/>
        <v>1.711090851</v>
      </c>
      <c r="D11" s="13">
        <f t="shared" si="2"/>
        <v>7.874230853</v>
      </c>
      <c r="E11" s="13">
        <f t="shared" si="3"/>
        <v>-0.2537175779</v>
      </c>
      <c r="F11" s="13">
        <f t="shared" si="5"/>
        <v>0.8564743663</v>
      </c>
    </row>
    <row r="12">
      <c r="A12" s="7">
        <v>5.0</v>
      </c>
      <c r="B12" s="13">
        <f t="shared" si="4"/>
        <v>-0.2537175779</v>
      </c>
      <c r="C12" s="13">
        <f t="shared" si="1"/>
        <v>0.01734228263</v>
      </c>
      <c r="D12" s="13">
        <f t="shared" si="2"/>
        <v>7.950718829</v>
      </c>
      <c r="E12" s="13">
        <f t="shared" si="3"/>
        <v>-0.2558987999</v>
      </c>
      <c r="F12" s="13">
        <f t="shared" si="5"/>
        <v>0.008523767897</v>
      </c>
    </row>
    <row r="13">
      <c r="A13" s="7">
        <v>6.0</v>
      </c>
      <c r="B13" s="13">
        <f t="shared" si="4"/>
        <v>-0.2558987999</v>
      </c>
      <c r="C13" s="13">
        <f t="shared" si="1"/>
        <v>-0.000008643223046</v>
      </c>
      <c r="D13" s="13">
        <f t="shared" si="2"/>
        <v>7.958667737</v>
      </c>
      <c r="E13" s="13">
        <f t="shared" si="3"/>
        <v>-0.2558977139</v>
      </c>
      <c r="F13" s="13">
        <f t="shared" si="5"/>
        <v>-0.000004243937119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8.25"/>
    <col customWidth="1" min="3" max="3" width="10.25"/>
    <col customWidth="1" min="4" max="5" width="16.0"/>
    <col customWidth="1" min="6" max="6" width="16.38"/>
  </cols>
  <sheetData>
    <row r="2">
      <c r="A2" s="3" t="s">
        <v>21</v>
      </c>
    </row>
    <row r="4">
      <c r="A4" s="14" t="s">
        <v>22</v>
      </c>
      <c r="B4" s="14" t="s">
        <v>23</v>
      </c>
      <c r="C4" s="15"/>
    </row>
    <row r="5">
      <c r="A5" s="14" t="s">
        <v>24</v>
      </c>
      <c r="B5" s="14">
        <f>1*10^-4</f>
        <v>0.0001</v>
      </c>
      <c r="C5" s="15"/>
    </row>
    <row r="6">
      <c r="A6" s="14" t="s">
        <v>25</v>
      </c>
      <c r="B6" s="14">
        <v>2.5</v>
      </c>
      <c r="C6" s="14">
        <v>3.5</v>
      </c>
    </row>
    <row r="8">
      <c r="A8" s="11" t="s">
        <v>9</v>
      </c>
      <c r="B8" s="11" t="s">
        <v>10</v>
      </c>
      <c r="C8" s="11" t="s">
        <v>26</v>
      </c>
      <c r="D8" s="11" t="s">
        <v>27</v>
      </c>
      <c r="E8" s="11" t="s">
        <v>28</v>
      </c>
      <c r="F8" s="11" t="s">
        <v>29</v>
      </c>
    </row>
    <row r="9">
      <c r="A9" s="7">
        <v>1.0</v>
      </c>
      <c r="B9" s="7">
        <v>3.5</v>
      </c>
      <c r="C9" s="7">
        <f>B6</f>
        <v>2.5</v>
      </c>
      <c r="D9" s="8">
        <f t="shared" ref="D9:E9" si="1">B9^3-6*B9^2+11*B9-6</f>
        <v>1.875</v>
      </c>
      <c r="E9" s="8">
        <f t="shared" si="1"/>
        <v>-0.375</v>
      </c>
      <c r="F9" s="8">
        <f t="shared" ref="F9:F18" si="3">ABS(E9-D9)</f>
        <v>2.25</v>
      </c>
    </row>
    <row r="10">
      <c r="A10" s="7">
        <v>2.0</v>
      </c>
      <c r="B10" s="8">
        <f t="shared" ref="B10:B18" si="4">B9-(D9*(B9-C9))/(D9-E9)</f>
        <v>2.666666667</v>
      </c>
      <c r="C10" s="8">
        <f t="shared" ref="C10:C18" si="5">B9</f>
        <v>3.5</v>
      </c>
      <c r="D10" s="8">
        <f t="shared" ref="D10:E10" si="2">B10^3-6*B10^2+11*B10-6</f>
        <v>-0.3703703704</v>
      </c>
      <c r="E10" s="8">
        <f t="shared" si="2"/>
        <v>1.875</v>
      </c>
      <c r="F10" s="8">
        <f t="shared" si="3"/>
        <v>2.24537037</v>
      </c>
    </row>
    <row r="11">
      <c r="A11" s="7">
        <v>3.0</v>
      </c>
      <c r="B11" s="8">
        <f t="shared" si="4"/>
        <v>2.804123711</v>
      </c>
      <c r="C11" s="8">
        <f t="shared" si="5"/>
        <v>2.666666667</v>
      </c>
      <c r="D11" s="8">
        <f t="shared" ref="D11:E11" si="6">B11^3-6*B11^2+11*B11-6</f>
        <v>-0.2841653035</v>
      </c>
      <c r="E11" s="8">
        <f t="shared" si="6"/>
        <v>-0.3703703704</v>
      </c>
      <c r="F11" s="8">
        <f t="shared" si="3"/>
        <v>0.08620506692</v>
      </c>
    </row>
    <row r="12">
      <c r="A12" s="7">
        <v>4.0</v>
      </c>
      <c r="B12" s="8">
        <f t="shared" si="4"/>
        <v>3.257235393</v>
      </c>
      <c r="C12" s="8">
        <f t="shared" si="5"/>
        <v>2.804123711</v>
      </c>
      <c r="D12" s="8">
        <f t="shared" ref="D12:E12" si="7">B12^3-6*B12^2+11*B12-6</f>
        <v>0.7300022053</v>
      </c>
      <c r="E12" s="8">
        <f t="shared" si="7"/>
        <v>-0.2841653035</v>
      </c>
      <c r="F12" s="8">
        <f t="shared" si="3"/>
        <v>1.014167509</v>
      </c>
    </row>
    <row r="13">
      <c r="A13" s="7">
        <v>5.0</v>
      </c>
      <c r="B13" s="8">
        <f t="shared" si="4"/>
        <v>2.931083624</v>
      </c>
      <c r="C13" s="8">
        <f t="shared" si="5"/>
        <v>3.257235393</v>
      </c>
      <c r="D13" s="8">
        <f t="shared" ref="D13:E13" si="8">B13^3-6*B13^2+11*B13-6</f>
        <v>-0.1239116672</v>
      </c>
      <c r="E13" s="8">
        <f t="shared" si="8"/>
        <v>0.7300022053</v>
      </c>
      <c r="F13" s="8">
        <f t="shared" si="3"/>
        <v>0.8539138725</v>
      </c>
    </row>
    <row r="14">
      <c r="A14" s="7">
        <v>6.0</v>
      </c>
      <c r="B14" s="8">
        <f t="shared" si="4"/>
        <v>2.978411593</v>
      </c>
      <c r="C14" s="8">
        <f t="shared" si="5"/>
        <v>2.931083624</v>
      </c>
      <c r="D14" s="8">
        <f t="shared" ref="D14:E14" si="9">B14^3-6*B14^2+11*B14-6</f>
        <v>-0.04178869704</v>
      </c>
      <c r="E14" s="8">
        <f t="shared" si="9"/>
        <v>-0.1239116672</v>
      </c>
      <c r="F14" s="8">
        <f t="shared" si="3"/>
        <v>0.08212297019</v>
      </c>
    </row>
    <row r="15">
      <c r="A15" s="7">
        <v>7.0</v>
      </c>
      <c r="B15" s="8">
        <f t="shared" si="4"/>
        <v>3.002494675</v>
      </c>
      <c r="C15" s="8">
        <f t="shared" si="5"/>
        <v>2.978411593</v>
      </c>
      <c r="D15" s="8">
        <f t="shared" ref="D15:E15" si="10">B15^3-6*B15^2+11*B15-6</f>
        <v>0.005008034772</v>
      </c>
      <c r="E15" s="8">
        <f t="shared" si="10"/>
        <v>-0.04178869704</v>
      </c>
      <c r="F15" s="8">
        <f t="shared" si="3"/>
        <v>0.04679673182</v>
      </c>
    </row>
    <row r="16">
      <c r="A16" s="7">
        <v>8.0</v>
      </c>
      <c r="B16" s="8">
        <f t="shared" si="4"/>
        <v>2.999917381</v>
      </c>
      <c r="C16" s="8">
        <f t="shared" si="5"/>
        <v>3.002494675</v>
      </c>
      <c r="D16" s="8">
        <f t="shared" ref="D16:E16" si="11">B16^3-6*B16^2+11*B16-6</f>
        <v>-0.0001652172934</v>
      </c>
      <c r="E16" s="8">
        <f t="shared" si="11"/>
        <v>0.005008034772</v>
      </c>
      <c r="F16" s="8">
        <f t="shared" si="3"/>
        <v>0.005173252065</v>
      </c>
    </row>
    <row r="17">
      <c r="A17" s="7">
        <v>9.0</v>
      </c>
      <c r="B17" s="8">
        <f t="shared" si="4"/>
        <v>2.999999692</v>
      </c>
      <c r="C17" s="8">
        <f t="shared" si="5"/>
        <v>2.999917381</v>
      </c>
      <c r="D17" s="8">
        <f t="shared" ref="D17:E17" si="12">B17^3-6*B17^2+11*B17-6</f>
        <v>-0.0000006165858224</v>
      </c>
      <c r="E17" s="8">
        <f t="shared" si="12"/>
        <v>-0.0001652172934</v>
      </c>
      <c r="F17" s="8">
        <f t="shared" si="3"/>
        <v>0.0001646007076</v>
      </c>
    </row>
    <row r="18">
      <c r="A18" s="7">
        <v>10.0</v>
      </c>
      <c r="B18" s="8">
        <f t="shared" si="4"/>
        <v>3</v>
      </c>
      <c r="C18" s="8">
        <f t="shared" si="5"/>
        <v>2.999999692</v>
      </c>
      <c r="D18" s="8">
        <f t="shared" ref="D18:E18" si="13">B18^3-6*B18^2+11*B18-6</f>
        <v>0</v>
      </c>
      <c r="E18" s="8">
        <f t="shared" si="13"/>
        <v>-0.0000006165858224</v>
      </c>
      <c r="F18" s="8">
        <f t="shared" si="3"/>
        <v>0.0000006166622448</v>
      </c>
    </row>
  </sheetData>
  <conditionalFormatting sqref="B17">
    <cfRule type="expression" dxfId="0" priority="1">
      <formula>F17&lt;=B5</formula>
    </cfRule>
  </conditionalFormatting>
  <conditionalFormatting sqref="B9">
    <cfRule type="expression" dxfId="0" priority="2">
      <formula>F9&lt;=B5</formula>
    </cfRule>
  </conditionalFormatting>
  <conditionalFormatting sqref="B10">
    <cfRule type="expression" dxfId="0" priority="3">
      <formula>F10&lt;=B5</formula>
    </cfRule>
  </conditionalFormatting>
  <conditionalFormatting sqref="B18">
    <cfRule type="expression" dxfId="0" priority="4">
      <formula>F18&lt;=B5</formula>
    </cfRule>
  </conditionalFormatting>
  <drawing r:id="rId1"/>
</worksheet>
</file>