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day 1" sheetId="1" r:id="rId4"/>
    <sheet state="visible" name="Weekend 1" sheetId="2" r:id="rId5"/>
  </sheets>
  <definedNames/>
  <calcPr/>
</workbook>
</file>

<file path=xl/sharedStrings.xml><?xml version="1.0" encoding="utf-8"?>
<sst xmlns="http://schemas.openxmlformats.org/spreadsheetml/2006/main" count="519" uniqueCount="217">
  <si>
    <t>Pengaturan Jadwal Bioskop Bulan April 2021 minggu pertama</t>
  </si>
  <si>
    <t>tujuan</t>
  </si>
  <si>
    <t>mendapat keuntungan penjualan tiket dari sebuah jadwal yang efektif setinggi mungkin</t>
  </si>
  <si>
    <t>Kapasitas</t>
  </si>
  <si>
    <t>fitness function</t>
  </si>
  <si>
    <t>Constraint:</t>
  </si>
  <si>
    <t>tiap setelah penayangan film,1 tim bersih-bersih bertugas membersihkan seluruh theater bioskop</t>
  </si>
  <si>
    <t>Theater 1</t>
  </si>
  <si>
    <t>mendapatkan keuntungan dari penjualan tiket setinggi mungkin,tiap penayangan</t>
  </si>
  <si>
    <t>Jika film baru dan populer theater 1(theater terbesar),jika kurang populer,di teather 2 /3</t>
  </si>
  <si>
    <t>Theater 2</t>
  </si>
  <si>
    <t>jika sudah 2 minggu dan mengalami penuruan penjualan tiket,pindah ke theater 2</t>
  </si>
  <si>
    <t>Theater 3</t>
  </si>
  <si>
    <t>Hari sabtu dan minggu,memiliki jadwal kusus</t>
  </si>
  <si>
    <t>harga tiket 30.000</t>
  </si>
  <si>
    <t>bioskop buka jam 9.30,namun penayangan film mulai 10.00</t>
  </si>
  <si>
    <t>Jika film sudah tayang 3-4 minggut,maka akan diganti dengan film yang baru</t>
  </si>
  <si>
    <t>tiap theater memiliki waktu berbeda bagi tim bersih bersih untuk membersihakn teather</t>
  </si>
  <si>
    <t>Weekday</t>
  </si>
  <si>
    <t>Daftar Film</t>
  </si>
  <si>
    <t>Durasi</t>
  </si>
  <si>
    <t>Aired On</t>
  </si>
  <si>
    <t>Popularitas</t>
  </si>
  <si>
    <t>estimasi penonton per hari</t>
  </si>
  <si>
    <t>Coming Soon</t>
  </si>
  <si>
    <t>Avenger</t>
  </si>
  <si>
    <t>180m</t>
  </si>
  <si>
    <t>Tinggi</t>
  </si>
  <si>
    <t>Tenet</t>
  </si>
  <si>
    <t>120m</t>
  </si>
  <si>
    <t>Iron Man</t>
  </si>
  <si>
    <t>90m</t>
  </si>
  <si>
    <t>Batman 2</t>
  </si>
  <si>
    <t>Hari</t>
  </si>
  <si>
    <t>Jam</t>
  </si>
  <si>
    <t>Justice League</t>
  </si>
  <si>
    <t>28 Maret 2021</t>
  </si>
  <si>
    <t>10:00 - 13.00</t>
  </si>
  <si>
    <t>10:00-11.30</t>
  </si>
  <si>
    <t>Kimetsu no yaiba</t>
  </si>
  <si>
    <t>10:00-12:00</t>
  </si>
  <si>
    <t>Batman</t>
  </si>
  <si>
    <t>24 Maret 2021</t>
  </si>
  <si>
    <t>Sedang</t>
  </si>
  <si>
    <t>Evangelion3.0</t>
  </si>
  <si>
    <t>11:30 - 11:35</t>
  </si>
  <si>
    <t>Tim kebersihan</t>
  </si>
  <si>
    <t>12.00-12.05</t>
  </si>
  <si>
    <t>12 Maret 2021</t>
  </si>
  <si>
    <t>Rendah</t>
  </si>
  <si>
    <t>11:40 - 13:10</t>
  </si>
  <si>
    <t>Evangelion 3.0</t>
  </si>
  <si>
    <t>12:10-13:40</t>
  </si>
  <si>
    <t>13:00 - 13.10</t>
  </si>
  <si>
    <t>periode 1 jam</t>
  </si>
  <si>
    <t>13.15 - 14.45</t>
  </si>
  <si>
    <t>13:10 - 13:15</t>
  </si>
  <si>
    <t>13:40-13:45</t>
  </si>
  <si>
    <t>iterasi</t>
  </si>
  <si>
    <t>jam</t>
  </si>
  <si>
    <t>kromosom</t>
  </si>
  <si>
    <t>selection</t>
  </si>
  <si>
    <t>crossover</t>
  </si>
  <si>
    <t>mutasi</t>
  </si>
  <si>
    <t>lokasi mutasi</t>
  </si>
  <si>
    <t>13:20 - 14:50</t>
  </si>
  <si>
    <t>13:50-15:20</t>
  </si>
  <si>
    <t>kimetsu no yaiba</t>
  </si>
  <si>
    <t>avenger,kimetsu,batman</t>
  </si>
  <si>
    <t>iron,iron,kimetsu</t>
  </si>
  <si>
    <t>iron,iron,justice</t>
  </si>
  <si>
    <t>iron,eva,justice</t>
  </si>
  <si>
    <t>14.45 - 14.55</t>
  </si>
  <si>
    <t>avenger,iron,justice</t>
  </si>
  <si>
    <t>avenger,iron,kimetsu</t>
  </si>
  <si>
    <t>eva,iron,kimetsu</t>
  </si>
  <si>
    <t>15.00 - 18.00</t>
  </si>
  <si>
    <t>14:50- 14:55</t>
  </si>
  <si>
    <t>15:20-15:25</t>
  </si>
  <si>
    <t>avenger,eva,batman</t>
  </si>
  <si>
    <t>avenger,avenger,justice</t>
  </si>
  <si>
    <t>15:00 - 16:30</t>
  </si>
  <si>
    <t>15:30-17:30</t>
  </si>
  <si>
    <t>justice league</t>
  </si>
  <si>
    <t>iron,eva,eva</t>
  </si>
  <si>
    <t>avenger,iron,batman</t>
  </si>
  <si>
    <t>avenger,kimtesu,justice</t>
  </si>
  <si>
    <t>avenger,justice,justice</t>
  </si>
  <si>
    <t>tetap</t>
  </si>
  <si>
    <t>18.00 - 18.10</t>
  </si>
  <si>
    <t>16:30-16:35</t>
  </si>
  <si>
    <t>17:30-17:35</t>
  </si>
  <si>
    <t>batman,kimetsu,justice</t>
  </si>
  <si>
    <t>18:15 - 21:15</t>
  </si>
  <si>
    <t>16:40-18:40</t>
  </si>
  <si>
    <t>17:40-19:40</t>
  </si>
  <si>
    <t>iron,eva,batman</t>
  </si>
  <si>
    <t>iron,justice,justice</t>
  </si>
  <si>
    <t>kimetsu,iron,kimetsu</t>
  </si>
  <si>
    <t>18:40-18:45</t>
  </si>
  <si>
    <t>19:40-19:45</t>
  </si>
  <si>
    <t>avenger,justice,eva</t>
  </si>
  <si>
    <t>21:15 - 21:25</t>
  </si>
  <si>
    <t>18:50-20.30</t>
  </si>
  <si>
    <t>19:45-21:45</t>
  </si>
  <si>
    <t>avenger,kimetsu,justice</t>
  </si>
  <si>
    <t>justice,kimetsu,justice</t>
  </si>
  <si>
    <t>20.30-20.35</t>
  </si>
  <si>
    <t>eva,iron,justice</t>
  </si>
  <si>
    <t>20.40-22.10</t>
  </si>
  <si>
    <t>fitness function semakin besar semakin baik</t>
  </si>
  <si>
    <t>crossover 1 titik</t>
  </si>
  <si>
    <t>22.10-22.15</t>
  </si>
  <si>
    <t>fitness function penjumlahan dari 3 jadwal tayang</t>
  </si>
  <si>
    <t>mutasi 1 titik</t>
  </si>
  <si>
    <t>periode 1/2 jam</t>
  </si>
  <si>
    <t>avenger,ironman,kimetsunoyaiba</t>
  </si>
  <si>
    <t>avenger, ironman, justiceleague</t>
  </si>
  <si>
    <t>batman, ironman, justiceleague</t>
  </si>
  <si>
    <t>avenger,ironman,justicelague</t>
  </si>
  <si>
    <t>avenger, ironman, kimetsunoyaiba</t>
  </si>
  <si>
    <t>avenger, ironman, evangelion</t>
  </si>
  <si>
    <t>ironman,ironman,kimetsunoyaiba</t>
  </si>
  <si>
    <t>ironman, ironman, kimetsunoyaiba</t>
  </si>
  <si>
    <t>ironman, ironman, avenger</t>
  </si>
  <si>
    <t>avenger,evangelion,batman</t>
  </si>
  <si>
    <t>justiceleague, ironman, kimetsunoyaiba</t>
  </si>
  <si>
    <t>avenger,evangelion,evangelion</t>
  </si>
  <si>
    <t>avenger,kimetsunoyaiba,justiceleague</t>
  </si>
  <si>
    <t>avenger, kimetsunoyaiba, justiceleague</t>
  </si>
  <si>
    <t>evangelion, ironman, justiceleague</t>
  </si>
  <si>
    <t>ironman,ironman,evangelion</t>
  </si>
  <si>
    <t>avenger,justicelague,justiceleague</t>
  </si>
  <si>
    <t>avenger, justiceleague, justiceleague</t>
  </si>
  <si>
    <t>avenger, kimetsu, batman</t>
  </si>
  <si>
    <t>avenger, avenger, justiceleague</t>
  </si>
  <si>
    <t>avenger, justiceleague, batman</t>
  </si>
  <si>
    <t>kimetsunoyaiba, justiceleague, batman</t>
  </si>
  <si>
    <t>avenger, ironman, ironman</t>
  </si>
  <si>
    <t>avenger, batman, justiceleague</t>
  </si>
  <si>
    <t>avenger, evangelion, kimetsunoyaiba</t>
  </si>
  <si>
    <t>avenger,justiceleague,justiceleague</t>
  </si>
  <si>
    <t>avenger, justiceleague, kimetsunoyaiba</t>
  </si>
  <si>
    <t>kimetsunoyaiba, kimetsunoyaiba, justiceleague</t>
  </si>
  <si>
    <t>avenger,kimetsunoyaibe,jsuticelague</t>
  </si>
  <si>
    <t>avenger,kimetsunoyaiba,batman</t>
  </si>
  <si>
    <t>avenger, justiceleague, evangelion</t>
  </si>
  <si>
    <t>kosong,evangelion,batman</t>
  </si>
  <si>
    <t>avenger, evangelion, justiceleague</t>
  </si>
  <si>
    <t>Weekend</t>
  </si>
  <si>
    <t>10:00-11:30</t>
  </si>
  <si>
    <t>11.35-11.40</t>
  </si>
  <si>
    <t>11:45-13:15</t>
  </si>
  <si>
    <t>tinggi</t>
  </si>
  <si>
    <t>sedang</t>
  </si>
  <si>
    <t>13.15 - 16.15</t>
  </si>
  <si>
    <t>13:15-13:25</t>
  </si>
  <si>
    <t>13:20 - 16:30</t>
  </si>
  <si>
    <t>13:30-15:30</t>
  </si>
  <si>
    <t>16.15 - 16.25</t>
  </si>
  <si>
    <t>15:30-15:40</t>
  </si>
  <si>
    <t>16.30 - 19.30</t>
  </si>
  <si>
    <t>16:30- 16:40</t>
  </si>
  <si>
    <t>15:45-17:45</t>
  </si>
  <si>
    <t>batman2</t>
  </si>
  <si>
    <t>16:45 - 19:45</t>
  </si>
  <si>
    <t>17:45-17:55</t>
  </si>
  <si>
    <t>19.30 - 19.40</t>
  </si>
  <si>
    <t>18:00-20:00</t>
  </si>
  <si>
    <t>19:45 - 22:45</t>
  </si>
  <si>
    <t>19:45-19:55</t>
  </si>
  <si>
    <t>20:00-22:00</t>
  </si>
  <si>
    <t>iron man</t>
  </si>
  <si>
    <t>20:00-20:10</t>
  </si>
  <si>
    <t>avenger,kimetsu no yaiba,kimetsu no yaiba</t>
  </si>
  <si>
    <t>avenger,avenger,justice league</t>
  </si>
  <si>
    <t>avenger,avenger,evangelion</t>
  </si>
  <si>
    <t>avenger,tenet,evangelion</t>
  </si>
  <si>
    <t>20:05-21:35</t>
  </si>
  <si>
    <t>avenger,evangelion,justice league</t>
  </si>
  <si>
    <t>batman2,evangelion,justice league</t>
  </si>
  <si>
    <t>22:45 - 22:55</t>
  </si>
  <si>
    <t>22:00-22:10</t>
  </si>
  <si>
    <t>justice league,evangelion,justice league</t>
  </si>
  <si>
    <t>21:35-21:40</t>
  </si>
  <si>
    <t>tenet,tenet,justiceleague</t>
  </si>
  <si>
    <t>tenet,tenet,evangelion</t>
  </si>
  <si>
    <t>tenet,avenger,evangelion</t>
  </si>
  <si>
    <t>21:45 - 23:15</t>
  </si>
  <si>
    <t>avenger,avenger,batman2</t>
  </si>
  <si>
    <t>avenger,avenger,kimetsu no yaiba</t>
  </si>
  <si>
    <t>justice league,avenger,evangelion</t>
  </si>
  <si>
    <t>tenet,tenet,batman2</t>
  </si>
  <si>
    <t>tenet,tenet.justiceleague</t>
  </si>
  <si>
    <t>avenger,kimetsu no yaiba,batman2</t>
  </si>
  <si>
    <t>avenger,batman2,kimetsu no yaiba</t>
  </si>
  <si>
    <t>avenger,kimetsu no yaiba, evangelion</t>
  </si>
  <si>
    <t>tenet,kimetsu no yaiba,evangelion</t>
  </si>
  <si>
    <t>avenger,avegner,justice league</t>
  </si>
  <si>
    <t>avenger,avenger, justice league</t>
  </si>
  <si>
    <t>tenet,iron man,justice league</t>
  </si>
  <si>
    <t>batman2,iron man,justice league</t>
  </si>
  <si>
    <t>tenet,tenet,justice league</t>
  </si>
  <si>
    <t>tenet,evangelion,evangelion</t>
  </si>
  <si>
    <t>avenger,evangelion,ironman</t>
  </si>
  <si>
    <t>kimetsu no yaiba,avenger,batman2</t>
  </si>
  <si>
    <t>tenet,ironman,batman2</t>
  </si>
  <si>
    <t>avenger,avenger,iron man</t>
  </si>
  <si>
    <t>tenet,iron man,justiceleague</t>
  </si>
  <si>
    <t>tenet,avenger,batman2</t>
  </si>
  <si>
    <t>tenet,ironmanbatman2</t>
  </si>
  <si>
    <t>tenet,ironman,evangelion</t>
  </si>
  <si>
    <t>tenet,ironman,kimetsu no yaiba</t>
  </si>
  <si>
    <t>batman2,avenger,evangleion</t>
  </si>
  <si>
    <t>tenet,kosong,evangelion</t>
  </si>
  <si>
    <t>tenet,batman2,batman2</t>
  </si>
  <si>
    <t>avenger,tenet,justice league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</si>
</sst>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hh:mm"/>
  </numFmts>
  <fonts count="5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/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0" fillId="0" fontId="1" numFmtId="0" xfId="0" applyAlignment="1" applyBorder="1" applyFont="1">
      <alignment horizontal="center" readingOrder="0" vertical="center"/>
    </xf>
    <xf borderId="8" fillId="2" fontId="1" numFmtId="0" xfId="0" applyAlignment="1" applyBorder="1" applyFill="1" applyFont="1">
      <alignment horizontal="center" readingOrder="0" vertical="center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center"/>
    </xf>
    <xf borderId="0" fillId="3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0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9" xfId="0" applyAlignment="1" applyFont="1" applyNumberFormat="1">
      <alignment horizontal="right" vertical="bottom"/>
    </xf>
    <xf borderId="14" fillId="0" fontId="1" numFmtId="0" xfId="0" applyAlignment="1" applyBorder="1" applyFont="1">
      <alignment horizontal="center" readingOrder="0"/>
    </xf>
    <xf borderId="14" fillId="0" fontId="3" numFmtId="0" xfId="0" applyBorder="1" applyFont="1"/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13" fillId="0" fontId="1" numFmtId="0" xfId="0" applyAlignment="1" applyBorder="1" applyFont="1">
      <alignment horizontal="center" readingOrder="0" vertical="center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3" max="3" width="15.71"/>
    <col customWidth="1" min="4" max="4" width="19.0"/>
    <col customWidth="1" min="5" max="5" width="15.71"/>
    <col customWidth="1" min="6" max="6" width="19.0"/>
    <col customWidth="1" min="7" max="7" width="15.71"/>
    <col customWidth="1" min="8" max="8" width="19.0"/>
    <col customWidth="1" min="10" max="10" width="18.14"/>
    <col customWidth="1" min="11" max="11" width="8.14"/>
    <col customWidth="1" min="12" max="12" width="33.29"/>
    <col customWidth="1" min="13" max="13" width="13.43"/>
    <col customWidth="1" min="14" max="14" width="23.14"/>
    <col customWidth="1" min="15" max="15" width="33.29"/>
    <col customWidth="1" min="16" max="16" width="34.43"/>
    <col customWidth="1" min="17" max="17" width="40.86"/>
  </cols>
  <sheetData>
    <row r="3">
      <c r="C3" s="1" t="s">
        <v>0</v>
      </c>
    </row>
    <row r="4">
      <c r="A4" s="1" t="s">
        <v>1</v>
      </c>
      <c r="B4" s="1" t="s">
        <v>2</v>
      </c>
      <c r="J4" s="1" t="s">
        <v>3</v>
      </c>
      <c r="M4" s="1" t="s">
        <v>4</v>
      </c>
    </row>
    <row r="5">
      <c r="A5" s="1" t="s">
        <v>5</v>
      </c>
      <c r="B5" s="1">
        <v>1.0</v>
      </c>
      <c r="C5" s="1" t="s">
        <v>6</v>
      </c>
      <c r="J5" s="1" t="s">
        <v>7</v>
      </c>
      <c r="K5" s="1">
        <v>300.0</v>
      </c>
      <c r="M5" s="1" t="s">
        <v>8</v>
      </c>
    </row>
    <row r="6">
      <c r="B6" s="1">
        <v>2.0</v>
      </c>
      <c r="C6" s="1" t="s">
        <v>9</v>
      </c>
      <c r="J6" s="1" t="s">
        <v>10</v>
      </c>
      <c r="K6" s="1">
        <v>150.0</v>
      </c>
    </row>
    <row r="7">
      <c r="C7" s="1" t="s">
        <v>11</v>
      </c>
      <c r="J7" s="1" t="s">
        <v>12</v>
      </c>
      <c r="K7" s="1">
        <v>100.0</v>
      </c>
    </row>
    <row r="8">
      <c r="B8" s="1">
        <v>3.0</v>
      </c>
      <c r="C8" s="1" t="s">
        <v>13</v>
      </c>
      <c r="M8" s="1" t="s">
        <v>14</v>
      </c>
    </row>
    <row r="9">
      <c r="B9" s="1">
        <v>4.0</v>
      </c>
      <c r="C9" s="1" t="s">
        <v>15</v>
      </c>
    </row>
    <row r="10">
      <c r="B10" s="1">
        <v>5.0</v>
      </c>
      <c r="C10" s="1" t="s">
        <v>16</v>
      </c>
    </row>
    <row r="11">
      <c r="B11" s="1">
        <v>6.0</v>
      </c>
      <c r="C11" s="1" t="s">
        <v>17</v>
      </c>
      <c r="N11" s="1" t="s">
        <v>18</v>
      </c>
    </row>
    <row r="12"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P12" s="1" t="s">
        <v>24</v>
      </c>
      <c r="Q12" s="1" t="s">
        <v>20</v>
      </c>
      <c r="R12" s="1" t="s">
        <v>21</v>
      </c>
    </row>
    <row r="13">
      <c r="J13" s="1" t="s">
        <v>25</v>
      </c>
      <c r="K13" s="1" t="s">
        <v>26</v>
      </c>
      <c r="L13" s="2">
        <v>44287.0</v>
      </c>
      <c r="M13" s="1" t="s">
        <v>27</v>
      </c>
      <c r="N13" s="3">
        <f>(300*3)*0.8</f>
        <v>720</v>
      </c>
      <c r="O13" s="4">
        <v>0.8</v>
      </c>
      <c r="P13" s="5" t="s">
        <v>28</v>
      </c>
      <c r="Q13" s="6" t="s">
        <v>29</v>
      </c>
      <c r="R13" s="7">
        <v>44291.0</v>
      </c>
    </row>
    <row r="14">
      <c r="B14" s="8"/>
      <c r="C14" s="8"/>
      <c r="D14" s="8"/>
      <c r="E14" s="8"/>
      <c r="F14" s="8"/>
      <c r="G14" s="8"/>
      <c r="H14" s="8"/>
      <c r="J14" s="1" t="s">
        <v>30</v>
      </c>
      <c r="K14" s="1" t="s">
        <v>31</v>
      </c>
      <c r="L14" s="2">
        <v>44287.0</v>
      </c>
      <c r="M14" s="1" t="s">
        <v>27</v>
      </c>
      <c r="N14" s="3">
        <f>600*0.8</f>
        <v>480</v>
      </c>
      <c r="O14" s="4">
        <v>0.8</v>
      </c>
      <c r="P14" s="1" t="s">
        <v>32</v>
      </c>
      <c r="Q14" s="1" t="s">
        <v>31</v>
      </c>
      <c r="R14" s="9">
        <v>44289.0</v>
      </c>
    </row>
    <row r="15">
      <c r="B15" s="10" t="s">
        <v>33</v>
      </c>
      <c r="C15" s="11" t="s">
        <v>34</v>
      </c>
      <c r="D15" s="12" t="s">
        <v>7</v>
      </c>
      <c r="E15" s="11" t="s">
        <v>34</v>
      </c>
      <c r="F15" s="12" t="s">
        <v>10</v>
      </c>
      <c r="G15" s="13" t="s">
        <v>34</v>
      </c>
      <c r="H15" s="12" t="s">
        <v>12</v>
      </c>
      <c r="J15" s="1" t="s">
        <v>35</v>
      </c>
      <c r="K15" s="1" t="s">
        <v>29</v>
      </c>
      <c r="L15" s="1" t="s">
        <v>36</v>
      </c>
      <c r="M15" s="1" t="s">
        <v>27</v>
      </c>
      <c r="N15" s="3">
        <f>350*0.8</f>
        <v>280</v>
      </c>
      <c r="O15" s="4">
        <v>0.8</v>
      </c>
    </row>
    <row r="16">
      <c r="B16" s="14" t="s">
        <v>18</v>
      </c>
      <c r="C16" s="15" t="s">
        <v>37</v>
      </c>
      <c r="D16" s="16" t="s">
        <v>25</v>
      </c>
      <c r="E16" s="15" t="s">
        <v>38</v>
      </c>
      <c r="F16" s="16" t="s">
        <v>39</v>
      </c>
      <c r="G16" s="8" t="s">
        <v>40</v>
      </c>
      <c r="H16" s="17" t="s">
        <v>41</v>
      </c>
      <c r="J16" s="1" t="s">
        <v>39</v>
      </c>
      <c r="K16" s="1" t="s">
        <v>31</v>
      </c>
      <c r="L16" s="1" t="s">
        <v>42</v>
      </c>
      <c r="M16" s="1" t="s">
        <v>43</v>
      </c>
      <c r="N16" s="1">
        <f t="shared" ref="N16:N17" si="1">400*0.6</f>
        <v>240</v>
      </c>
      <c r="O16" s="4">
        <v>0.6</v>
      </c>
    </row>
    <row r="17">
      <c r="B17" s="18"/>
      <c r="C17" s="19"/>
      <c r="D17" s="20"/>
      <c r="E17" s="19"/>
      <c r="F17" s="20"/>
      <c r="H17" s="20"/>
      <c r="J17" s="1" t="s">
        <v>44</v>
      </c>
      <c r="K17" s="1" t="s">
        <v>31</v>
      </c>
      <c r="L17" s="1" t="s">
        <v>42</v>
      </c>
      <c r="M17" s="1" t="s">
        <v>43</v>
      </c>
      <c r="N17" s="1">
        <f t="shared" si="1"/>
        <v>240</v>
      </c>
      <c r="O17" s="4">
        <v>0.6</v>
      </c>
    </row>
    <row r="18">
      <c r="B18" s="18"/>
      <c r="C18" s="19"/>
      <c r="D18" s="20"/>
      <c r="E18" s="21" t="s">
        <v>45</v>
      </c>
      <c r="F18" s="22" t="s">
        <v>46</v>
      </c>
      <c r="G18" s="8" t="s">
        <v>47</v>
      </c>
      <c r="H18" s="22" t="s">
        <v>46</v>
      </c>
      <c r="J18" s="1" t="s">
        <v>41</v>
      </c>
      <c r="K18" s="1" t="s">
        <v>29</v>
      </c>
      <c r="L18" s="1" t="s">
        <v>48</v>
      </c>
      <c r="M18" s="1" t="s">
        <v>49</v>
      </c>
      <c r="N18" s="3">
        <f>200*0.6</f>
        <v>120</v>
      </c>
      <c r="O18" s="4">
        <v>0.6</v>
      </c>
    </row>
    <row r="19">
      <c r="B19" s="18"/>
      <c r="C19" s="19"/>
      <c r="D19" s="20"/>
      <c r="E19" s="21" t="s">
        <v>50</v>
      </c>
      <c r="F19" s="17" t="s">
        <v>51</v>
      </c>
      <c r="G19" s="8" t="s">
        <v>52</v>
      </c>
      <c r="H19" s="17" t="s">
        <v>51</v>
      </c>
      <c r="O19" s="4"/>
    </row>
    <row r="20">
      <c r="B20" s="18"/>
      <c r="C20" s="21" t="s">
        <v>53</v>
      </c>
      <c r="D20" s="22" t="s">
        <v>46</v>
      </c>
      <c r="E20" s="19"/>
      <c r="F20" s="20"/>
      <c r="H20" s="20"/>
      <c r="J20" s="1" t="s">
        <v>54</v>
      </c>
    </row>
    <row r="21">
      <c r="B21" s="18"/>
      <c r="C21" s="21" t="s">
        <v>55</v>
      </c>
      <c r="D21" s="23" t="s">
        <v>30</v>
      </c>
      <c r="E21" s="21" t="s">
        <v>56</v>
      </c>
      <c r="F21" s="22" t="s">
        <v>46</v>
      </c>
      <c r="G21" s="8" t="s">
        <v>57</v>
      </c>
      <c r="H21" s="22" t="s">
        <v>46</v>
      </c>
      <c r="J21" s="8" t="s">
        <v>58</v>
      </c>
      <c r="K21" s="8" t="s">
        <v>59</v>
      </c>
      <c r="L21" s="8" t="s">
        <v>60</v>
      </c>
      <c r="M21" s="24"/>
      <c r="N21" s="8" t="s">
        <v>4</v>
      </c>
      <c r="O21" s="8" t="s">
        <v>61</v>
      </c>
      <c r="P21" s="8" t="s">
        <v>62</v>
      </c>
      <c r="Q21" s="8" t="s">
        <v>63</v>
      </c>
      <c r="R21" s="8" t="s">
        <v>64</v>
      </c>
    </row>
    <row r="22">
      <c r="B22" s="18"/>
      <c r="C22" s="19"/>
      <c r="D22" s="20"/>
      <c r="E22" s="21" t="s">
        <v>65</v>
      </c>
      <c r="F22" s="17" t="s">
        <v>30</v>
      </c>
      <c r="G22" s="8" t="s">
        <v>66</v>
      </c>
      <c r="H22" s="17" t="s">
        <v>67</v>
      </c>
      <c r="J22" s="25">
        <v>1.0</v>
      </c>
      <c r="K22" s="1">
        <v>10.0</v>
      </c>
      <c r="L22" s="1" t="s">
        <v>68</v>
      </c>
      <c r="N22" s="3">
        <f>N13+N16+N18</f>
        <v>1080</v>
      </c>
      <c r="O22" s="1" t="s">
        <v>69</v>
      </c>
      <c r="P22" s="1" t="s">
        <v>70</v>
      </c>
      <c r="Q22" s="1" t="s">
        <v>71</v>
      </c>
      <c r="R22" s="1">
        <v>2.0</v>
      </c>
    </row>
    <row r="23">
      <c r="B23" s="18"/>
      <c r="C23" s="21" t="s">
        <v>72</v>
      </c>
      <c r="D23" s="22" t="s">
        <v>46</v>
      </c>
      <c r="E23" s="19"/>
      <c r="F23" s="20"/>
      <c r="H23" s="20"/>
      <c r="J23" s="25">
        <v>2.0</v>
      </c>
      <c r="K23" s="1">
        <v>11.0</v>
      </c>
      <c r="L23" s="1" t="s">
        <v>68</v>
      </c>
      <c r="N23" s="1">
        <v>1080.0</v>
      </c>
      <c r="O23" s="1" t="s">
        <v>73</v>
      </c>
      <c r="P23" s="1" t="s">
        <v>74</v>
      </c>
      <c r="Q23" s="1" t="s">
        <v>75</v>
      </c>
      <c r="R23" s="1">
        <v>1.0</v>
      </c>
    </row>
    <row r="24">
      <c r="B24" s="18"/>
      <c r="C24" s="21" t="s">
        <v>76</v>
      </c>
      <c r="D24" s="17" t="s">
        <v>25</v>
      </c>
      <c r="E24" s="21" t="s">
        <v>77</v>
      </c>
      <c r="F24" s="22" t="s">
        <v>46</v>
      </c>
      <c r="G24" s="8" t="s">
        <v>78</v>
      </c>
      <c r="H24" s="22" t="s">
        <v>46</v>
      </c>
      <c r="J24" s="25">
        <v>3.0</v>
      </c>
      <c r="K24" s="1">
        <v>12.0</v>
      </c>
      <c r="L24" s="1" t="s">
        <v>79</v>
      </c>
      <c r="N24" s="1">
        <v>1080.0</v>
      </c>
      <c r="O24" s="1" t="s">
        <v>73</v>
      </c>
      <c r="P24" s="1" t="s">
        <v>73</v>
      </c>
      <c r="Q24" s="1" t="s">
        <v>80</v>
      </c>
      <c r="R24" s="1">
        <v>2.0</v>
      </c>
    </row>
    <row r="25">
      <c r="B25" s="18"/>
      <c r="C25" s="19"/>
      <c r="D25" s="20"/>
      <c r="E25" s="21" t="s">
        <v>81</v>
      </c>
      <c r="F25" s="17" t="s">
        <v>30</v>
      </c>
      <c r="G25" s="8" t="s">
        <v>82</v>
      </c>
      <c r="H25" s="17" t="s">
        <v>83</v>
      </c>
      <c r="J25" s="26">
        <v>4.0</v>
      </c>
      <c r="K25" s="1">
        <v>13.0</v>
      </c>
      <c r="L25" s="1" t="s">
        <v>84</v>
      </c>
      <c r="N25" s="3">
        <f>480+240+240</f>
        <v>960</v>
      </c>
      <c r="O25" s="1" t="s">
        <v>73</v>
      </c>
      <c r="P25" s="1" t="s">
        <v>73</v>
      </c>
      <c r="Q25" s="1" t="s">
        <v>85</v>
      </c>
      <c r="R25" s="1">
        <v>3.0</v>
      </c>
    </row>
    <row r="26">
      <c r="B26" s="18"/>
      <c r="C26" s="19"/>
      <c r="D26" s="20"/>
      <c r="E26" s="19"/>
      <c r="F26" s="20"/>
      <c r="H26" s="20"/>
      <c r="J26" s="26">
        <v>5.0</v>
      </c>
      <c r="K26" s="1">
        <v>14.0</v>
      </c>
      <c r="L26" s="1" t="s">
        <v>69</v>
      </c>
      <c r="N26" s="27">
        <v>1200.0</v>
      </c>
      <c r="O26" s="1" t="s">
        <v>86</v>
      </c>
      <c r="P26" s="1" t="s">
        <v>87</v>
      </c>
      <c r="Q26" s="1" t="s">
        <v>87</v>
      </c>
      <c r="R26" s="1" t="s">
        <v>88</v>
      </c>
    </row>
    <row r="27">
      <c r="B27" s="18"/>
      <c r="C27" s="21" t="s">
        <v>89</v>
      </c>
      <c r="D27" s="22" t="s">
        <v>46</v>
      </c>
      <c r="E27" s="21" t="s">
        <v>90</v>
      </c>
      <c r="F27" s="22" t="s">
        <v>46</v>
      </c>
      <c r="G27" s="8" t="s">
        <v>91</v>
      </c>
      <c r="H27" s="22" t="s">
        <v>46</v>
      </c>
      <c r="J27" s="26">
        <v>6.0</v>
      </c>
      <c r="K27" s="1">
        <v>15.0</v>
      </c>
      <c r="L27" s="1" t="s">
        <v>73</v>
      </c>
      <c r="N27" s="28">
        <v>1480.0</v>
      </c>
      <c r="O27" s="1" t="s">
        <v>87</v>
      </c>
      <c r="P27" s="1" t="s">
        <v>86</v>
      </c>
      <c r="Q27" s="1" t="s">
        <v>92</v>
      </c>
      <c r="R27" s="1">
        <v>1.0</v>
      </c>
    </row>
    <row r="28">
      <c r="B28" s="18"/>
      <c r="C28" s="21" t="s">
        <v>93</v>
      </c>
      <c r="D28" s="17" t="s">
        <v>25</v>
      </c>
      <c r="E28" s="21" t="s">
        <v>94</v>
      </c>
      <c r="F28" s="17" t="s">
        <v>35</v>
      </c>
      <c r="G28" s="8" t="s">
        <v>95</v>
      </c>
      <c r="H28" s="17" t="s">
        <v>83</v>
      </c>
      <c r="J28" s="26">
        <v>7.0</v>
      </c>
      <c r="K28" s="1">
        <v>16.0</v>
      </c>
      <c r="L28" s="1" t="s">
        <v>73</v>
      </c>
      <c r="N28" s="28">
        <v>1480.0</v>
      </c>
      <c r="O28" s="1" t="s">
        <v>69</v>
      </c>
      <c r="P28" s="1" t="s">
        <v>96</v>
      </c>
      <c r="Q28" s="1" t="s">
        <v>97</v>
      </c>
      <c r="R28" s="1">
        <v>2.0</v>
      </c>
    </row>
    <row r="29">
      <c r="B29" s="18"/>
      <c r="C29" s="19"/>
      <c r="D29" s="20"/>
      <c r="E29" s="19"/>
      <c r="F29" s="20"/>
      <c r="H29" s="20"/>
      <c r="J29" s="26">
        <v>8.0</v>
      </c>
      <c r="K29" s="1">
        <v>17.0</v>
      </c>
      <c r="L29" s="1" t="s">
        <v>87</v>
      </c>
      <c r="N29" s="29">
        <v>1280.0</v>
      </c>
      <c r="O29" s="1" t="s">
        <v>79</v>
      </c>
      <c r="P29" s="1" t="s">
        <v>74</v>
      </c>
      <c r="Q29" s="1" t="s">
        <v>98</v>
      </c>
      <c r="R29" s="1">
        <v>1.0</v>
      </c>
    </row>
    <row r="30">
      <c r="B30" s="18"/>
      <c r="C30" s="19"/>
      <c r="D30" s="20"/>
      <c r="E30" s="21" t="s">
        <v>99</v>
      </c>
      <c r="F30" s="22" t="s">
        <v>46</v>
      </c>
      <c r="G30" s="8" t="s">
        <v>100</v>
      </c>
      <c r="H30" s="22" t="s">
        <v>46</v>
      </c>
      <c r="J30" s="26">
        <v>9.0</v>
      </c>
      <c r="K30" s="1">
        <v>18.0</v>
      </c>
      <c r="L30" s="1" t="s">
        <v>86</v>
      </c>
      <c r="N30" s="30">
        <v>1240.0</v>
      </c>
      <c r="O30" s="1" t="s">
        <v>86</v>
      </c>
      <c r="P30" s="1" t="s">
        <v>87</v>
      </c>
      <c r="Q30" s="1" t="s">
        <v>101</v>
      </c>
      <c r="R30" s="1">
        <v>3.0</v>
      </c>
    </row>
    <row r="31">
      <c r="B31" s="18"/>
      <c r="C31" s="21" t="s">
        <v>102</v>
      </c>
      <c r="D31" s="22" t="s">
        <v>46</v>
      </c>
      <c r="E31" s="21" t="s">
        <v>103</v>
      </c>
      <c r="F31" s="23" t="s">
        <v>39</v>
      </c>
      <c r="G31" s="8" t="s">
        <v>104</v>
      </c>
      <c r="H31" s="17" t="s">
        <v>41</v>
      </c>
      <c r="J31" s="26">
        <v>10.0</v>
      </c>
      <c r="K31" s="1">
        <v>19.0</v>
      </c>
      <c r="L31" s="1" t="s">
        <v>105</v>
      </c>
      <c r="N31" s="30">
        <v>1240.0</v>
      </c>
      <c r="O31" s="1" t="s">
        <v>87</v>
      </c>
      <c r="P31" s="1" t="s">
        <v>86</v>
      </c>
      <c r="Q31" s="1" t="s">
        <v>73</v>
      </c>
      <c r="R31" s="1">
        <v>2.0</v>
      </c>
    </row>
    <row r="32">
      <c r="B32" s="18"/>
      <c r="C32" s="31"/>
      <c r="D32" s="32"/>
      <c r="E32" s="19"/>
      <c r="F32" s="20"/>
      <c r="H32" s="20"/>
      <c r="J32" s="25">
        <v>11.0</v>
      </c>
      <c r="K32" s="1">
        <v>20.0</v>
      </c>
      <c r="L32" s="1" t="s">
        <v>79</v>
      </c>
      <c r="N32" s="1">
        <v>1080.0</v>
      </c>
      <c r="O32" s="1" t="s">
        <v>73</v>
      </c>
      <c r="P32" s="1" t="s">
        <v>86</v>
      </c>
      <c r="Q32" s="1" t="s">
        <v>106</v>
      </c>
      <c r="R32" s="1">
        <v>1.0</v>
      </c>
    </row>
    <row r="33">
      <c r="B33" s="18"/>
      <c r="C33" s="31"/>
      <c r="D33" s="32"/>
      <c r="E33" s="21" t="s">
        <v>107</v>
      </c>
      <c r="F33" s="22" t="s">
        <v>46</v>
      </c>
      <c r="G33" s="24"/>
      <c r="H33" s="32"/>
      <c r="J33" s="25">
        <v>12.0</v>
      </c>
      <c r="K33" s="1">
        <v>21.0</v>
      </c>
      <c r="L33" s="1" t="s">
        <v>79</v>
      </c>
      <c r="N33" s="1">
        <v>1080.0</v>
      </c>
      <c r="O33" s="1" t="s">
        <v>86</v>
      </c>
      <c r="P33" s="1" t="s">
        <v>73</v>
      </c>
      <c r="Q33" s="1" t="s">
        <v>108</v>
      </c>
      <c r="R33" s="1">
        <v>1.0</v>
      </c>
    </row>
    <row r="34">
      <c r="B34" s="18"/>
      <c r="C34" s="31"/>
      <c r="D34" s="32"/>
      <c r="E34" s="21" t="s">
        <v>109</v>
      </c>
      <c r="F34" s="17" t="s">
        <v>51</v>
      </c>
      <c r="G34" s="24"/>
      <c r="H34" s="32"/>
    </row>
    <row r="35">
      <c r="B35" s="18"/>
      <c r="C35" s="31"/>
      <c r="D35" s="32"/>
      <c r="E35" s="19"/>
      <c r="F35" s="20"/>
      <c r="G35" s="24"/>
      <c r="H35" s="32"/>
      <c r="N35" s="1" t="s">
        <v>110</v>
      </c>
      <c r="Q35" s="1" t="s">
        <v>111</v>
      </c>
    </row>
    <row r="36">
      <c r="B36" s="33"/>
      <c r="C36" s="34"/>
      <c r="D36" s="35"/>
      <c r="E36" s="36" t="s">
        <v>112</v>
      </c>
      <c r="F36" s="37" t="s">
        <v>46</v>
      </c>
      <c r="G36" s="38"/>
      <c r="H36" s="35"/>
      <c r="N36" s="1" t="s">
        <v>113</v>
      </c>
      <c r="Q36" s="1" t="s">
        <v>114</v>
      </c>
    </row>
    <row r="38">
      <c r="J38" s="1" t="s">
        <v>115</v>
      </c>
    </row>
    <row r="39">
      <c r="J39" s="1" t="s">
        <v>58</v>
      </c>
      <c r="K39" s="1" t="s">
        <v>59</v>
      </c>
      <c r="L39" s="1" t="s">
        <v>60</v>
      </c>
      <c r="N39" s="1" t="s">
        <v>4</v>
      </c>
      <c r="O39" s="1" t="s">
        <v>61</v>
      </c>
      <c r="P39" s="1" t="s">
        <v>62</v>
      </c>
      <c r="Q39" s="1" t="s">
        <v>63</v>
      </c>
      <c r="R39" s="1" t="s">
        <v>64</v>
      </c>
    </row>
    <row r="40">
      <c r="J40" s="1">
        <v>1.0</v>
      </c>
      <c r="K40" s="1">
        <v>10.0</v>
      </c>
      <c r="L40" s="1" t="s">
        <v>68</v>
      </c>
      <c r="N40" s="1">
        <v>1080.0</v>
      </c>
      <c r="O40" s="1" t="s">
        <v>116</v>
      </c>
      <c r="P40" s="1" t="s">
        <v>117</v>
      </c>
      <c r="Q40" s="1" t="s">
        <v>118</v>
      </c>
      <c r="R40" s="1">
        <v>1.0</v>
      </c>
    </row>
    <row r="41">
      <c r="J41" s="1">
        <v>2.0</v>
      </c>
      <c r="K41" s="39">
        <v>0.4375</v>
      </c>
      <c r="L41" s="1" t="s">
        <v>68</v>
      </c>
      <c r="N41" s="1">
        <v>1080.0</v>
      </c>
      <c r="O41" s="1" t="s">
        <v>119</v>
      </c>
      <c r="P41" s="1" t="s">
        <v>120</v>
      </c>
      <c r="Q41" s="1" t="s">
        <v>121</v>
      </c>
      <c r="R41" s="1">
        <v>3.0</v>
      </c>
    </row>
    <row r="42">
      <c r="J42" s="1">
        <v>3.0</v>
      </c>
      <c r="K42" s="1">
        <v>11.0</v>
      </c>
      <c r="L42" s="1" t="s">
        <v>68</v>
      </c>
      <c r="N42" s="1">
        <v>1080.0</v>
      </c>
      <c r="O42" s="1" t="s">
        <v>122</v>
      </c>
      <c r="P42" s="1" t="s">
        <v>123</v>
      </c>
      <c r="Q42" s="1" t="s">
        <v>124</v>
      </c>
      <c r="R42" s="1">
        <v>3.0</v>
      </c>
    </row>
    <row r="43">
      <c r="J43" s="1">
        <v>4.0</v>
      </c>
      <c r="K43" s="39">
        <v>0.4791666666666667</v>
      </c>
      <c r="L43" s="1" t="s">
        <v>125</v>
      </c>
      <c r="N43" s="1">
        <v>1080.0</v>
      </c>
      <c r="O43" s="1" t="s">
        <v>116</v>
      </c>
      <c r="P43" s="1" t="s">
        <v>120</v>
      </c>
      <c r="Q43" s="1" t="s">
        <v>126</v>
      </c>
      <c r="R43" s="1">
        <v>1.0</v>
      </c>
    </row>
    <row r="44">
      <c r="J44" s="1">
        <v>5.0</v>
      </c>
      <c r="K44" s="1">
        <v>12.0</v>
      </c>
      <c r="L44" s="1" t="s">
        <v>127</v>
      </c>
      <c r="N44" s="3">
        <f t="shared" ref="N44:N45" si="2">720+240+240</f>
        <v>1200</v>
      </c>
      <c r="O44" s="1" t="s">
        <v>128</v>
      </c>
      <c r="P44" s="1" t="s">
        <v>129</v>
      </c>
      <c r="Q44" s="1" t="s">
        <v>117</v>
      </c>
      <c r="R44" s="1">
        <v>2.0</v>
      </c>
    </row>
    <row r="45">
      <c r="J45" s="1">
        <v>6.0</v>
      </c>
      <c r="K45" s="39">
        <v>0.5208333333333334</v>
      </c>
      <c r="L45" s="1" t="s">
        <v>127</v>
      </c>
      <c r="N45" s="3">
        <f t="shared" si="2"/>
        <v>1200</v>
      </c>
      <c r="O45" s="1" t="s">
        <v>119</v>
      </c>
      <c r="P45" s="1" t="s">
        <v>117</v>
      </c>
      <c r="Q45" s="1" t="s">
        <v>130</v>
      </c>
      <c r="R45" s="1">
        <v>1.0</v>
      </c>
    </row>
    <row r="46">
      <c r="J46" s="1">
        <v>7.0</v>
      </c>
      <c r="K46" s="1">
        <v>13.0</v>
      </c>
      <c r="L46" s="1" t="s">
        <v>131</v>
      </c>
      <c r="N46" s="1">
        <v>1200.0</v>
      </c>
      <c r="O46" s="1" t="s">
        <v>132</v>
      </c>
      <c r="P46" s="1" t="s">
        <v>133</v>
      </c>
      <c r="Q46" s="1" t="s">
        <v>133</v>
      </c>
      <c r="R46" s="1" t="s">
        <v>88</v>
      </c>
    </row>
    <row r="47">
      <c r="J47" s="1">
        <v>8.0</v>
      </c>
      <c r="K47" s="39">
        <v>0.5625</v>
      </c>
      <c r="L47" s="1" t="s">
        <v>122</v>
      </c>
      <c r="N47" s="3">
        <f t="shared" ref="N47:N49" si="3">720+240+240</f>
        <v>1200</v>
      </c>
      <c r="O47" s="1" t="s">
        <v>119</v>
      </c>
      <c r="P47" s="1" t="s">
        <v>117</v>
      </c>
      <c r="Q47" s="1" t="s">
        <v>118</v>
      </c>
      <c r="R47" s="1">
        <v>1.0</v>
      </c>
    </row>
    <row r="48">
      <c r="J48" s="1">
        <v>9.0</v>
      </c>
      <c r="K48" s="1">
        <v>14.0</v>
      </c>
      <c r="L48" s="1" t="s">
        <v>122</v>
      </c>
      <c r="N48" s="3">
        <f t="shared" si="3"/>
        <v>1200</v>
      </c>
      <c r="O48" s="1" t="s">
        <v>134</v>
      </c>
      <c r="P48" s="1" t="s">
        <v>129</v>
      </c>
      <c r="Q48" s="1" t="s">
        <v>135</v>
      </c>
      <c r="R48" s="1">
        <v>2.0</v>
      </c>
    </row>
    <row r="49">
      <c r="J49" s="1">
        <v>10.0</v>
      </c>
      <c r="K49" s="39">
        <v>0.6041666666666666</v>
      </c>
      <c r="L49" s="1" t="s">
        <v>122</v>
      </c>
      <c r="N49" s="3">
        <f t="shared" si="3"/>
        <v>1200</v>
      </c>
      <c r="O49" s="1" t="s">
        <v>132</v>
      </c>
      <c r="P49" s="1" t="s">
        <v>136</v>
      </c>
      <c r="Q49" s="1" t="s">
        <v>137</v>
      </c>
      <c r="R49" s="1">
        <v>1.0</v>
      </c>
    </row>
    <row r="50">
      <c r="J50" s="1">
        <v>11.0</v>
      </c>
      <c r="K50" s="1">
        <v>15.0</v>
      </c>
      <c r="L50" s="1" t="s">
        <v>116</v>
      </c>
      <c r="N50" s="29">
        <v>1440.0</v>
      </c>
      <c r="O50" s="1" t="s">
        <v>119</v>
      </c>
      <c r="P50" s="1" t="s">
        <v>117</v>
      </c>
      <c r="Q50" s="1" t="s">
        <v>138</v>
      </c>
      <c r="R50" s="1">
        <v>3.0</v>
      </c>
    </row>
    <row r="51">
      <c r="J51" s="1">
        <v>12.0</v>
      </c>
      <c r="K51" s="39">
        <v>0.6458333333333334</v>
      </c>
      <c r="L51" s="1" t="s">
        <v>119</v>
      </c>
      <c r="N51" s="28">
        <v>1480.0</v>
      </c>
      <c r="O51" s="1" t="s">
        <v>128</v>
      </c>
      <c r="P51" s="1" t="s">
        <v>129</v>
      </c>
      <c r="Q51" s="1" t="s">
        <v>139</v>
      </c>
      <c r="R51" s="1">
        <v>2.0</v>
      </c>
    </row>
    <row r="52">
      <c r="J52" s="1">
        <v>13.0</v>
      </c>
      <c r="K52" s="1">
        <v>16.0</v>
      </c>
      <c r="L52" s="1" t="s">
        <v>119</v>
      </c>
      <c r="N52" s="28">
        <v>1480.0</v>
      </c>
      <c r="O52" s="1" t="s">
        <v>116</v>
      </c>
      <c r="P52" s="1" t="s">
        <v>120</v>
      </c>
      <c r="Q52" s="1" t="s">
        <v>140</v>
      </c>
      <c r="R52" s="1">
        <v>2.0</v>
      </c>
    </row>
    <row r="53">
      <c r="J53" s="1">
        <v>14.0</v>
      </c>
      <c r="K53" s="39">
        <v>0.6875</v>
      </c>
      <c r="L53" s="1" t="s">
        <v>132</v>
      </c>
      <c r="N53" s="27">
        <v>1280.0</v>
      </c>
      <c r="O53" s="1" t="s">
        <v>116</v>
      </c>
      <c r="P53" s="1" t="s">
        <v>120</v>
      </c>
      <c r="Q53" s="1" t="s">
        <v>126</v>
      </c>
      <c r="R53" s="1">
        <v>1.0</v>
      </c>
    </row>
    <row r="54">
      <c r="J54" s="1">
        <v>15.0</v>
      </c>
      <c r="K54" s="1">
        <v>17.0</v>
      </c>
      <c r="L54" s="1" t="s">
        <v>132</v>
      </c>
      <c r="N54" s="27">
        <v>1280.0</v>
      </c>
      <c r="O54" s="1" t="s">
        <v>116</v>
      </c>
      <c r="P54" s="1" t="s">
        <v>117</v>
      </c>
      <c r="Q54" s="1" t="s">
        <v>130</v>
      </c>
      <c r="R54" s="1">
        <v>1.0</v>
      </c>
    </row>
    <row r="55">
      <c r="J55" s="1">
        <v>16.0</v>
      </c>
      <c r="K55" s="39">
        <v>0.7291666666666666</v>
      </c>
      <c r="L55" s="1" t="s">
        <v>141</v>
      </c>
      <c r="N55" s="27">
        <v>1280.0</v>
      </c>
      <c r="O55" s="1" t="s">
        <v>132</v>
      </c>
      <c r="P55" s="1" t="s">
        <v>142</v>
      </c>
      <c r="Q55" s="1" t="s">
        <v>133</v>
      </c>
      <c r="R55" s="1">
        <v>3.0</v>
      </c>
    </row>
    <row r="56">
      <c r="B56" s="40"/>
      <c r="C56" s="24"/>
      <c r="E56" s="8"/>
      <c r="F56" s="8"/>
      <c r="G56" s="24"/>
      <c r="H56" s="24"/>
      <c r="J56" s="1">
        <v>17.0</v>
      </c>
      <c r="K56" s="1">
        <v>18.0</v>
      </c>
      <c r="L56" s="1" t="s">
        <v>141</v>
      </c>
      <c r="N56" s="27">
        <v>1280.0</v>
      </c>
      <c r="O56" s="1" t="s">
        <v>119</v>
      </c>
      <c r="P56" s="1" t="s">
        <v>117</v>
      </c>
      <c r="Q56" s="1" t="s">
        <v>117</v>
      </c>
      <c r="R56" s="1" t="s">
        <v>88</v>
      </c>
    </row>
    <row r="57">
      <c r="B57" s="40"/>
      <c r="C57" s="24"/>
      <c r="D57" s="24"/>
      <c r="E57" s="8"/>
      <c r="F57" s="41"/>
      <c r="G57" s="6"/>
      <c r="H57" s="6"/>
      <c r="I57" s="6"/>
      <c r="J57" s="5">
        <v>18.0</v>
      </c>
      <c r="K57" s="39">
        <v>0.7708333333333334</v>
      </c>
      <c r="L57" s="1" t="s">
        <v>128</v>
      </c>
      <c r="N57" s="30">
        <v>1240.0</v>
      </c>
      <c r="O57" s="1" t="s">
        <v>128</v>
      </c>
      <c r="P57" s="1" t="s">
        <v>129</v>
      </c>
      <c r="Q57" s="1" t="s">
        <v>143</v>
      </c>
      <c r="R57" s="1">
        <v>1.0</v>
      </c>
    </row>
    <row r="58">
      <c r="F58" s="6"/>
      <c r="G58" s="6"/>
      <c r="H58" s="6"/>
      <c r="I58" s="6"/>
      <c r="J58" s="5">
        <v>19.0</v>
      </c>
      <c r="K58" s="1">
        <v>19.0</v>
      </c>
      <c r="L58" s="1" t="s">
        <v>144</v>
      </c>
      <c r="N58" s="30">
        <v>1240.0</v>
      </c>
      <c r="O58" s="1" t="s">
        <v>132</v>
      </c>
      <c r="P58" s="1" t="s">
        <v>142</v>
      </c>
      <c r="Q58" s="1" t="s">
        <v>139</v>
      </c>
      <c r="R58" s="1">
        <v>2.0</v>
      </c>
    </row>
    <row r="59">
      <c r="F59" s="6"/>
      <c r="G59" s="6"/>
      <c r="H59" s="6"/>
      <c r="I59" s="6"/>
      <c r="J59" s="5">
        <v>20.0</v>
      </c>
      <c r="K59" s="39">
        <v>0.8125</v>
      </c>
      <c r="L59" s="1" t="s">
        <v>144</v>
      </c>
      <c r="N59" s="30">
        <v>1240.0</v>
      </c>
      <c r="O59" s="1" t="s">
        <v>116</v>
      </c>
      <c r="P59" s="1" t="s">
        <v>117</v>
      </c>
      <c r="Q59" s="1" t="s">
        <v>121</v>
      </c>
      <c r="R59" s="1">
        <v>3.0</v>
      </c>
    </row>
    <row r="60">
      <c r="F60" s="6"/>
      <c r="G60" s="6"/>
      <c r="H60" s="6"/>
      <c r="I60" s="6"/>
      <c r="J60" s="5">
        <v>21.0</v>
      </c>
      <c r="K60" s="1">
        <v>20.0</v>
      </c>
      <c r="L60" s="1" t="s">
        <v>145</v>
      </c>
      <c r="N60" s="1">
        <v>1080.0</v>
      </c>
      <c r="O60" s="1" t="s">
        <v>128</v>
      </c>
      <c r="P60" s="1" t="s">
        <v>129</v>
      </c>
      <c r="Q60" s="1" t="s">
        <v>129</v>
      </c>
      <c r="R60" s="1" t="s">
        <v>88</v>
      </c>
    </row>
    <row r="61">
      <c r="F61" s="6"/>
      <c r="G61" s="6"/>
      <c r="H61" s="6"/>
      <c r="I61" s="6"/>
      <c r="J61" s="5">
        <v>22.0</v>
      </c>
      <c r="K61" s="39">
        <v>0.8541666666666666</v>
      </c>
      <c r="L61" s="1" t="s">
        <v>125</v>
      </c>
      <c r="N61" s="1">
        <v>1080.0</v>
      </c>
      <c r="O61" s="1" t="s">
        <v>119</v>
      </c>
      <c r="P61" s="1" t="s">
        <v>117</v>
      </c>
      <c r="Q61" s="1" t="s">
        <v>133</v>
      </c>
      <c r="R61" s="1">
        <v>2.0</v>
      </c>
    </row>
    <row r="62">
      <c r="F62" s="6"/>
      <c r="G62" s="6"/>
      <c r="H62" s="6"/>
      <c r="I62" s="6"/>
      <c r="J62" s="5">
        <v>23.0</v>
      </c>
      <c r="K62" s="1">
        <v>21.0</v>
      </c>
      <c r="L62" s="1" t="s">
        <v>125</v>
      </c>
      <c r="N62" s="1">
        <v>1080.0</v>
      </c>
      <c r="O62" s="1" t="s">
        <v>132</v>
      </c>
      <c r="P62" s="1" t="s">
        <v>146</v>
      </c>
      <c r="Q62" s="1" t="s">
        <v>136</v>
      </c>
      <c r="R62" s="1">
        <v>3.0</v>
      </c>
    </row>
    <row r="63">
      <c r="F63" s="6"/>
      <c r="G63" s="6"/>
      <c r="H63" s="6"/>
      <c r="I63" s="6"/>
      <c r="J63" s="5">
        <v>24.0</v>
      </c>
      <c r="K63" s="39">
        <v>0.8958333333333334</v>
      </c>
      <c r="L63" s="1" t="s">
        <v>147</v>
      </c>
      <c r="N63" s="1">
        <v>360.0</v>
      </c>
      <c r="O63" s="1" t="s">
        <v>127</v>
      </c>
      <c r="P63" s="1" t="s">
        <v>148</v>
      </c>
      <c r="Q63" s="1" t="s">
        <v>140</v>
      </c>
      <c r="R63" s="1">
        <v>3.0</v>
      </c>
    </row>
    <row r="64">
      <c r="F64" s="6"/>
      <c r="G64" s="6"/>
      <c r="H64" s="6"/>
      <c r="I64" s="6"/>
      <c r="J64" s="5"/>
    </row>
    <row r="65">
      <c r="F65" s="6"/>
      <c r="G65" s="6"/>
      <c r="H65" s="6"/>
      <c r="I65" s="6"/>
      <c r="J65" s="6"/>
    </row>
    <row r="66">
      <c r="F66" s="6"/>
      <c r="G66" s="6"/>
      <c r="H66" s="6"/>
      <c r="I66" s="6"/>
      <c r="J66" s="6"/>
    </row>
    <row r="67">
      <c r="F67" s="6"/>
      <c r="G67" s="6"/>
      <c r="H67" s="6"/>
      <c r="I67" s="6"/>
      <c r="J67" s="6"/>
    </row>
    <row r="68">
      <c r="F68" s="6"/>
      <c r="G68" s="6"/>
      <c r="H68" s="6"/>
      <c r="I68" s="6"/>
      <c r="J68" s="6"/>
    </row>
    <row r="69">
      <c r="B69" s="8"/>
      <c r="C69" s="8"/>
      <c r="D69" s="8"/>
      <c r="E69" s="8"/>
      <c r="F69" s="8"/>
      <c r="G69" s="8"/>
      <c r="H69" s="8"/>
      <c r="I69" s="6"/>
      <c r="J69" s="6"/>
    </row>
    <row r="70">
      <c r="I70" s="6"/>
      <c r="J70" s="6"/>
    </row>
    <row r="71">
      <c r="I71" s="6"/>
      <c r="J71" s="6"/>
    </row>
    <row r="72">
      <c r="I72" s="6"/>
      <c r="J72" s="6"/>
    </row>
    <row r="73">
      <c r="I73" s="6"/>
      <c r="J73" s="6"/>
    </row>
    <row r="74">
      <c r="I74" s="6"/>
      <c r="J74" s="6"/>
    </row>
    <row r="75">
      <c r="I75" s="6"/>
      <c r="J75" s="6"/>
    </row>
    <row r="92">
      <c r="E92" s="8"/>
      <c r="F92" s="8"/>
    </row>
    <row r="93">
      <c r="E93" s="42"/>
      <c r="F93" s="42"/>
    </row>
  </sheetData>
  <mergeCells count="44">
    <mergeCell ref="C16:C19"/>
    <mergeCell ref="C21:C22"/>
    <mergeCell ref="C5:G5"/>
    <mergeCell ref="C6:G6"/>
    <mergeCell ref="C7:G7"/>
    <mergeCell ref="D16:D19"/>
    <mergeCell ref="E16:E17"/>
    <mergeCell ref="G19:G20"/>
    <mergeCell ref="G25:G26"/>
    <mergeCell ref="L41:M41"/>
    <mergeCell ref="L42:M42"/>
    <mergeCell ref="L43:M43"/>
    <mergeCell ref="E31:E32"/>
    <mergeCell ref="F31:F32"/>
    <mergeCell ref="G31:G32"/>
    <mergeCell ref="H31:H32"/>
    <mergeCell ref="E34:E35"/>
    <mergeCell ref="F34:F35"/>
    <mergeCell ref="L40:M40"/>
    <mergeCell ref="F16:F17"/>
    <mergeCell ref="G16:G17"/>
    <mergeCell ref="H16:H17"/>
    <mergeCell ref="E19:E20"/>
    <mergeCell ref="F19:F20"/>
    <mergeCell ref="H19:H20"/>
    <mergeCell ref="D21:D22"/>
    <mergeCell ref="E22:E23"/>
    <mergeCell ref="F22:F23"/>
    <mergeCell ref="G22:G23"/>
    <mergeCell ref="H22:H23"/>
    <mergeCell ref="L22:M22"/>
    <mergeCell ref="L23:M23"/>
    <mergeCell ref="E25:E26"/>
    <mergeCell ref="F25:F26"/>
    <mergeCell ref="H25:H26"/>
    <mergeCell ref="B16:B36"/>
    <mergeCell ref="C28:C30"/>
    <mergeCell ref="C24:C26"/>
    <mergeCell ref="D24:D26"/>
    <mergeCell ref="D28:D30"/>
    <mergeCell ref="E28:E29"/>
    <mergeCell ref="F28:F29"/>
    <mergeCell ref="G28:G29"/>
    <mergeCell ref="H28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4.86"/>
    <col customWidth="1" min="15" max="15" width="37.57"/>
    <col customWidth="1" min="16" max="16" width="38.86"/>
    <col customWidth="1" min="17" max="17" width="34.43"/>
  </cols>
  <sheetData>
    <row r="10">
      <c r="J10" s="1" t="s">
        <v>3</v>
      </c>
    </row>
    <row r="11">
      <c r="J11" s="1" t="s">
        <v>7</v>
      </c>
      <c r="K11" s="1">
        <v>300.0</v>
      </c>
    </row>
    <row r="12">
      <c r="J12" s="1" t="s">
        <v>10</v>
      </c>
      <c r="K12" s="1">
        <v>150.0</v>
      </c>
    </row>
    <row r="13">
      <c r="J13" s="1" t="s">
        <v>12</v>
      </c>
      <c r="K13" s="1">
        <v>100.0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 t="s">
        <v>19</v>
      </c>
      <c r="K16" s="6" t="s">
        <v>20</v>
      </c>
      <c r="L16" s="6" t="s">
        <v>21</v>
      </c>
      <c r="M16" s="6" t="s">
        <v>22</v>
      </c>
      <c r="N16" s="6" t="s">
        <v>23</v>
      </c>
      <c r="O16" s="6"/>
      <c r="P16" s="6" t="s">
        <v>24</v>
      </c>
      <c r="Q16" s="6" t="s">
        <v>20</v>
      </c>
      <c r="R16" s="6" t="s">
        <v>21</v>
      </c>
    </row>
    <row r="17">
      <c r="A17" s="6"/>
      <c r="B17" s="6"/>
      <c r="C17" s="6"/>
      <c r="D17" s="6"/>
      <c r="E17" s="6"/>
      <c r="F17" s="6"/>
      <c r="G17" s="6"/>
      <c r="H17" s="6"/>
      <c r="I17" s="6"/>
      <c r="J17" s="6" t="s">
        <v>25</v>
      </c>
      <c r="K17" s="6" t="s">
        <v>26</v>
      </c>
      <c r="L17" s="43">
        <v>44287.0</v>
      </c>
      <c r="M17" s="6" t="s">
        <v>27</v>
      </c>
      <c r="N17" s="44">
        <f>650*0.8</f>
        <v>520</v>
      </c>
      <c r="O17" s="45">
        <v>0.8</v>
      </c>
    </row>
    <row r="18">
      <c r="A18" s="6"/>
      <c r="B18" s="46"/>
      <c r="C18" s="47"/>
      <c r="D18" s="47"/>
      <c r="E18" s="47"/>
      <c r="F18" s="47"/>
      <c r="G18" s="47"/>
      <c r="H18" s="47"/>
      <c r="I18" s="6"/>
      <c r="J18" s="6" t="s">
        <v>30</v>
      </c>
      <c r="K18" s="6" t="s">
        <v>31</v>
      </c>
      <c r="L18" s="43">
        <v>44287.0</v>
      </c>
      <c r="M18" s="6" t="s">
        <v>27</v>
      </c>
      <c r="N18" s="44">
        <f>150*0.8</f>
        <v>120</v>
      </c>
      <c r="O18" s="45">
        <v>0.8</v>
      </c>
      <c r="P18" s="6"/>
      <c r="Q18" s="6"/>
      <c r="R18" s="6"/>
    </row>
    <row r="19">
      <c r="A19" s="48"/>
      <c r="B19" s="10" t="s">
        <v>33</v>
      </c>
      <c r="C19" s="11" t="s">
        <v>34</v>
      </c>
      <c r="D19" s="12" t="s">
        <v>7</v>
      </c>
      <c r="E19" s="11" t="s">
        <v>34</v>
      </c>
      <c r="F19" s="12" t="s">
        <v>10</v>
      </c>
      <c r="G19" s="13" t="s">
        <v>34</v>
      </c>
      <c r="H19" s="12" t="s">
        <v>12</v>
      </c>
      <c r="I19" s="6"/>
      <c r="J19" s="6" t="s">
        <v>35</v>
      </c>
      <c r="K19" s="6" t="s">
        <v>29</v>
      </c>
      <c r="L19" s="6" t="s">
        <v>36</v>
      </c>
      <c r="M19" s="6" t="s">
        <v>27</v>
      </c>
      <c r="N19" s="49">
        <f>200*0.8</f>
        <v>160</v>
      </c>
      <c r="O19" s="45">
        <v>0.8</v>
      </c>
      <c r="P19" s="6"/>
      <c r="Q19" s="6"/>
      <c r="R19" s="6"/>
    </row>
    <row r="20">
      <c r="A20" s="48"/>
      <c r="B20" s="14" t="s">
        <v>149</v>
      </c>
      <c r="C20" s="15" t="s">
        <v>37</v>
      </c>
      <c r="D20" s="16" t="s">
        <v>25</v>
      </c>
      <c r="E20" s="15" t="s">
        <v>38</v>
      </c>
      <c r="F20" s="16" t="s">
        <v>39</v>
      </c>
      <c r="G20" s="15" t="s">
        <v>150</v>
      </c>
      <c r="H20" s="16" t="s">
        <v>67</v>
      </c>
      <c r="I20" s="6"/>
      <c r="J20" s="6" t="s">
        <v>39</v>
      </c>
      <c r="K20" s="6" t="s">
        <v>31</v>
      </c>
      <c r="L20" s="6" t="s">
        <v>42</v>
      </c>
      <c r="M20" s="6" t="s">
        <v>43</v>
      </c>
      <c r="N20" s="44">
        <f>250*0.6</f>
        <v>150</v>
      </c>
      <c r="O20" s="45">
        <v>0.6</v>
      </c>
      <c r="P20" s="6"/>
      <c r="Q20" s="6"/>
      <c r="R20" s="6"/>
    </row>
    <row r="21">
      <c r="A21" s="48"/>
      <c r="B21" s="18"/>
      <c r="C21" s="19"/>
      <c r="D21" s="20"/>
      <c r="E21" s="19"/>
      <c r="F21" s="20"/>
      <c r="G21" s="19"/>
      <c r="H21" s="20"/>
      <c r="I21" s="6"/>
      <c r="J21" s="6" t="s">
        <v>44</v>
      </c>
      <c r="K21" s="6" t="s">
        <v>31</v>
      </c>
      <c r="L21" s="6" t="s">
        <v>42</v>
      </c>
      <c r="M21" s="6" t="s">
        <v>43</v>
      </c>
      <c r="N21" s="49">
        <f>350*0.6</f>
        <v>210</v>
      </c>
      <c r="O21" s="45">
        <v>0.6</v>
      </c>
      <c r="P21" s="6"/>
      <c r="Q21" s="6"/>
      <c r="R21" s="6"/>
    </row>
    <row r="22">
      <c r="A22" s="48"/>
      <c r="B22" s="18"/>
      <c r="C22" s="19"/>
      <c r="D22" s="20"/>
      <c r="E22" s="21" t="s">
        <v>45</v>
      </c>
      <c r="F22" s="22" t="s">
        <v>46</v>
      </c>
      <c r="G22" s="21" t="s">
        <v>151</v>
      </c>
      <c r="H22" s="22" t="s">
        <v>46</v>
      </c>
      <c r="I22" s="6"/>
      <c r="J22" s="6"/>
      <c r="K22" s="6"/>
      <c r="L22" s="6"/>
      <c r="M22" s="6"/>
      <c r="N22" s="49"/>
      <c r="O22" s="45"/>
      <c r="P22" s="6"/>
      <c r="Q22" s="6"/>
      <c r="R22" s="6"/>
    </row>
    <row r="23">
      <c r="A23" s="48"/>
      <c r="B23" s="18"/>
      <c r="C23" s="19"/>
      <c r="D23" s="20"/>
      <c r="E23" s="21" t="s">
        <v>50</v>
      </c>
      <c r="F23" s="17" t="s">
        <v>51</v>
      </c>
      <c r="G23" s="21" t="s">
        <v>152</v>
      </c>
      <c r="H23" s="17" t="s">
        <v>51</v>
      </c>
      <c r="I23" s="6"/>
      <c r="J23" s="5" t="s">
        <v>28</v>
      </c>
      <c r="K23" s="5" t="s">
        <v>26</v>
      </c>
      <c r="L23" s="7">
        <v>44291.0</v>
      </c>
      <c r="M23" s="5" t="s">
        <v>153</v>
      </c>
      <c r="N23" s="6">
        <f>650*0.8</f>
        <v>520</v>
      </c>
      <c r="O23" s="50">
        <v>0.8</v>
      </c>
      <c r="P23" s="6"/>
      <c r="Q23" s="6"/>
      <c r="R23" s="6"/>
    </row>
    <row r="24">
      <c r="A24" s="48"/>
      <c r="B24" s="18"/>
      <c r="C24" s="21" t="s">
        <v>53</v>
      </c>
      <c r="D24" s="22" t="s">
        <v>46</v>
      </c>
      <c r="E24" s="19"/>
      <c r="F24" s="20"/>
      <c r="G24" s="19"/>
      <c r="H24" s="20"/>
      <c r="I24" s="6"/>
      <c r="J24" s="1" t="s">
        <v>32</v>
      </c>
      <c r="K24" s="1" t="s">
        <v>29</v>
      </c>
      <c r="L24" s="9">
        <v>44289.0</v>
      </c>
      <c r="M24" s="1" t="s">
        <v>154</v>
      </c>
      <c r="N24" s="3">
        <f>200*0.6</f>
        <v>120</v>
      </c>
      <c r="O24" s="4">
        <v>0.6</v>
      </c>
    </row>
    <row r="25">
      <c r="A25" s="48"/>
      <c r="B25" s="18"/>
      <c r="C25" s="21" t="s">
        <v>155</v>
      </c>
      <c r="D25" s="23" t="s">
        <v>25</v>
      </c>
      <c r="E25" s="21" t="s">
        <v>56</v>
      </c>
      <c r="F25" s="22" t="s">
        <v>46</v>
      </c>
      <c r="G25" s="21" t="s">
        <v>156</v>
      </c>
      <c r="H25" s="22" t="s">
        <v>46</v>
      </c>
      <c r="I25" s="6"/>
    </row>
    <row r="26">
      <c r="A26" s="48"/>
      <c r="B26" s="18"/>
      <c r="C26" s="19"/>
      <c r="D26" s="20"/>
      <c r="E26" s="21" t="s">
        <v>157</v>
      </c>
      <c r="F26" s="17" t="s">
        <v>25</v>
      </c>
      <c r="G26" s="21" t="s">
        <v>158</v>
      </c>
      <c r="H26" s="17" t="s">
        <v>83</v>
      </c>
      <c r="I26" s="6"/>
    </row>
    <row r="27">
      <c r="A27" s="48"/>
      <c r="B27" s="18"/>
      <c r="C27" s="19"/>
      <c r="D27" s="20"/>
      <c r="E27" s="19"/>
      <c r="F27" s="20"/>
      <c r="G27" s="19"/>
      <c r="H27" s="20"/>
      <c r="I27" s="6"/>
    </row>
    <row r="28">
      <c r="A28" s="48"/>
      <c r="B28" s="18"/>
      <c r="C28" s="21" t="s">
        <v>159</v>
      </c>
      <c r="D28" s="22" t="s">
        <v>46</v>
      </c>
      <c r="E28" s="19"/>
      <c r="F28" s="20"/>
      <c r="G28" s="21" t="s">
        <v>160</v>
      </c>
      <c r="H28" s="22" t="s">
        <v>46</v>
      </c>
      <c r="I28" s="6"/>
    </row>
    <row r="29">
      <c r="A29" s="48"/>
      <c r="B29" s="18"/>
      <c r="C29" s="21" t="s">
        <v>161</v>
      </c>
      <c r="D29" s="17" t="s">
        <v>28</v>
      </c>
      <c r="E29" s="21" t="s">
        <v>162</v>
      </c>
      <c r="F29" s="22" t="s">
        <v>46</v>
      </c>
      <c r="G29" s="21" t="s">
        <v>163</v>
      </c>
      <c r="H29" s="17" t="s">
        <v>164</v>
      </c>
      <c r="I29" s="6"/>
    </row>
    <row r="30">
      <c r="A30" s="48"/>
      <c r="B30" s="18"/>
      <c r="C30" s="19"/>
      <c r="D30" s="20"/>
      <c r="E30" s="21" t="s">
        <v>165</v>
      </c>
      <c r="F30" s="17" t="s">
        <v>28</v>
      </c>
      <c r="G30" s="19"/>
      <c r="H30" s="20"/>
      <c r="I30" s="6"/>
    </row>
    <row r="31">
      <c r="A31" s="48"/>
      <c r="B31" s="18"/>
      <c r="C31" s="19"/>
      <c r="D31" s="20"/>
      <c r="E31" s="19"/>
      <c r="F31" s="20"/>
      <c r="G31" s="21" t="s">
        <v>166</v>
      </c>
      <c r="H31" s="22" t="s">
        <v>46</v>
      </c>
      <c r="I31" s="6"/>
    </row>
    <row r="32">
      <c r="A32" s="48"/>
      <c r="B32" s="18"/>
      <c r="C32" s="21" t="s">
        <v>167</v>
      </c>
      <c r="D32" s="22" t="s">
        <v>46</v>
      </c>
      <c r="E32" s="19"/>
      <c r="F32" s="20"/>
      <c r="G32" s="21" t="s">
        <v>168</v>
      </c>
      <c r="H32" s="17" t="s">
        <v>83</v>
      </c>
      <c r="I32" s="6"/>
      <c r="J32" s="1" t="s">
        <v>115</v>
      </c>
    </row>
    <row r="33">
      <c r="A33" s="48"/>
      <c r="B33" s="18"/>
      <c r="C33" s="21" t="s">
        <v>169</v>
      </c>
      <c r="D33" s="17" t="s">
        <v>28</v>
      </c>
      <c r="E33" s="21" t="s">
        <v>170</v>
      </c>
      <c r="F33" s="22" t="s">
        <v>46</v>
      </c>
      <c r="G33" s="19"/>
      <c r="H33" s="20"/>
      <c r="I33" s="6"/>
      <c r="J33" s="1" t="s">
        <v>58</v>
      </c>
      <c r="K33" s="1" t="s">
        <v>59</v>
      </c>
      <c r="L33" s="1" t="s">
        <v>60</v>
      </c>
      <c r="N33" s="1" t="s">
        <v>4</v>
      </c>
      <c r="O33" s="1" t="s">
        <v>61</v>
      </c>
      <c r="P33" s="1" t="s">
        <v>62</v>
      </c>
      <c r="Q33" s="1" t="s">
        <v>63</v>
      </c>
      <c r="R33" s="1" t="s">
        <v>64</v>
      </c>
    </row>
    <row r="34">
      <c r="A34" s="48"/>
      <c r="B34" s="18"/>
      <c r="C34" s="19"/>
      <c r="D34" s="20"/>
      <c r="E34" s="21" t="s">
        <v>171</v>
      </c>
      <c r="F34" s="17" t="s">
        <v>172</v>
      </c>
      <c r="G34" s="21" t="s">
        <v>173</v>
      </c>
      <c r="H34" s="22" t="s">
        <v>46</v>
      </c>
      <c r="I34" s="6"/>
      <c r="J34" s="1">
        <v>1.0</v>
      </c>
      <c r="K34" s="1">
        <v>10.0</v>
      </c>
      <c r="L34" s="1" t="s">
        <v>174</v>
      </c>
      <c r="N34" s="1">
        <v>820.0</v>
      </c>
      <c r="O34" s="1" t="s">
        <v>175</v>
      </c>
      <c r="P34" s="1" t="s">
        <v>176</v>
      </c>
      <c r="Q34" s="1" t="s">
        <v>177</v>
      </c>
      <c r="R34" s="1">
        <v>2.0</v>
      </c>
    </row>
    <row r="35">
      <c r="A35" s="48"/>
      <c r="B35" s="18"/>
      <c r="C35" s="19"/>
      <c r="D35" s="20"/>
      <c r="E35" s="19"/>
      <c r="F35" s="20"/>
      <c r="G35" s="21" t="s">
        <v>178</v>
      </c>
      <c r="H35" s="17" t="s">
        <v>164</v>
      </c>
      <c r="I35" s="6"/>
      <c r="J35" s="1">
        <v>2.0</v>
      </c>
      <c r="K35" s="39">
        <v>0.4375</v>
      </c>
      <c r="L35" s="1" t="s">
        <v>174</v>
      </c>
      <c r="N35" s="1">
        <v>820.0</v>
      </c>
      <c r="O35" s="1" t="s">
        <v>127</v>
      </c>
      <c r="P35" s="51" t="s">
        <v>179</v>
      </c>
      <c r="Q35" s="51" t="s">
        <v>180</v>
      </c>
      <c r="R35" s="1">
        <v>1.0</v>
      </c>
    </row>
    <row r="36">
      <c r="A36" s="48"/>
      <c r="B36" s="18"/>
      <c r="C36" s="21" t="s">
        <v>181</v>
      </c>
      <c r="D36" s="22" t="s">
        <v>46</v>
      </c>
      <c r="E36" s="21" t="s">
        <v>182</v>
      </c>
      <c r="F36" s="22" t="s">
        <v>46</v>
      </c>
      <c r="G36" s="19"/>
      <c r="H36" s="20"/>
      <c r="I36" s="6"/>
      <c r="J36" s="1">
        <v>3.0</v>
      </c>
      <c r="K36" s="1">
        <v>11.0</v>
      </c>
      <c r="L36" s="1" t="s">
        <v>174</v>
      </c>
      <c r="N36" s="1">
        <v>820.0</v>
      </c>
      <c r="O36" s="1" t="s">
        <v>127</v>
      </c>
      <c r="P36" s="51" t="s">
        <v>179</v>
      </c>
      <c r="Q36" s="1" t="s">
        <v>183</v>
      </c>
      <c r="R36" s="1">
        <v>1.0</v>
      </c>
    </row>
    <row r="37">
      <c r="A37" s="48"/>
      <c r="B37" s="18"/>
      <c r="C37" s="31"/>
      <c r="D37" s="32"/>
      <c r="E37" s="21"/>
      <c r="F37" s="17"/>
      <c r="G37" s="21" t="s">
        <v>184</v>
      </c>
      <c r="H37" s="22" t="s">
        <v>46</v>
      </c>
      <c r="I37" s="6"/>
      <c r="J37" s="1">
        <v>4.0</v>
      </c>
      <c r="K37" s="39">
        <v>0.4791666666666667</v>
      </c>
      <c r="L37" s="1" t="s">
        <v>127</v>
      </c>
      <c r="N37" s="30">
        <v>940.0</v>
      </c>
      <c r="O37" s="1" t="s">
        <v>185</v>
      </c>
      <c r="P37" s="1" t="s">
        <v>186</v>
      </c>
      <c r="Q37" s="1" t="s">
        <v>187</v>
      </c>
      <c r="R37" s="1">
        <v>2.0</v>
      </c>
    </row>
    <row r="38">
      <c r="A38" s="48"/>
      <c r="B38" s="18"/>
      <c r="C38" s="31"/>
      <c r="D38" s="32"/>
      <c r="E38" s="21"/>
      <c r="F38" s="17"/>
      <c r="G38" s="21" t="s">
        <v>188</v>
      </c>
      <c r="H38" s="17" t="s">
        <v>51</v>
      </c>
      <c r="I38" s="6"/>
      <c r="J38" s="1">
        <v>5.0</v>
      </c>
      <c r="K38" s="1">
        <v>12.0</v>
      </c>
      <c r="L38" s="1" t="s">
        <v>127</v>
      </c>
      <c r="N38" s="30">
        <v>940.0</v>
      </c>
      <c r="O38" s="1" t="s">
        <v>176</v>
      </c>
      <c r="P38" s="51" t="s">
        <v>189</v>
      </c>
      <c r="Q38" s="1" t="s">
        <v>190</v>
      </c>
      <c r="R38" s="1">
        <v>3.0</v>
      </c>
    </row>
    <row r="39">
      <c r="A39" s="48"/>
      <c r="B39" s="18"/>
      <c r="C39" s="31"/>
      <c r="D39" s="32"/>
      <c r="E39" s="21"/>
      <c r="F39" s="17"/>
      <c r="G39" s="19"/>
      <c r="H39" s="20"/>
      <c r="I39" s="6"/>
      <c r="J39" s="1">
        <v>6.0</v>
      </c>
      <c r="K39" s="39">
        <v>0.5208333333333334</v>
      </c>
      <c r="L39" s="1" t="s">
        <v>127</v>
      </c>
      <c r="N39" s="30">
        <v>940.0</v>
      </c>
      <c r="O39" s="51" t="s">
        <v>189</v>
      </c>
      <c r="P39" s="1" t="s">
        <v>176</v>
      </c>
      <c r="Q39" s="1" t="s">
        <v>191</v>
      </c>
      <c r="R39" s="1">
        <v>1.0</v>
      </c>
    </row>
    <row r="40">
      <c r="A40" s="48"/>
      <c r="B40" s="33"/>
      <c r="C40" s="34"/>
      <c r="D40" s="35"/>
      <c r="E40" s="36"/>
      <c r="F40" s="52"/>
      <c r="G40" s="34"/>
      <c r="H40" s="35"/>
      <c r="I40" s="6"/>
      <c r="J40" s="1">
        <v>7.0</v>
      </c>
      <c r="K40" s="1">
        <v>13.0</v>
      </c>
      <c r="L40" s="1" t="s">
        <v>176</v>
      </c>
      <c r="N40" s="28">
        <v>1250.0</v>
      </c>
      <c r="O40" s="1" t="s">
        <v>192</v>
      </c>
      <c r="P40" s="1" t="s">
        <v>193</v>
      </c>
      <c r="Q40" s="1" t="s">
        <v>192</v>
      </c>
      <c r="R40" s="1">
        <v>3.0</v>
      </c>
    </row>
    <row r="41">
      <c r="J41" s="1">
        <v>8.0</v>
      </c>
      <c r="K41" s="39">
        <v>0.5625</v>
      </c>
      <c r="L41" s="1" t="s">
        <v>175</v>
      </c>
      <c r="N41" s="29">
        <v>1200.0</v>
      </c>
      <c r="O41" s="51" t="s">
        <v>175</v>
      </c>
      <c r="P41" s="1" t="s">
        <v>189</v>
      </c>
      <c r="Q41" s="1" t="s">
        <v>194</v>
      </c>
      <c r="R41" s="1">
        <v>2.0</v>
      </c>
    </row>
    <row r="42">
      <c r="J42" s="1">
        <v>9.0</v>
      </c>
      <c r="K42" s="1">
        <v>14.0</v>
      </c>
      <c r="L42" s="1" t="s">
        <v>175</v>
      </c>
      <c r="N42" s="29">
        <v>1200.0</v>
      </c>
      <c r="O42" s="1" t="s">
        <v>176</v>
      </c>
      <c r="P42" s="1" t="s">
        <v>190</v>
      </c>
      <c r="Q42" s="1" t="s">
        <v>195</v>
      </c>
      <c r="R42" s="1">
        <v>2.0</v>
      </c>
    </row>
    <row r="43">
      <c r="J43" s="1">
        <v>10.0</v>
      </c>
      <c r="K43" s="39">
        <v>0.6041666666666666</v>
      </c>
      <c r="L43" s="1" t="s">
        <v>175</v>
      </c>
      <c r="N43" s="29">
        <v>1200.0</v>
      </c>
      <c r="O43" s="1" t="s">
        <v>174</v>
      </c>
      <c r="P43" s="1" t="s">
        <v>196</v>
      </c>
      <c r="Q43" s="1" t="s">
        <v>197</v>
      </c>
      <c r="R43" s="1">
        <v>1.0</v>
      </c>
    </row>
    <row r="44">
      <c r="J44" s="1">
        <v>11.0</v>
      </c>
      <c r="K44" s="1">
        <v>15.0</v>
      </c>
      <c r="L44" s="1" t="s">
        <v>175</v>
      </c>
      <c r="N44" s="29">
        <v>1200.0</v>
      </c>
      <c r="O44" s="1" t="s">
        <v>198</v>
      </c>
      <c r="P44" s="51" t="s">
        <v>199</v>
      </c>
      <c r="Q44" s="1" t="s">
        <v>199</v>
      </c>
      <c r="R44" s="1" t="s">
        <v>88</v>
      </c>
    </row>
    <row r="45">
      <c r="J45" s="1">
        <v>12.0</v>
      </c>
      <c r="K45" s="39">
        <v>0.6458333333333334</v>
      </c>
      <c r="L45" s="1" t="s">
        <v>189</v>
      </c>
      <c r="N45" s="53">
        <v>1160.0</v>
      </c>
      <c r="O45" s="51" t="s">
        <v>200</v>
      </c>
      <c r="P45" s="51" t="s">
        <v>200</v>
      </c>
      <c r="Q45" s="1" t="s">
        <v>201</v>
      </c>
      <c r="R45" s="1">
        <v>1.0</v>
      </c>
    </row>
    <row r="46">
      <c r="J46" s="1">
        <v>13.0</v>
      </c>
      <c r="K46" s="1">
        <v>16.0</v>
      </c>
      <c r="L46" s="1" t="s">
        <v>189</v>
      </c>
      <c r="N46" s="53">
        <v>1160.0</v>
      </c>
      <c r="O46" s="1" t="s">
        <v>176</v>
      </c>
      <c r="P46" s="1" t="s">
        <v>175</v>
      </c>
      <c r="Q46" s="1" t="s">
        <v>176</v>
      </c>
      <c r="R46" s="1">
        <v>3.0</v>
      </c>
    </row>
    <row r="47">
      <c r="J47" s="1">
        <v>14.0</v>
      </c>
      <c r="K47" s="39">
        <v>0.6875</v>
      </c>
      <c r="L47" s="1" t="s">
        <v>192</v>
      </c>
      <c r="N47" s="53">
        <v>1160.0</v>
      </c>
      <c r="O47" s="51" t="s">
        <v>202</v>
      </c>
      <c r="P47" s="1" t="s">
        <v>186</v>
      </c>
      <c r="Q47" s="1" t="s">
        <v>203</v>
      </c>
      <c r="R47" s="1">
        <v>2.0</v>
      </c>
    </row>
    <row r="48">
      <c r="J48" s="1">
        <v>15.0</v>
      </c>
      <c r="K48" s="1">
        <v>17.0</v>
      </c>
      <c r="L48" s="1" t="s">
        <v>192</v>
      </c>
      <c r="N48" s="53">
        <v>1160.0</v>
      </c>
      <c r="O48" s="1" t="s">
        <v>127</v>
      </c>
      <c r="P48" s="1" t="s">
        <v>127</v>
      </c>
      <c r="Q48" s="1" t="s">
        <v>204</v>
      </c>
      <c r="R48" s="1">
        <v>3.0</v>
      </c>
    </row>
    <row r="49">
      <c r="J49" s="1">
        <v>16.0</v>
      </c>
      <c r="K49" s="39">
        <v>0.7291666666666666</v>
      </c>
      <c r="L49" s="1" t="s">
        <v>192</v>
      </c>
      <c r="N49" s="53">
        <v>1160.0</v>
      </c>
      <c r="O49" s="1" t="s">
        <v>176</v>
      </c>
      <c r="P49" s="1" t="s">
        <v>176</v>
      </c>
      <c r="Q49" s="1" t="s">
        <v>187</v>
      </c>
      <c r="R49" s="1">
        <v>1.0</v>
      </c>
    </row>
    <row r="50">
      <c r="J50" s="1">
        <v>17.0</v>
      </c>
      <c r="K50" s="1">
        <v>18.0</v>
      </c>
      <c r="L50" s="1" t="s">
        <v>185</v>
      </c>
      <c r="N50" s="29">
        <v>1200.0</v>
      </c>
      <c r="O50" s="51" t="s">
        <v>189</v>
      </c>
      <c r="P50" s="1" t="s">
        <v>189</v>
      </c>
      <c r="Q50" s="1" t="s">
        <v>205</v>
      </c>
      <c r="R50" s="1">
        <v>1.0</v>
      </c>
    </row>
    <row r="51">
      <c r="J51" s="5">
        <v>18.0</v>
      </c>
      <c r="K51" s="39">
        <v>0.7708333333333334</v>
      </c>
      <c r="L51" s="1" t="s">
        <v>185</v>
      </c>
      <c r="N51" s="29">
        <v>1200.0</v>
      </c>
      <c r="O51" s="1" t="s">
        <v>192</v>
      </c>
      <c r="P51" s="1" t="s">
        <v>192</v>
      </c>
      <c r="Q51" s="1" t="s">
        <v>206</v>
      </c>
      <c r="R51" s="1">
        <v>2.0</v>
      </c>
    </row>
    <row r="52">
      <c r="J52" s="5">
        <v>19.0</v>
      </c>
      <c r="K52" s="1">
        <v>19.0</v>
      </c>
      <c r="L52" s="1" t="s">
        <v>185</v>
      </c>
      <c r="N52" s="29">
        <v>1200.0</v>
      </c>
      <c r="O52" s="1" t="s">
        <v>176</v>
      </c>
      <c r="P52" s="1" t="s">
        <v>176</v>
      </c>
      <c r="Q52" s="1" t="s">
        <v>176</v>
      </c>
      <c r="R52" s="1" t="s">
        <v>88</v>
      </c>
    </row>
    <row r="53">
      <c r="J53" s="5">
        <v>20.0</v>
      </c>
      <c r="K53" s="39">
        <v>0.8125</v>
      </c>
      <c r="L53" s="1" t="s">
        <v>185</v>
      </c>
      <c r="N53" s="29">
        <v>1200.0</v>
      </c>
      <c r="O53" s="1" t="s">
        <v>176</v>
      </c>
      <c r="P53" s="1" t="s">
        <v>176</v>
      </c>
      <c r="Q53" s="1" t="s">
        <v>207</v>
      </c>
      <c r="R53" s="1">
        <v>3.0</v>
      </c>
    </row>
    <row r="54">
      <c r="J54" s="5">
        <v>21.0</v>
      </c>
      <c r="K54" s="1">
        <v>20.0</v>
      </c>
      <c r="L54" s="1" t="s">
        <v>208</v>
      </c>
      <c r="N54" s="1">
        <v>800.0</v>
      </c>
      <c r="O54" s="1" t="s">
        <v>198</v>
      </c>
      <c r="P54" s="1" t="s">
        <v>189</v>
      </c>
      <c r="Q54" s="1" t="s">
        <v>209</v>
      </c>
      <c r="R54" s="1">
        <v>1.0</v>
      </c>
    </row>
    <row r="55">
      <c r="J55" s="5">
        <v>22.0</v>
      </c>
      <c r="K55" s="39">
        <v>0.8541666666666666</v>
      </c>
      <c r="L55" s="1" t="s">
        <v>210</v>
      </c>
      <c r="N55" s="1">
        <v>760.0</v>
      </c>
      <c r="O55" s="51" t="s">
        <v>189</v>
      </c>
      <c r="P55" s="1" t="s">
        <v>175</v>
      </c>
      <c r="Q55" s="1" t="s">
        <v>175</v>
      </c>
      <c r="R55" s="1" t="s">
        <v>88</v>
      </c>
    </row>
    <row r="56">
      <c r="J56" s="5">
        <v>23.0</v>
      </c>
      <c r="K56" s="1">
        <v>21.0</v>
      </c>
      <c r="L56" s="1" t="s">
        <v>206</v>
      </c>
      <c r="N56" s="1">
        <v>760.0</v>
      </c>
      <c r="O56" s="1" t="s">
        <v>211</v>
      </c>
      <c r="P56" s="1" t="s">
        <v>211</v>
      </c>
      <c r="Q56" s="1" t="s">
        <v>212</v>
      </c>
      <c r="R56" s="1">
        <v>3.0</v>
      </c>
    </row>
    <row r="57">
      <c r="J57" s="5">
        <v>24.0</v>
      </c>
      <c r="K57" s="39">
        <v>0.8958333333333334</v>
      </c>
      <c r="L57" s="1" t="s">
        <v>211</v>
      </c>
      <c r="N57" s="1">
        <v>850.0</v>
      </c>
      <c r="O57" s="1" t="s">
        <v>176</v>
      </c>
      <c r="P57" s="1" t="s">
        <v>176</v>
      </c>
      <c r="Q57" s="51" t="s">
        <v>213</v>
      </c>
      <c r="R57" s="1">
        <v>1.0</v>
      </c>
    </row>
    <row r="58">
      <c r="J58" s="1">
        <v>25.0</v>
      </c>
      <c r="K58" s="1">
        <v>22.0</v>
      </c>
      <c r="L58" s="1" t="s">
        <v>214</v>
      </c>
      <c r="N58" s="1">
        <v>730.0</v>
      </c>
      <c r="O58" s="51" t="s">
        <v>202</v>
      </c>
      <c r="P58" s="1" t="s">
        <v>192</v>
      </c>
      <c r="Q58" s="1" t="s">
        <v>215</v>
      </c>
      <c r="R58" s="1">
        <v>2.0</v>
      </c>
    </row>
    <row r="59">
      <c r="J59" s="1">
        <v>26.0</v>
      </c>
      <c r="K59" s="39">
        <v>0.9375</v>
      </c>
      <c r="L59" s="1" t="s">
        <v>214</v>
      </c>
      <c r="N59" s="1">
        <v>730.0</v>
      </c>
      <c r="O59" s="1" t="s">
        <v>192</v>
      </c>
      <c r="P59" s="1" t="s">
        <v>202</v>
      </c>
      <c r="Q59" s="1" t="s">
        <v>216</v>
      </c>
      <c r="R59" s="1">
        <v>1.0</v>
      </c>
    </row>
  </sheetData>
  <mergeCells count="38">
    <mergeCell ref="D20:D23"/>
    <mergeCell ref="C29:C31"/>
    <mergeCell ref="D29:D31"/>
    <mergeCell ref="G32:G33"/>
    <mergeCell ref="H32:H33"/>
    <mergeCell ref="C33:C35"/>
    <mergeCell ref="D33:D35"/>
    <mergeCell ref="E34:E35"/>
    <mergeCell ref="F34:F35"/>
    <mergeCell ref="G35:G36"/>
    <mergeCell ref="H35:H36"/>
    <mergeCell ref="G38:G39"/>
    <mergeCell ref="H38:H39"/>
    <mergeCell ref="B18:H18"/>
    <mergeCell ref="B20:B40"/>
    <mergeCell ref="F20:F21"/>
    <mergeCell ref="G20:G21"/>
    <mergeCell ref="H20:H21"/>
    <mergeCell ref="H23:H24"/>
    <mergeCell ref="H26:H27"/>
    <mergeCell ref="E20:E21"/>
    <mergeCell ref="E23:E24"/>
    <mergeCell ref="F23:F24"/>
    <mergeCell ref="G23:G24"/>
    <mergeCell ref="C20:C23"/>
    <mergeCell ref="C25:C27"/>
    <mergeCell ref="D25:D27"/>
    <mergeCell ref="E26:E28"/>
    <mergeCell ref="F26:F28"/>
    <mergeCell ref="G26:G27"/>
    <mergeCell ref="G29:G30"/>
    <mergeCell ref="H29:H30"/>
    <mergeCell ref="L34:M34"/>
    <mergeCell ref="L35:M35"/>
    <mergeCell ref="L36:M36"/>
    <mergeCell ref="L37:M37"/>
    <mergeCell ref="E30:E32"/>
    <mergeCell ref="F30:F32"/>
  </mergeCells>
  <drawing r:id="rId1"/>
</worksheet>
</file>