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rre\Desktop\Excel Project\"/>
    </mc:Choice>
  </mc:AlternateContent>
  <xr:revisionPtr revIDLastSave="0" documentId="13_ncr:10000001_{8BFEFB95-6667-48B1-8BA9-177641B7E403}" xr6:coauthVersionLast="47" xr6:coauthVersionMax="47" xr10:uidLastSave="{00000000-0000-0000-0000-000000000000}"/>
  <bookViews>
    <workbookView xWindow="28680" yWindow="-120" windowWidth="29040" windowHeight="15720" xr2:uid="{732413B2-320B-4202-B0CE-E247AFB4A748}"/>
  </bookViews>
  <sheets>
    <sheet name="ar_transactions_sample" sheetId="1" r:id="rId1"/>
    <sheet name="Charts" sheetId="3" r:id="rId2"/>
  </sheets>
  <calcPr calcId="191029"/>
  <pivotCaches>
    <pivotCache cacheId="38" r:id="rId3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K10" i="1"/>
  <c r="J10" i="1"/>
  <c r="I10" i="1"/>
  <c r="I9" i="1"/>
  <c r="K8" i="1"/>
  <c r="J8" i="1"/>
  <c r="I8" i="1"/>
  <c r="I7" i="1"/>
  <c r="I6" i="1"/>
  <c r="I5" i="1"/>
  <c r="J4" i="1"/>
  <c r="K4" i="1" s="1"/>
  <c r="I4" i="1"/>
  <c r="I3" i="1"/>
  <c r="J2" i="1"/>
  <c r="K2" i="1" s="1"/>
  <c r="I2" i="1"/>
  <c r="J3" i="1" s="1"/>
  <c r="K3" i="1" s="1"/>
  <c r="J6" i="1" l="1"/>
  <c r="K6" i="1" s="1"/>
  <c r="J7" i="1"/>
  <c r="K7" i="1" s="1"/>
  <c r="J9" i="1"/>
  <c r="K9" i="1" s="1"/>
  <c r="J5" i="1"/>
  <c r="K5" i="1" s="1"/>
  <c r="J11" i="1"/>
  <c r="K11" i="1" s="1"/>
</calcChain>
</file>

<file path=xl/sharedStrings.xml><?xml version="1.0" encoding="utf-8"?>
<sst xmlns="http://schemas.openxmlformats.org/spreadsheetml/2006/main" count="61" uniqueCount="25">
  <si>
    <t>Invoice_ID</t>
  </si>
  <si>
    <t>Customer_Name</t>
  </si>
  <si>
    <t>Invoice_Date</t>
  </si>
  <si>
    <t>Due_Date</t>
  </si>
  <si>
    <t>Payment_Date</t>
  </si>
  <si>
    <t>Amount</t>
  </si>
  <si>
    <t>Paid_Amount</t>
  </si>
  <si>
    <t>Status</t>
  </si>
  <si>
    <t>ABC Corp</t>
  </si>
  <si>
    <t>Paid</t>
  </si>
  <si>
    <t>XYZ Ltd</t>
  </si>
  <si>
    <t>Unpaid</t>
  </si>
  <si>
    <t>123 Industries</t>
  </si>
  <si>
    <t>LMN Co</t>
  </si>
  <si>
    <t>PQR Enterprises</t>
  </si>
  <si>
    <t>Row Labels</t>
  </si>
  <si>
    <t>Grand Total</t>
  </si>
  <si>
    <t>Sum of Amount</t>
  </si>
  <si>
    <t>Today's_Date</t>
  </si>
  <si>
    <t>Day's Overdue</t>
  </si>
  <si>
    <t>Aging Category</t>
  </si>
  <si>
    <t>90+ Days</t>
  </si>
  <si>
    <t>Current</t>
  </si>
  <si>
    <t>0-30 Days</t>
  </si>
  <si>
    <t>31-60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</si>
</sst>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[Completed AR Transactions Project.xlsx]Charts!PivotTable3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Charts!$A$4:$A$14</c:f>
              <c:multiLvlStrCache>
                <c:ptCount val="6"/>
                <c:lvl>
                  <c:pt idx="0">
                    <c:v>90+ Days</c:v>
                  </c:pt>
                  <c:pt idx="1">
                    <c:v>0-30 Days</c:v>
                  </c:pt>
                  <c:pt idx="2">
                    <c:v>90+ Days</c:v>
                  </c:pt>
                  <c:pt idx="3">
                    <c:v>0-30 Days</c:v>
                  </c:pt>
                  <c:pt idx="4">
                    <c:v>90+ Days</c:v>
                  </c:pt>
                  <c:pt idx="5">
                    <c:v>31-60 Days</c:v>
                  </c:pt>
                </c:lvl>
                <c:lvl>
                  <c:pt idx="0">
                    <c:v>123 Industries</c:v>
                  </c:pt>
                  <c:pt idx="1">
                    <c:v>LMN Co</c:v>
                  </c:pt>
                  <c:pt idx="2">
                    <c:v>PQR Enterprises</c:v>
                  </c:pt>
                  <c:pt idx="4">
                    <c:v>XYZ Ltd</c:v>
                  </c:pt>
                </c:lvl>
              </c:multiLvlStrCache>
            </c:multiLvlStrRef>
          </c:cat>
          <c:val>
            <c:numRef>
              <c:f>Charts!$B$4:$B$14</c:f>
              <c:numCache>
                <c:formatCode>General</c:formatCode>
                <c:ptCount val="6"/>
                <c:pt idx="0">
                  <c:v>2200</c:v>
                </c:pt>
                <c:pt idx="1">
                  <c:v>1750</c:v>
                </c:pt>
                <c:pt idx="2">
                  <c:v>1950</c:v>
                </c:pt>
                <c:pt idx="3">
                  <c:v>2500</c:v>
                </c:pt>
                <c:pt idx="4">
                  <c:v>2000</c:v>
                </c:pt>
                <c:pt idx="5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6-411A-AF0A-A967A9E85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099184"/>
        <c:axId val="818093904"/>
      </c:barChart>
      <c:catAx>
        <c:axId val="81809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93904"/>
        <c:crosses val="autoZero"/>
        <c:auto val="1"/>
        <c:lblAlgn val="ctr"/>
        <c:lblOffset val="100"/>
        <c:noMultiLvlLbl val="0"/>
      </c:catAx>
      <c:valAx>
        <c:axId val="81809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9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[Completed AR Transactions Project.xlsx]Charts!PivotTable6</c:name>
    <c:fmtId val="0"/>
  </c:pivotSource>
  <c:chart>
    <c:title>
      <c:overlay val="0"/>
      <c:spPr>
        <a:noFill/>
        <a:ln>
          <a:noFill/>
        </a:ln>
        <a:effectLst>
          <a:glow rad="1384300">
            <a:schemeClr val="accent2">
              <a:satMod val="175000"/>
            </a:schemeClr>
          </a:glo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Charts!$E$4:$E$8</c:f>
              <c:strCache>
                <c:ptCount val="4"/>
                <c:pt idx="0">
                  <c:v>90+ Days</c:v>
                </c:pt>
                <c:pt idx="1">
                  <c:v>Current</c:v>
                </c:pt>
                <c:pt idx="2">
                  <c:v>0-30 Days</c:v>
                </c:pt>
                <c:pt idx="3">
                  <c:v>31-60 Days</c:v>
                </c:pt>
              </c:strCache>
            </c:strRef>
          </c:cat>
          <c:val>
            <c:numRef>
              <c:f>Charts!$F$4:$F$8</c:f>
              <c:numCache>
                <c:formatCode>General</c:formatCode>
                <c:ptCount val="4"/>
                <c:pt idx="0">
                  <c:v>6150</c:v>
                </c:pt>
                <c:pt idx="1">
                  <c:v>7900</c:v>
                </c:pt>
                <c:pt idx="2">
                  <c:v>4250</c:v>
                </c:pt>
                <c:pt idx="3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4-4A90-940F-7125DE0CA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0561152"/>
        <c:axId val="830564032"/>
      </c:barChart>
      <c:catAx>
        <c:axId val="8305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564032"/>
        <c:crosses val="autoZero"/>
        <c:auto val="1"/>
        <c:lblAlgn val="ctr"/>
        <c:lblOffset val="100"/>
        <c:noMultiLvlLbl val="0"/>
      </c:catAx>
      <c:valAx>
        <c:axId val="8305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56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[Completed AR Transactions Project.xlsx]Charts!PivotTable1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Charts!$B$21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DC1-46B6-8C15-68ED42B6A5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Charts!$A$22:$A$27</c:f>
              <c:strCache>
                <c:ptCount val="5"/>
                <c:pt idx="0">
                  <c:v>123 Industries</c:v>
                </c:pt>
                <c:pt idx="1">
                  <c:v>ABC Corp</c:v>
                </c:pt>
                <c:pt idx="2">
                  <c:v>LMN Co</c:v>
                </c:pt>
                <c:pt idx="3">
                  <c:v>PQR Enterprises</c:v>
                </c:pt>
                <c:pt idx="4">
                  <c:v>XYZ Ltd</c:v>
                </c:pt>
              </c:strCache>
            </c:strRef>
          </c:cat>
          <c:val>
            <c:numRef>
              <c:f>Charts!$B$22:$B$27</c:f>
              <c:numCache>
                <c:formatCode>General</c:formatCode>
                <c:ptCount val="5"/>
                <c:pt idx="0">
                  <c:v>5700</c:v>
                </c:pt>
                <c:pt idx="1">
                  <c:v>2800</c:v>
                </c:pt>
                <c:pt idx="2">
                  <c:v>3350</c:v>
                </c:pt>
                <c:pt idx="3">
                  <c:v>4450</c:v>
                </c:pt>
                <c:pt idx="4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1-46B6-8C15-68ED42B6A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847725</xdr:colOff>
      <xdr:row>0</xdr:row>
      <xdr:rowOff>0</xdr:rowOff>
    </xdr:from>
    <xdr:to>
      <xdr:col>14</xdr:col>
      <xdr:colOff>390525</xdr:colOff>
      <xdr:row>18</xdr:row>
      <xdr:rowOff>90488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C65FB0-AF05-A4B3-5454-2750CBF50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5</xdr:col>
      <xdr:colOff>866775</xdr:colOff>
      <xdr:row>18</xdr:row>
      <xdr:rowOff>104774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C27278-BB39-19CA-B42C-8B94724A2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4762</xdr:rowOff>
    </xdr:from>
    <xdr:to>
      <xdr:col>14</xdr:col>
      <xdr:colOff>276224</xdr:colOff>
      <xdr:row>37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D75287-30D1-7031-00C5-1A16863C4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rren Stanley" refreshedDate="45703.815335185187" createdVersion="8" refreshedVersion="8" minRefreshableVersion="3" recordCount="10" xr:uid="{405AE648-2A8E-4D2E-AB1E-14645BB10AA1}">
  <cacheSource type="worksheet">
    <worksheetSource name="Table1"/>
  </cacheSource>
  <cacheFields count="11">
    <cacheField name="Invoice_ID" numFmtId="0">
      <sharedItems containsSemiMixedTypes="0" containsString="0" containsNumber="1" containsInteger="1" minValue="1001" maxValue="1010"/>
    </cacheField>
    <cacheField name="Customer_Name" numFmtId="0">
      <sharedItems count="5">
        <s v="ABC Corp"/>
        <s v="XYZ Ltd"/>
        <s v="123 Industries"/>
        <s v="LMN Co"/>
        <s v="PQR Enterprises"/>
      </sharedItems>
    </cacheField>
    <cacheField name="Invoice_Date" numFmtId="14">
      <sharedItems containsSemiMixedTypes="0" containsNonDate="0" containsDate="1" containsString="0" minDate="2024-01-01T00:00:00" maxDate="2024-02-21T00:00:00"/>
    </cacheField>
    <cacheField name="Due_Date" numFmtId="14">
      <sharedItems containsSemiMixedTypes="0" containsNonDate="0" containsDate="1" containsString="0" minDate="2024-01-31T00:00:00" maxDate="2025-02-15T00:00:00"/>
    </cacheField>
    <cacheField name="Payment_Date" numFmtId="0">
      <sharedItems containsNonDate="0" containsDate="1" containsString="0" containsBlank="1" minDate="2024-02-15T00:00:00" maxDate="2024-03-21T00:00:00"/>
    </cacheField>
    <cacheField name="Amount" numFmtId="0">
      <sharedItems containsSemiMixedTypes="0" containsString="0" containsNumber="1" containsInteger="1" minValue="1300" maxValue="3500"/>
    </cacheField>
    <cacheField name="Paid_Amount" numFmtId="0">
      <sharedItems containsSemiMixedTypes="0" containsString="0" containsNumber="1" containsInteger="1" minValue="0" maxValue="3500"/>
    </cacheField>
    <cacheField name="Status" numFmtId="0">
      <sharedItems count="2">
        <s v="Paid"/>
        <s v="Unpaid"/>
      </sharedItems>
    </cacheField>
    <cacheField name="Today's_Date" numFmtId="14">
      <sharedItems containsSemiMixedTypes="0" containsNonDate="0" containsDate="1" containsString="0" minDate="2025-02-15T00:00:00" maxDate="2025-02-16T00:00:00"/>
    </cacheField>
    <cacheField name="Day's Overdue" numFmtId="0">
      <sharedItems containsSemiMixedTypes="0" containsString="0" containsNumber="1" containsInteger="1" minValue="0" maxValue="377"/>
    </cacheField>
    <cacheField name="Aging Category" numFmtId="0">
      <sharedItems count="4">
        <s v="Current"/>
        <s v="90+ Days"/>
        <s v="0-30 Days"/>
        <s v="31-60 Day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001"/>
    <x v="0"/>
    <d v="2024-01-01T00:00:00"/>
    <d v="2024-01-31T00:00:00"/>
    <d v="2024-02-15T00:00:00"/>
    <n v="1500"/>
    <n v="1500"/>
    <x v="0"/>
    <d v="2025-02-15T00:00:00"/>
    <n v="0"/>
    <x v="0"/>
  </r>
  <r>
    <n v="1002"/>
    <x v="1"/>
    <d v="2024-01-05T00:00:00"/>
    <d v="2024-02-04T00:00:00"/>
    <m/>
    <n v="2000"/>
    <n v="0"/>
    <x v="1"/>
    <d v="2025-02-15T00:00:00"/>
    <n v="377"/>
    <x v="1"/>
  </r>
  <r>
    <n v="1003"/>
    <x v="2"/>
    <d v="2024-01-10T00:00:00"/>
    <d v="2024-02-09T00:00:00"/>
    <d v="2024-03-01T00:00:00"/>
    <n v="3500"/>
    <n v="3500"/>
    <x v="0"/>
    <d v="2025-02-15T00:00:00"/>
    <n v="0"/>
    <x v="0"/>
  </r>
  <r>
    <n v="1004"/>
    <x v="3"/>
    <d v="2024-01-15T00:00:00"/>
    <d v="2025-02-14T00:00:00"/>
    <m/>
    <n v="1750"/>
    <n v="0"/>
    <x v="1"/>
    <d v="2025-02-15T00:00:00"/>
    <n v="1"/>
    <x v="2"/>
  </r>
  <r>
    <n v="1005"/>
    <x v="4"/>
    <d v="2024-01-20T00:00:00"/>
    <d v="2025-01-19T00:00:00"/>
    <m/>
    <n v="2500"/>
    <n v="0"/>
    <x v="1"/>
    <d v="2025-02-15T00:00:00"/>
    <n v="27"/>
    <x v="2"/>
  </r>
  <r>
    <n v="1006"/>
    <x v="1"/>
    <d v="2024-02-01T00:00:00"/>
    <d v="2025-01-03T00:00:00"/>
    <m/>
    <n v="1800"/>
    <n v="0"/>
    <x v="1"/>
    <d v="2025-02-15T00:00:00"/>
    <n v="43"/>
    <x v="3"/>
  </r>
  <r>
    <n v="1007"/>
    <x v="0"/>
    <d v="2024-02-05T00:00:00"/>
    <d v="2024-03-06T00:00:00"/>
    <d v="2024-03-10T00:00:00"/>
    <n v="1300"/>
    <n v="1300"/>
    <x v="0"/>
    <d v="2025-02-15T00:00:00"/>
    <n v="0"/>
    <x v="0"/>
  </r>
  <r>
    <n v="1008"/>
    <x v="2"/>
    <d v="2024-02-10T00:00:00"/>
    <d v="2024-03-11T00:00:00"/>
    <m/>
    <n v="2200"/>
    <n v="0"/>
    <x v="1"/>
    <d v="2025-02-15T00:00:00"/>
    <n v="341"/>
    <x v="1"/>
  </r>
  <r>
    <n v="1009"/>
    <x v="3"/>
    <d v="2024-02-15T00:00:00"/>
    <d v="2024-03-16T00:00:00"/>
    <d v="2024-03-20T00:00:00"/>
    <n v="1600"/>
    <n v="1600"/>
    <x v="0"/>
    <d v="2025-02-15T00:00:00"/>
    <n v="0"/>
    <x v="0"/>
  </r>
  <r>
    <n v="1010"/>
    <x v="4"/>
    <d v="2024-02-20T00:00:00"/>
    <d v="2024-03-21T00:00:00"/>
    <m/>
    <n v="1950"/>
    <n v="0"/>
    <x v="1"/>
    <d v="2025-02-15T00:00:00"/>
    <n v="33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09248C-CBFB-4F7A-8C41-1E03ECD48785}" name="PivotTable1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21:B27" firstHeaderRow="1" firstDataRow="1" firstDataCol="1"/>
  <pivotFields count="11">
    <pivotField showAll="0"/>
    <pivotField axis="axisRow" showAll="0">
      <items count="6">
        <item x="2"/>
        <item x="0"/>
        <item x="3"/>
        <item x="4"/>
        <item x="1"/>
        <item t="default"/>
      </items>
    </pivotField>
    <pivotField numFmtId="14" showAll="0"/>
    <pivotField numFmtId="14" showAll="0"/>
    <pivotField showAll="0"/>
    <pivotField dataField="1" showAll="0"/>
    <pivotField showAll="0"/>
    <pivotField showAll="0"/>
    <pivotField numFmtId="14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mount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9BBC1B-C094-4CDE-A39D-F348B443B684}" name="PivotTable6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E3:F8" firstHeaderRow="1" firstDataRow="1" firstDataCol="1"/>
  <pivotFields count="11">
    <pivotField showAll="0"/>
    <pivotField showAll="0"/>
    <pivotField numFmtId="14" showAll="0"/>
    <pivotField numFmtId="14" showAll="0"/>
    <pivotField showAll="0"/>
    <pivotField dataField="1" showAll="0"/>
    <pivotField showAll="0"/>
    <pivotField showAll="0"/>
    <pivotField numFmtId="14" showAll="0"/>
    <pivotField showAll="0"/>
    <pivotField axis="axisRow" showAll="0">
      <items count="5">
        <item x="1"/>
        <item x="0"/>
        <item x="2"/>
        <item x="3"/>
        <item t="default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moun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C16AF5-F2D4-4E51-AE0F-6FE0A2C4F69C}" name="PivotTable3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4" firstHeaderRow="1" firstDataRow="1" firstDataCol="1" rowPageCount="1" colPageCount="1"/>
  <pivotFields count="11">
    <pivotField showAll="0"/>
    <pivotField axis="axisRow" showAll="0">
      <items count="6">
        <item x="2"/>
        <item x="0"/>
        <item x="3"/>
        <item x="4"/>
        <item x="1"/>
        <item t="default"/>
      </items>
    </pivotField>
    <pivotField numFmtId="14" showAll="0"/>
    <pivotField numFmtId="14" showAll="0"/>
    <pivotField showAll="0"/>
    <pivotField dataField="1" showAll="0"/>
    <pivotField showAll="0"/>
    <pivotField axis="axisPage" showAll="0">
      <items count="3">
        <item x="0"/>
        <item x="1"/>
        <item t="default"/>
      </items>
    </pivotField>
    <pivotField numFmtId="14" showAll="0"/>
    <pivotField showAll="0"/>
    <pivotField axis="axisRow" showAll="0">
      <items count="5">
        <item x="1"/>
        <item x="0"/>
        <item x="2"/>
        <item x="3"/>
        <item t="default"/>
      </items>
    </pivotField>
  </pivotFields>
  <rowFields count="2">
    <field x="1"/>
    <field x="10"/>
  </rowFields>
  <rowItems count="11">
    <i>
      <x/>
    </i>
    <i r="1">
      <x/>
    </i>
    <i>
      <x v="2"/>
    </i>
    <i r="1">
      <x v="2"/>
    </i>
    <i>
      <x v="3"/>
    </i>
    <i r="1">
      <x/>
    </i>
    <i r="1">
      <x v="2"/>
    </i>
    <i>
      <x v="4"/>
    </i>
    <i r="1">
      <x/>
    </i>
    <i r="1">
      <x v="3"/>
    </i>
    <i t="grand">
      <x/>
    </i>
  </rowItems>
  <colItems count="1">
    <i/>
  </colItems>
  <pageFields count="1">
    <pageField fld="7" item="1" hier="-1"/>
  </pageFields>
  <dataFields count="1">
    <dataField name="Sum of Amoun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59262B-69B4-4372-921D-59128D20F2D9}" name="Table1" displayName="Table1" ref="A1:K11" totalsRowShown="0">
  <autoFilter ref="A1:K11" xr:uid="{B359262B-69B4-4372-921D-59128D20F2D9}"/>
  <tableColumns count="11">
    <tableColumn id="1" xr3:uid="{1C20D3B5-B7DF-4692-8BA7-94AAF05F1942}" name="Invoice_ID"/>
    <tableColumn id="2" xr3:uid="{3300641E-4F49-4666-9E30-7F074EAA4EE1}" name="Customer_Name"/>
    <tableColumn id="3" xr3:uid="{B45797CF-F007-4A1E-A527-91FC10A08198}" name="Invoice_Date" dataDxfId="4"/>
    <tableColumn id="4" xr3:uid="{9189130F-819F-415A-AEFA-B18DCFAEAA08}" name="Due_Date" dataDxfId="3"/>
    <tableColumn id="5" xr3:uid="{150F00E2-8E3A-486A-A6DE-2EA960753924}" name="Payment_Date"/>
    <tableColumn id="6" xr3:uid="{9C5B12C8-1DC2-4D6E-8BDD-3AE5A1D55F92}" name="Amount"/>
    <tableColumn id="7" xr3:uid="{E02F554F-AD29-49A7-8328-26342E11D1F1}" name="Paid_Amount"/>
    <tableColumn id="8" xr3:uid="{40B22733-49E0-463D-809A-84451846A9A8}" name="Status"/>
    <tableColumn id="9" xr3:uid="{61B4366B-6578-40B8-99AF-50FECE2A4364}" name="Today's_Date" dataDxfId="2">
      <calculatedColumnFormula>TODAY()</calculatedColumnFormula>
    </tableColumn>
    <tableColumn id="10" xr3:uid="{7B249146-05A9-4A7C-87F3-26F19C4C2E7E}" name="Day's Overdue" dataDxfId="1">
      <calculatedColumnFormula>IF(ISBLANK(E2), $I$2 - D2, 0)</calculatedColumnFormula>
    </tableColumn>
    <tableColumn id="11" xr3:uid="{A3055384-45C5-4C4C-BE6E-37BED18BB5DD}" name="Aging Category" dataDxfId="0">
      <calculatedColumnFormula>IF(J2&lt;=0,"Current", IF(J2&lt;=30,"0-30 Days", IF(J2&lt;=60,"31-60 Days", IF(J2&lt;=90,"61-90 Days","90+ Days"))))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F389-4C3C-48A4-936C-18832A19C78E}">
  <dimension ref="A1:K11"/>
  <sheetViews>
    <sheetView tabSelected="1" workbookViewId="0">
      <selection activeCell="K2" sqref="K2"/>
    </sheetView>
  </sheetViews>
  <sheetFormatPr defaultRowHeight="15" x14ac:dyDescent="0.25"/>
  <cols>
    <col min="1" max="1" width="12.5703125" customWidth="1"/>
    <col min="2" max="2" width="18.28515625" customWidth="1"/>
    <col min="3" max="3" width="14.85546875" customWidth="1"/>
    <col min="4" max="4" width="12" customWidth="1"/>
    <col min="5" max="5" width="16.140625" customWidth="1"/>
    <col min="6" max="6" width="10.28515625" bestFit="1" customWidth="1"/>
    <col min="7" max="7" width="14.85546875" customWidth="1"/>
    <col min="8" max="8" width="11" customWidth="1"/>
    <col min="9" max="9" width="15.5703125" customWidth="1"/>
    <col min="10" max="10" width="16.42578125" bestFit="1" customWidth="1"/>
    <col min="11" max="11" width="16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18</v>
      </c>
      <c r="J1" t="s">
        <v>19</v>
      </c>
      <c r="K1" t="s">
        <v>20</v>
      </c>
    </row>
    <row r="2" spans="1:11" x14ac:dyDescent="0.25">
      <c r="A2">
        <v>1001</v>
      </c>
      <c r="B2" t="s">
        <v>8</v>
      </c>
      <c r="C2" s="1">
        <v>45292</v>
      </c>
      <c r="D2" s="1">
        <v>45322</v>
      </c>
      <c r="E2" s="1">
        <v>45337</v>
      </c>
      <c r="F2">
        <v>1500</v>
      </c>
      <c r="G2">
        <v>1500</v>
      </c>
      <c r="H2" t="s">
        <v>9</v>
      </c>
      <c r="I2" s="1">
        <f t="shared" ref="I2:I11" ca="1" si="0">TODAY()</f>
        <v>45703</v>
      </c>
      <c r="J2">
        <f t="shared" ref="J2:J11" si="1">IF(ISBLANK(E2), $I$2 - D2, 0)</f>
        <v>0</v>
      </c>
      <c r="K2" t="str">
        <f t="shared" ref="K2:K11" si="2">IF(J2&lt;=0,"Current", IF(J2&lt;=30,"0-30 Days", IF(J2&lt;=60,"31-60 Days", IF(J2&lt;=90,"61-90 Days","90+ Days"))))</f>
        <v>Current</v>
      </c>
    </row>
    <row r="3" spans="1:11" x14ac:dyDescent="0.25">
      <c r="A3">
        <v>1002</v>
      </c>
      <c r="B3" t="s">
        <v>10</v>
      </c>
      <c r="C3" s="1">
        <v>45296</v>
      </c>
      <c r="D3" s="1">
        <v>45326</v>
      </c>
      <c r="F3">
        <v>2000</v>
      </c>
      <c r="G3">
        <v>0</v>
      </c>
      <c r="H3" t="s">
        <v>11</v>
      </c>
      <c r="I3" s="1">
        <f t="shared" ca="1" si="0"/>
        <v>45703</v>
      </c>
      <c r="J3">
        <f t="shared" ca="1" si="1"/>
        <v>377</v>
      </c>
      <c r="K3" t="str">
        <f t="shared" ca="1" si="2"/>
        <v>90+ Days</v>
      </c>
    </row>
    <row r="4" spans="1:11" x14ac:dyDescent="0.25">
      <c r="A4">
        <v>1003</v>
      </c>
      <c r="B4" t="s">
        <v>12</v>
      </c>
      <c r="C4" s="1">
        <v>45301</v>
      </c>
      <c r="D4" s="1">
        <v>45331</v>
      </c>
      <c r="E4" s="1">
        <v>45352</v>
      </c>
      <c r="F4">
        <v>3500</v>
      </c>
      <c r="G4">
        <v>3500</v>
      </c>
      <c r="H4" t="s">
        <v>9</v>
      </c>
      <c r="I4" s="1">
        <f t="shared" ca="1" si="0"/>
        <v>45703</v>
      </c>
      <c r="J4">
        <f t="shared" si="1"/>
        <v>0</v>
      </c>
      <c r="K4" t="str">
        <f t="shared" si="2"/>
        <v>Current</v>
      </c>
    </row>
    <row r="5" spans="1:11" x14ac:dyDescent="0.25">
      <c r="A5">
        <v>1004</v>
      </c>
      <c r="B5" t="s">
        <v>13</v>
      </c>
      <c r="C5" s="1">
        <v>45306</v>
      </c>
      <c r="D5" s="1">
        <v>45702</v>
      </c>
      <c r="F5">
        <v>1750</v>
      </c>
      <c r="G5">
        <v>0</v>
      </c>
      <c r="H5" t="s">
        <v>11</v>
      </c>
      <c r="I5" s="1">
        <f t="shared" ca="1" si="0"/>
        <v>45703</v>
      </c>
      <c r="J5">
        <f t="shared" ca="1" si="1"/>
        <v>1</v>
      </c>
      <c r="K5" t="str">
        <f t="shared" ca="1" si="2"/>
        <v>0-30 Days</v>
      </c>
    </row>
    <row r="6" spans="1:11" x14ac:dyDescent="0.25">
      <c r="A6">
        <v>1005</v>
      </c>
      <c r="B6" t="s">
        <v>14</v>
      </c>
      <c r="C6" s="1">
        <v>45311</v>
      </c>
      <c r="D6" s="1">
        <v>45676</v>
      </c>
      <c r="F6">
        <v>2500</v>
      </c>
      <c r="G6">
        <v>0</v>
      </c>
      <c r="H6" t="s">
        <v>11</v>
      </c>
      <c r="I6" s="1">
        <f t="shared" ca="1" si="0"/>
        <v>45703</v>
      </c>
      <c r="J6">
        <f t="shared" ca="1" si="1"/>
        <v>27</v>
      </c>
      <c r="K6" t="str">
        <f t="shared" ca="1" si="2"/>
        <v>0-30 Days</v>
      </c>
    </row>
    <row r="7" spans="1:11" x14ac:dyDescent="0.25">
      <c r="A7">
        <v>1006</v>
      </c>
      <c r="B7" t="s">
        <v>10</v>
      </c>
      <c r="C7" s="1">
        <v>45323</v>
      </c>
      <c r="D7" s="1">
        <v>45660</v>
      </c>
      <c r="F7">
        <v>1800</v>
      </c>
      <c r="G7">
        <v>0</v>
      </c>
      <c r="H7" t="s">
        <v>11</v>
      </c>
      <c r="I7" s="1">
        <f t="shared" ca="1" si="0"/>
        <v>45703</v>
      </c>
      <c r="J7">
        <f t="shared" ca="1" si="1"/>
        <v>43</v>
      </c>
      <c r="K7" t="str">
        <f t="shared" ca="1" si="2"/>
        <v>31-60 Days</v>
      </c>
    </row>
    <row r="8" spans="1:11" x14ac:dyDescent="0.25">
      <c r="A8">
        <v>1007</v>
      </c>
      <c r="B8" t="s">
        <v>8</v>
      </c>
      <c r="C8" s="1">
        <v>45327</v>
      </c>
      <c r="D8" s="1">
        <v>45357</v>
      </c>
      <c r="E8" s="1">
        <v>45361</v>
      </c>
      <c r="F8">
        <v>1300</v>
      </c>
      <c r="G8">
        <v>1300</v>
      </c>
      <c r="H8" t="s">
        <v>9</v>
      </c>
      <c r="I8" s="1">
        <f t="shared" ca="1" si="0"/>
        <v>45703</v>
      </c>
      <c r="J8">
        <f t="shared" si="1"/>
        <v>0</v>
      </c>
      <c r="K8" t="str">
        <f>IF(J8&lt;=0,"Current", IF(J8&lt;=30,"0-30 Days", IF(J8&lt;=60,"31-60 Days", IF(J8&lt;=90,"61-90 Days","90+ Days"))))</f>
        <v>Current</v>
      </c>
    </row>
    <row r="9" spans="1:11" x14ac:dyDescent="0.25">
      <c r="A9">
        <v>1008</v>
      </c>
      <c r="B9" t="s">
        <v>12</v>
      </c>
      <c r="C9" s="1">
        <v>45332</v>
      </c>
      <c r="D9" s="1">
        <v>45362</v>
      </c>
      <c r="F9">
        <v>2200</v>
      </c>
      <c r="G9">
        <v>0</v>
      </c>
      <c r="H9" t="s">
        <v>11</v>
      </c>
      <c r="I9" s="1">
        <f t="shared" ca="1" si="0"/>
        <v>45703</v>
      </c>
      <c r="J9">
        <f t="shared" ca="1" si="1"/>
        <v>341</v>
      </c>
      <c r="K9" t="str">
        <f t="shared" ca="1" si="2"/>
        <v>90+ Days</v>
      </c>
    </row>
    <row r="10" spans="1:11" x14ac:dyDescent="0.25">
      <c r="A10">
        <v>1009</v>
      </c>
      <c r="B10" t="s">
        <v>13</v>
      </c>
      <c r="C10" s="1">
        <v>45337</v>
      </c>
      <c r="D10" s="1">
        <v>45367</v>
      </c>
      <c r="E10" s="1">
        <v>45371</v>
      </c>
      <c r="F10">
        <v>1600</v>
      </c>
      <c r="G10">
        <v>1600</v>
      </c>
      <c r="H10" t="s">
        <v>9</v>
      </c>
      <c r="I10" s="1">
        <f t="shared" ca="1" si="0"/>
        <v>45703</v>
      </c>
      <c r="J10">
        <f t="shared" si="1"/>
        <v>0</v>
      </c>
      <c r="K10" t="str">
        <f t="shared" si="2"/>
        <v>Current</v>
      </c>
    </row>
    <row r="11" spans="1:11" x14ac:dyDescent="0.25">
      <c r="A11">
        <v>1010</v>
      </c>
      <c r="B11" t="s">
        <v>14</v>
      </c>
      <c r="C11" s="1">
        <v>45342</v>
      </c>
      <c r="D11" s="1">
        <v>45372</v>
      </c>
      <c r="F11">
        <v>1950</v>
      </c>
      <c r="G11">
        <v>0</v>
      </c>
      <c r="H11" t="s">
        <v>11</v>
      </c>
      <c r="I11" s="1">
        <f t="shared" ca="1" si="0"/>
        <v>45703</v>
      </c>
      <c r="J11">
        <f t="shared" ca="1" si="1"/>
        <v>331</v>
      </c>
      <c r="K11" t="str">
        <f t="shared" ca="1" si="2"/>
        <v>90+ Days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8438-3816-4637-AC46-42131D7CCCF3}">
  <dimension ref="A1:F27"/>
  <sheetViews>
    <sheetView workbookViewId="0">
      <selection activeCell="R14" sqref="R14"/>
    </sheetView>
  </sheetViews>
  <sheetFormatPr defaultRowHeight="15" x14ac:dyDescent="0.25"/>
  <cols>
    <col min="1" max="1" width="17.7109375" bestFit="1" customWidth="1"/>
    <col min="2" max="2" width="14.85546875" bestFit="1" customWidth="1"/>
    <col min="3" max="4" width="5" bestFit="1" customWidth="1"/>
    <col min="5" max="5" width="13.42578125" bestFit="1" customWidth="1"/>
    <col min="6" max="6" width="14.85546875" bestFit="1" customWidth="1"/>
    <col min="7" max="11" width="5" bestFit="1" customWidth="1"/>
    <col min="12" max="12" width="11.28515625" bestFit="1" customWidth="1"/>
  </cols>
  <sheetData>
    <row r="1" spans="1:6" x14ac:dyDescent="0.25">
      <c r="A1" s="2" t="s">
        <v>7</v>
      </c>
      <c r="B1" t="s">
        <v>11</v>
      </c>
    </row>
    <row r="3" spans="1:6" x14ac:dyDescent="0.25">
      <c r="A3" s="2" t="s">
        <v>15</v>
      </c>
      <c r="B3" t="s">
        <v>17</v>
      </c>
      <c r="E3" s="2" t="s">
        <v>15</v>
      </c>
      <c r="F3" t="s">
        <v>17</v>
      </c>
    </row>
    <row r="4" spans="1:6" x14ac:dyDescent="0.25">
      <c r="A4" s="3" t="s">
        <v>12</v>
      </c>
      <c r="B4" s="5">
        <v>2200</v>
      </c>
      <c r="E4" s="3" t="s">
        <v>21</v>
      </c>
      <c r="F4" s="5">
        <v>6150</v>
      </c>
    </row>
    <row r="5" spans="1:6" x14ac:dyDescent="0.25">
      <c r="A5" s="4" t="s">
        <v>21</v>
      </c>
      <c r="B5" s="5">
        <v>2200</v>
      </c>
      <c r="E5" s="3" t="s">
        <v>22</v>
      </c>
      <c r="F5" s="5">
        <v>7900</v>
      </c>
    </row>
    <row r="6" spans="1:6" x14ac:dyDescent="0.25">
      <c r="A6" s="3" t="s">
        <v>13</v>
      </c>
      <c r="B6" s="5">
        <v>1750</v>
      </c>
      <c r="E6" s="3" t="s">
        <v>23</v>
      </c>
      <c r="F6" s="5">
        <v>4250</v>
      </c>
    </row>
    <row r="7" spans="1:6" x14ac:dyDescent="0.25">
      <c r="A7" s="4" t="s">
        <v>23</v>
      </c>
      <c r="B7" s="5">
        <v>1750</v>
      </c>
      <c r="E7" s="3" t="s">
        <v>24</v>
      </c>
      <c r="F7" s="5">
        <v>1800</v>
      </c>
    </row>
    <row r="8" spans="1:6" x14ac:dyDescent="0.25">
      <c r="A8" s="3" t="s">
        <v>14</v>
      </c>
      <c r="B8" s="5">
        <v>4450</v>
      </c>
      <c r="E8" s="3" t="s">
        <v>16</v>
      </c>
      <c r="F8" s="5">
        <v>20100</v>
      </c>
    </row>
    <row r="9" spans="1:6" x14ac:dyDescent="0.25">
      <c r="A9" s="4" t="s">
        <v>21</v>
      </c>
      <c r="B9" s="5">
        <v>1950</v>
      </c>
    </row>
    <row r="10" spans="1:6" x14ac:dyDescent="0.25">
      <c r="A10" s="4" t="s">
        <v>23</v>
      </c>
      <c r="B10" s="5">
        <v>2500</v>
      </c>
    </row>
    <row r="11" spans="1:6" x14ac:dyDescent="0.25">
      <c r="A11" s="3" t="s">
        <v>10</v>
      </c>
      <c r="B11" s="5">
        <v>3800</v>
      </c>
    </row>
    <row r="12" spans="1:6" x14ac:dyDescent="0.25">
      <c r="A12" s="4" t="s">
        <v>21</v>
      </c>
      <c r="B12" s="5">
        <v>2000</v>
      </c>
    </row>
    <row r="13" spans="1:6" x14ac:dyDescent="0.25">
      <c r="A13" s="4" t="s">
        <v>24</v>
      </c>
      <c r="B13" s="5">
        <v>1800</v>
      </c>
    </row>
    <row r="14" spans="1:6" x14ac:dyDescent="0.25">
      <c r="A14" s="3" t="s">
        <v>16</v>
      </c>
      <c r="B14" s="5">
        <v>12200</v>
      </c>
    </row>
    <row r="21" spans="1:2" x14ac:dyDescent="0.25">
      <c r="A21" s="2" t="s">
        <v>15</v>
      </c>
      <c r="B21" t="s">
        <v>17</v>
      </c>
    </row>
    <row r="22" spans="1:2" x14ac:dyDescent="0.25">
      <c r="A22" s="3" t="s">
        <v>12</v>
      </c>
      <c r="B22" s="5">
        <v>5700</v>
      </c>
    </row>
    <row r="23" spans="1:2" x14ac:dyDescent="0.25">
      <c r="A23" s="3" t="s">
        <v>8</v>
      </c>
      <c r="B23" s="5">
        <v>2800</v>
      </c>
    </row>
    <row r="24" spans="1:2" x14ac:dyDescent="0.25">
      <c r="A24" s="3" t="s">
        <v>13</v>
      </c>
      <c r="B24" s="5">
        <v>3350</v>
      </c>
    </row>
    <row r="25" spans="1:2" x14ac:dyDescent="0.25">
      <c r="A25" s="3" t="s">
        <v>14</v>
      </c>
      <c r="B25" s="5">
        <v>4450</v>
      </c>
    </row>
    <row r="26" spans="1:2" x14ac:dyDescent="0.25">
      <c r="A26" s="3" t="s">
        <v>10</v>
      </c>
      <c r="B26" s="5">
        <v>3800</v>
      </c>
    </row>
    <row r="27" spans="1:2" x14ac:dyDescent="0.25">
      <c r="A27" s="3" t="s">
        <v>16</v>
      </c>
      <c r="B27" s="5">
        <v>20100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ar_transactions_sample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Farren Stanley</dc:creator>
  <cp:lastModifiedBy>Farren Stanley</cp:lastModifiedBy>
  <dcterms:created xsi:type="dcterms:W3CDTF">2025-02-15T20:07:04Z</dcterms:created>
  <dcterms:modified xsi:type="dcterms:W3CDTF">2025-02-16T00:36:35Z</dcterms:modified>
</cp:coreProperties>
</file>