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PORT\NAFFCO 2023\QUOTATION\SSI\"/>
    </mc:Choice>
  </mc:AlternateContent>
  <bookViews>
    <workbookView xWindow="0" yWindow="0" windowWidth="15330" windowHeight="7590"/>
  </bookViews>
  <sheets>
    <sheet name="MALIA" sheetId="19" r:id="rId1"/>
    <sheet name="JAWZI OPTION 1" sheetId="17" r:id="rId2"/>
    <sheet name="JAWZI OPTION 2" sheetId="18" r:id="rId3"/>
    <sheet name="MUSEUM" sheetId="16" r:id="rId4"/>
    <sheet name="USINE" sheetId="15" r:id="rId5"/>
    <sheet name="FOAM SYSTEM" sheetId="14" r:id="rId6"/>
  </sheets>
  <externalReferences>
    <externalReference r:id="rId7"/>
  </externalReferences>
  <definedNames>
    <definedName name="_xlnm._FilterDatabase" localSheetId="3" hidden="1">MUSEUM!$A$1:$T$45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9" l="1"/>
  <c r="I20" i="19" s="1"/>
  <c r="K20" i="19" s="1"/>
  <c r="E20" i="19"/>
  <c r="H19" i="19"/>
  <c r="I19" i="19" s="1"/>
  <c r="K19" i="19" s="1"/>
  <c r="E19" i="19"/>
  <c r="C19" i="19"/>
  <c r="H18" i="19"/>
  <c r="I18" i="19" s="1"/>
  <c r="K18" i="19" s="1"/>
  <c r="E18" i="19"/>
  <c r="C18" i="19"/>
  <c r="H17" i="19"/>
  <c r="I17" i="19" s="1"/>
  <c r="K17" i="19" s="1"/>
  <c r="E17" i="19"/>
  <c r="C17" i="19"/>
  <c r="C16" i="19"/>
  <c r="H16" i="19"/>
  <c r="I16" i="19" s="1"/>
  <c r="E16" i="19"/>
  <c r="H15" i="19"/>
  <c r="I15" i="19" s="1"/>
  <c r="K15" i="19" s="1"/>
  <c r="E15" i="19"/>
  <c r="C15" i="19"/>
  <c r="H14" i="19"/>
  <c r="I14" i="19" s="1"/>
  <c r="K14" i="19" s="1"/>
  <c r="E14" i="19"/>
  <c r="C14" i="19"/>
  <c r="H13" i="19"/>
  <c r="I13" i="19" s="1"/>
  <c r="K13" i="19" s="1"/>
  <c r="E13" i="19"/>
  <c r="C13" i="19"/>
  <c r="H12" i="19"/>
  <c r="I12" i="19" s="1"/>
  <c r="K12" i="19" s="1"/>
  <c r="E12" i="19"/>
  <c r="C12" i="19"/>
  <c r="I11" i="19"/>
  <c r="K11" i="19" s="1"/>
  <c r="H10" i="19"/>
  <c r="I10" i="19" s="1"/>
  <c r="K10" i="19" s="1"/>
  <c r="E10" i="19"/>
  <c r="C10" i="19"/>
  <c r="H9" i="19"/>
  <c r="I9" i="19" s="1"/>
  <c r="K9" i="19" s="1"/>
  <c r="E9" i="19"/>
  <c r="C9" i="19"/>
  <c r="H8" i="19"/>
  <c r="I8" i="19" s="1"/>
  <c r="K8" i="19" s="1"/>
  <c r="E8" i="19"/>
  <c r="C8" i="19"/>
  <c r="H7" i="19"/>
  <c r="I7" i="19" s="1"/>
  <c r="K7" i="19" s="1"/>
  <c r="E7" i="19"/>
  <c r="C7" i="19"/>
  <c r="H5" i="19"/>
  <c r="I5" i="19" s="1"/>
  <c r="K5" i="19" s="1"/>
  <c r="E5" i="19"/>
  <c r="C5" i="19"/>
  <c r="H6" i="19"/>
  <c r="I6" i="19" s="1"/>
  <c r="K6" i="19" s="1"/>
  <c r="E6" i="19"/>
  <c r="C6" i="19"/>
  <c r="I4" i="19"/>
  <c r="K4" i="19" s="1"/>
  <c r="I3" i="19"/>
  <c r="K3" i="19" s="1"/>
  <c r="K2" i="19"/>
  <c r="I2" i="19"/>
  <c r="K16" i="19" l="1"/>
  <c r="I37" i="18"/>
  <c r="K4" i="17" l="1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I4" i="17"/>
  <c r="I5" i="17"/>
  <c r="K5" i="17" s="1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K22" i="17" s="1"/>
  <c r="I23" i="17"/>
  <c r="I24" i="17"/>
  <c r="I25" i="17"/>
  <c r="I26" i="17"/>
  <c r="I27" i="17"/>
  <c r="I28" i="17"/>
  <c r="I29" i="17"/>
  <c r="I30" i="17"/>
  <c r="I31" i="17"/>
  <c r="I32" i="17"/>
  <c r="I34" i="17"/>
  <c r="I35" i="17"/>
  <c r="I36" i="17"/>
  <c r="I37" i="17"/>
  <c r="I38" i="17"/>
  <c r="K37" i="18"/>
  <c r="I36" i="18"/>
  <c r="K36" i="18" s="1"/>
  <c r="I35" i="18"/>
  <c r="K35" i="18" s="1"/>
  <c r="I34" i="18"/>
  <c r="K34" i="18" s="1"/>
  <c r="I33" i="18"/>
  <c r="K33" i="18" s="1"/>
  <c r="I31" i="18"/>
  <c r="K31" i="18" s="1"/>
  <c r="I30" i="18"/>
  <c r="K30" i="18" s="1"/>
  <c r="I29" i="18"/>
  <c r="K29" i="18" s="1"/>
  <c r="I28" i="18"/>
  <c r="K28" i="18" s="1"/>
  <c r="I27" i="18"/>
  <c r="K27" i="18" s="1"/>
  <c r="I26" i="18"/>
  <c r="K26" i="18" s="1"/>
  <c r="I25" i="18"/>
  <c r="K25" i="18" s="1"/>
  <c r="I24" i="18"/>
  <c r="K24" i="18" s="1"/>
  <c r="K23" i="18"/>
  <c r="I23" i="18"/>
  <c r="I22" i="18"/>
  <c r="K22" i="18" s="1"/>
  <c r="I21" i="18"/>
  <c r="K21" i="18" s="1"/>
  <c r="K38" i="18" s="1"/>
  <c r="I20" i="18"/>
  <c r="K20" i="18" s="1"/>
  <c r="H20" i="18"/>
  <c r="I19" i="18"/>
  <c r="K19" i="18" s="1"/>
  <c r="I17" i="18"/>
  <c r="K17" i="18" s="1"/>
  <c r="I16" i="18"/>
  <c r="K16" i="18" s="1"/>
  <c r="I15" i="18"/>
  <c r="K15" i="18" s="1"/>
  <c r="I14" i="18"/>
  <c r="K14" i="18" s="1"/>
  <c r="I13" i="18"/>
  <c r="K13" i="18" s="1"/>
  <c r="I12" i="18"/>
  <c r="K12" i="18" s="1"/>
  <c r="I11" i="18"/>
  <c r="K11" i="18" s="1"/>
  <c r="I10" i="18"/>
  <c r="K10" i="18" s="1"/>
  <c r="I9" i="18"/>
  <c r="K9" i="18" s="1"/>
  <c r="I8" i="18"/>
  <c r="K8" i="18" s="1"/>
  <c r="I7" i="18"/>
  <c r="K7" i="18" s="1"/>
  <c r="I6" i="18"/>
  <c r="K6" i="18" s="1"/>
  <c r="H5" i="18"/>
  <c r="I5" i="18" s="1"/>
  <c r="K5" i="18" s="1"/>
  <c r="H4" i="18"/>
  <c r="I4" i="18" s="1"/>
  <c r="K4" i="18" s="1"/>
  <c r="I3" i="18"/>
  <c r="K3" i="18" s="1"/>
  <c r="K39" i="17" l="1"/>
  <c r="H21" i="17"/>
  <c r="H4" i="17"/>
  <c r="I3" i="17"/>
  <c r="K3" i="17" s="1"/>
  <c r="I43" i="16" l="1"/>
  <c r="K43" i="16" s="1"/>
  <c r="I42" i="16"/>
  <c r="K42" i="16" s="1"/>
  <c r="I41" i="16"/>
  <c r="K41" i="16" s="1"/>
  <c r="I40" i="16"/>
  <c r="K40" i="16" s="1"/>
  <c r="I35" i="16"/>
  <c r="K35" i="16" s="1"/>
  <c r="I34" i="16"/>
  <c r="K34" i="16" s="1"/>
  <c r="I33" i="16"/>
  <c r="K33" i="16" s="1"/>
  <c r="H26" i="16"/>
  <c r="I26" i="16" s="1"/>
  <c r="K26" i="16" s="1"/>
  <c r="I5" i="14"/>
  <c r="I32" i="16"/>
  <c r="K32" i="16" s="1"/>
  <c r="I31" i="16"/>
  <c r="K31" i="16" s="1"/>
  <c r="I30" i="16"/>
  <c r="K30" i="16" s="1"/>
  <c r="I29" i="16"/>
  <c r="K29" i="16" s="1"/>
  <c r="I28" i="16"/>
  <c r="K28" i="16" s="1"/>
  <c r="I27" i="16"/>
  <c r="K27" i="16" s="1"/>
  <c r="I44" i="16"/>
  <c r="K44" i="16" s="1"/>
  <c r="I39" i="16"/>
  <c r="K39" i="16" s="1"/>
  <c r="I37" i="16"/>
  <c r="K37" i="16" s="1"/>
  <c r="I36" i="16"/>
  <c r="K36" i="16" s="1"/>
  <c r="H25" i="16"/>
  <c r="I25" i="16" s="1"/>
  <c r="K25" i="16" s="1"/>
  <c r="I24" i="16"/>
  <c r="K24" i="16" s="1"/>
  <c r="I21" i="16"/>
  <c r="K21" i="16" s="1"/>
  <c r="I20" i="16"/>
  <c r="K20" i="16" s="1"/>
  <c r="H19" i="16" l="1"/>
  <c r="I19" i="16" s="1"/>
  <c r="K19" i="16" s="1"/>
  <c r="I16" i="16"/>
  <c r="K16" i="16" s="1"/>
  <c r="I22" i="16"/>
  <c r="K22" i="16" s="1"/>
  <c r="I18" i="16"/>
  <c r="K18" i="16" s="1"/>
  <c r="I15" i="16"/>
  <c r="K15" i="16" s="1"/>
  <c r="I14" i="16"/>
  <c r="K14" i="16" s="1"/>
  <c r="I13" i="16"/>
  <c r="K13" i="16" s="1"/>
  <c r="I12" i="16"/>
  <c r="K12" i="16" s="1"/>
  <c r="I11" i="16"/>
  <c r="K11" i="16" s="1"/>
  <c r="I10" i="16"/>
  <c r="K10" i="16" s="1"/>
  <c r="I9" i="16"/>
  <c r="K9" i="16" s="1"/>
  <c r="I8" i="16"/>
  <c r="K8" i="16" s="1"/>
  <c r="I7" i="16"/>
  <c r="K7" i="16" s="1"/>
  <c r="I6" i="16"/>
  <c r="K6" i="16" s="1"/>
  <c r="I5" i="16"/>
  <c r="K5" i="16" s="1"/>
  <c r="H4" i="16"/>
  <c r="I4" i="16" s="1"/>
  <c r="K4" i="16" s="1"/>
  <c r="I3" i="16"/>
  <c r="K3" i="16" s="1"/>
  <c r="K45" i="16" s="1"/>
  <c r="K4" i="15" l="1"/>
  <c r="K5" i="15"/>
  <c r="K6" i="15"/>
  <c r="K8" i="15"/>
  <c r="K9" i="15"/>
  <c r="K11" i="15"/>
  <c r="K13" i="15"/>
  <c r="I4" i="15"/>
  <c r="K3" i="15"/>
  <c r="K16" i="15"/>
  <c r="I15" i="15" l="1"/>
  <c r="K15" i="15" s="1"/>
  <c r="I13" i="15"/>
  <c r="I11" i="15"/>
  <c r="I9" i="15"/>
  <c r="I5" i="15"/>
  <c r="I3" i="15"/>
  <c r="I22" i="14" l="1"/>
  <c r="K22" i="14" s="1"/>
  <c r="K21" i="14"/>
  <c r="K20" i="14"/>
  <c r="I21" i="14"/>
  <c r="I20" i="14"/>
  <c r="I19" i="14"/>
  <c r="K19" i="14" s="1"/>
  <c r="I18" i="14"/>
  <c r="K18" i="14"/>
  <c r="I17" i="14"/>
  <c r="K17" i="14" s="1"/>
  <c r="I15" i="14" l="1"/>
  <c r="K15" i="14" s="1"/>
  <c r="I13" i="14"/>
  <c r="K13" i="14" s="1"/>
  <c r="I14" i="14"/>
  <c r="K14" i="14" s="1"/>
  <c r="I12" i="14"/>
  <c r="K12" i="14" s="1"/>
  <c r="I11" i="14"/>
  <c r="K11" i="14" s="1"/>
  <c r="I10" i="14"/>
  <c r="K10" i="14" s="1"/>
  <c r="I9" i="14"/>
  <c r="K9" i="14" s="1"/>
  <c r="I8" i="14"/>
  <c r="I7" i="14"/>
  <c r="K7" i="14" s="1"/>
  <c r="I6" i="14"/>
  <c r="K6" i="14" s="1"/>
  <c r="K5" i="14"/>
  <c r="K8" i="14"/>
  <c r="K4" i="14"/>
  <c r="I4" i="14"/>
  <c r="H4" i="14"/>
  <c r="I3" i="14"/>
  <c r="K3" i="14" s="1"/>
</calcChain>
</file>

<file path=xl/sharedStrings.xml><?xml version="1.0" encoding="utf-8"?>
<sst xmlns="http://schemas.openxmlformats.org/spreadsheetml/2006/main" count="808" uniqueCount="216">
  <si>
    <t>ItemCode</t>
  </si>
  <si>
    <t>ItemName</t>
  </si>
  <si>
    <t>SLNO</t>
  </si>
  <si>
    <t>GroupNumber</t>
  </si>
  <si>
    <t>SubItemCount</t>
  </si>
  <si>
    <t>ParantSlNo</t>
  </si>
  <si>
    <t>Unitweight</t>
  </si>
  <si>
    <t>Optional</t>
  </si>
  <si>
    <t>COO</t>
  </si>
  <si>
    <t>orderno</t>
  </si>
  <si>
    <t>orgMapID</t>
  </si>
  <si>
    <t>Brand</t>
  </si>
  <si>
    <t>Model</t>
  </si>
  <si>
    <t>DeliveryStatus</t>
  </si>
  <si>
    <t>UOM</t>
  </si>
  <si>
    <t>Qty</t>
  </si>
  <si>
    <t>UnitPriceAED</t>
  </si>
  <si>
    <t>Margin</t>
  </si>
  <si>
    <t>NAFFCO</t>
  </si>
  <si>
    <t>WARNING SIGN</t>
  </si>
  <si>
    <t>NOS</t>
  </si>
  <si>
    <t>1.1</t>
  </si>
  <si>
    <t>1</t>
  </si>
  <si>
    <t>1.2</t>
  </si>
  <si>
    <t>E2S</t>
  </si>
  <si>
    <t>1.3</t>
  </si>
  <si>
    <t>1.3.1</t>
  </si>
  <si>
    <t>1.3.2</t>
  </si>
  <si>
    <t>1.3.3</t>
  </si>
  <si>
    <t>1.3.4</t>
  </si>
  <si>
    <t>1.3.5</t>
  </si>
  <si>
    <t>1.3.6</t>
  </si>
  <si>
    <t>UnitPrice</t>
  </si>
  <si>
    <t>Amount</t>
  </si>
  <si>
    <t>2</t>
  </si>
  <si>
    <t>2.1</t>
  </si>
  <si>
    <t>2.2</t>
  </si>
  <si>
    <t>ELECTRICAL COMPONENTS</t>
  </si>
  <si>
    <t>SHIELD</t>
  </si>
  <si>
    <t>2.3</t>
  </si>
  <si>
    <t>2.4</t>
  </si>
  <si>
    <t>2.5</t>
  </si>
  <si>
    <t>2.6</t>
  </si>
  <si>
    <t>SD-DVA</t>
  </si>
  <si>
    <t>SD-DVA TRIM</t>
  </si>
  <si>
    <t>SD-P1</t>
  </si>
  <si>
    <t>SD-YS300FF-D</t>
  </si>
  <si>
    <t>SD-PS1001</t>
  </si>
  <si>
    <t>TAMPER SWITCH (SUPERVISORY) WITH 1 X SPDT CONTACT FOR GATE VALVES, MODEL: SD-SVS OSY-1, UL/FM APPROVED - SHIELD</t>
  </si>
  <si>
    <t>SET</t>
  </si>
  <si>
    <t xml:space="preserve"> SD-SVS OSY-1</t>
  </si>
  <si>
    <t>PRESSURE GAUGE 0-300 PSI, 3-1/2" (90MM) DIA, 1/4" BSPT END CONNECTION, WITH SS CASING, UL LISTED/FM APPROVED, MODEL.# SD-P1 - SHIELD WITH ISOLATION VALVE</t>
  </si>
  <si>
    <t>WATER MOTOR ALARM GONG, UL/FM APPROVED, MODEL # SDGA - SHIELD</t>
  </si>
  <si>
    <t>SDGA</t>
  </si>
  <si>
    <t>PRESSURE SWITCH WITH ONE SET SPDT CONTACT, MAX. OPERATING PRESSURE : 300 PSI, MAX. ADJUSTMENT PRESSURE RANGE: 4 - 20 PSI, MODEL: SD-PS1001, UL/FM APPROVED - SHIELD</t>
  </si>
  <si>
    <t>NF3-C6</t>
  </si>
  <si>
    <t>FOAM BLADDER TANK, VERTICAL TYPE, CAPACITY: 36 GLN, RED COLOUR, UL LISTED - NAFFCO, UAE.</t>
  </si>
  <si>
    <t>Foam Concentrate, C6 AFFF 3% UL Listed, FILMPLUS NF3-C6 - NAFFCO</t>
  </si>
  <si>
    <t>GALLONS</t>
  </si>
  <si>
    <t>2" DELUGE VALVE COMPLETE WITH:</t>
  </si>
  <si>
    <t>DELUGE VALVE 2" (50NB), UL LISTED, MODEL: SD-DVA - SHIELD</t>
  </si>
  <si>
    <t>SOLENOID VALVE 24V DC FOR ELECTRIC TRIM OF DELUGE VALVE - SOLENOID VALVE INDUSTRIAL 1/2" FPT W/O COIL, P/N.# 1132/04S C/W COIL HF3 24V DC P/N.# 9320/RD2 AND CONNECTOR DIN43650 -FORM A P/N.# 9150/R02 - CASTEL, ITALY</t>
  </si>
  <si>
    <t>1.4</t>
  </si>
  <si>
    <t xml:space="preserve"> OS&amp;Y GATE VALVE 2", DUCTILE IRON BODY TO AWWA C515, RISING STEM WITH EPDM COATED RESILIENT WEDGE, FLANGED ENDS TO ANSI B16.1, CLASS 125,FF FLANGE, W/P 200 PSI, RED RAL3000 FBE COATING, UL/FM APPROVED, MODEL: SD-OSY200FF-D - SHIELD</t>
  </si>
  <si>
    <t xml:space="preserve">SD-OSY200FF-D </t>
  </si>
  <si>
    <t>1.5</t>
  </si>
  <si>
    <t>Y-STRAINER 2", DUCTILE IRON, FLANGED ENDS ANSI B16.1 DRILLED TO CLASS 125, W/P 300 PSI, RED PAINTED WITH STAINLESS STEEL SCREEN AISI 304 WITHOUT PAINT, UL/ULC LISTED, MOD. SD-YS300FF-D - SHIELD</t>
  </si>
  <si>
    <t>AIR FOAM WATER SPRINKLER HEAD 80LPM AT 3.5 BAR, PENDENT TYPE, BRONZE, 1/2" NPT MALE INLET, FLOW RATE K-FACTOR 42, UL/FM APPROVED, MODEL.# NH500 - NAFFCO</t>
  </si>
  <si>
    <t>NH500</t>
  </si>
  <si>
    <t>1.6</t>
  </si>
  <si>
    <t>1.7</t>
  </si>
  <si>
    <t>FOAM FIRE FIGHTING @ FUEL ROOM (MECHANICAL COMPONENTS)</t>
  </si>
  <si>
    <t>CONVENTIONAL EXTINGUISHING CONTROL PANEL 230V, RED-SHIELD A-XT, UL LISTED, MODEL:S230R-EXT - SHIELD</t>
  </si>
  <si>
    <t>A-XT</t>
  </si>
  <si>
    <t>EXPLOSION PROOF UV/IR FLAME DETECTOR, 24V DC, DETECTION RANGE: 98.5FT (30M), SS 316 ENCLOSURE, ATEX APPROVED, MODEL: RFD-2000X - REZONTECH</t>
  </si>
  <si>
    <t>REZONTECH</t>
  </si>
  <si>
    <t>RFD-2000X</t>
  </si>
  <si>
    <t>EXPLOSION STROBE HORN WITH BACKBOX</t>
  </si>
  <si>
    <t>XENON/STROBE LIGHT WITH BACKBOX</t>
  </si>
  <si>
    <t>3A POWER SUPPLY UNIT</t>
  </si>
  <si>
    <t>Basic - Electric/Pnuematic Wet Pilot Trim for 2" Deluge Valve without Solenoid Valve</t>
  </si>
  <si>
    <t>SUPPLY OF FIRE HOSE CABINETS - SURFACE MOUNTED CABINET</t>
  </si>
  <si>
    <t>CUSTOM MADE</t>
  </si>
  <si>
    <t>FIRE HOSE REEL 1" X 30 MTR. CABINET MOUNTED, SWINGING MANUAL WITH PLASTIC NOZZLE, CONFORMING TO BS EN 671-1:2012, CE0086, MODEL: 25 NFH-020M, "KITE MARKED"/LPCB APPROVED - NAFFCO</t>
  </si>
  <si>
    <t xml:space="preserve"> 25 NFH-020M</t>
  </si>
  <si>
    <t>1" PRESSURE REDUCING/REGULATING VALVE, FEMALE THREADED, W/P 25BAR (360 PSI), NICKEL PLATED, KITE MARK APPROVED, P/N.# SD-91430K-125, MODEL: SD-91430K - SHIELD</t>
  </si>
  <si>
    <t>SD-91430K</t>
  </si>
  <si>
    <t>DRY POWDER EXTINGUISHER, PORTABLE PRESSURE TYPE, CAPACITY 6 KG, RED COLOR, ABC 40% DRY CHEMICAL POWDER, FIRE RATING: 34A &amp; 183B, CE/KITEMARK/MED APPROVED, MODEL: NP6 - NAFFCO, UAE.</t>
  </si>
  <si>
    <t>NP6</t>
  </si>
  <si>
    <t>SUPPLY OF EXTINGUISHERS</t>
  </si>
  <si>
    <t xml:space="preserve">CO2 EXTINGUISHER PORTABLE TYPE, CAPACITY: 5 KG, RED COLOR, FIRE RATING: 55B, CE/KITEMARK/MED/LPCB APPROVED, MODEL: NC 5 - NAFFCO, UAE </t>
  </si>
  <si>
    <t>NC 5</t>
  </si>
  <si>
    <t>DRY POWDER EXTINGUISHER, MOBILE PRESSURE TYPE, CAPACITY: 25 KG, FIRE RATING: IIB, RED COLOR, CE/LPCB /MED/BSI KITEMARK APPROVED MODEL: NTP25 - NAFFCO, UAE</t>
  </si>
  <si>
    <t>NTP25</t>
  </si>
  <si>
    <t>SUPPLY OF GATE VALVES</t>
  </si>
  <si>
    <t>OS&amp;Y GATE VALVE 4", DUCTILE IRON BODY TO AWWA C515, RISING STEM WITH EPDM COATED RESILIENT WEDGE, FLANGED ENDS TO ANSI B16.1, CLASS 125, FF FLANGE, W/P 300 PSI, RED RAL3000 FBE COATING, UL/FM APPROVED, MODEL: SD-OSY300FF-D - SHIELD</t>
  </si>
  <si>
    <t>SD-OSY300FF-D</t>
  </si>
  <si>
    <t>SUPPLY OF BALL VALVES</t>
  </si>
  <si>
    <t>SD-BVLT95</t>
  </si>
  <si>
    <t>SUPPLY OF WATER FLOW SWITCH</t>
  </si>
  <si>
    <t>WATER FLOW SWITCH 4" (100MM), 450 PSI, MODEL: SD-WFD40, UL/FM APPROVED - SHIELD</t>
  </si>
  <si>
    <t>SD-WFD40</t>
  </si>
  <si>
    <t>FIRE HOSE REEL &amp; EXTINGUISHER CABINET, SURFACE MOUNTED, 1.2 MM FULL MILD STEEL, SINGLE COMPARTMENT, SOLID DOOR, RED POWDER COATED, SIZE 850 (H) X 900 (W) X 280 (D), NAFFCO, UAE (AS PER ATTACHED DRAWING)</t>
  </si>
  <si>
    <t>4.1</t>
  </si>
  <si>
    <t>3</t>
  </si>
  <si>
    <t>3.1</t>
  </si>
  <si>
    <t>4</t>
  </si>
  <si>
    <t>5</t>
  </si>
  <si>
    <t>5.1</t>
  </si>
  <si>
    <t>2" BALL VALVE, NPT DOUBLE FEMALE THREADED, BRASS NICKEL PLATED, STEEL LEVER HANDLE, W/P: 600WOG, UL LISTED, MODEL: SD-BVLT95 - SHIELD</t>
  </si>
  <si>
    <t>FOAM BLADDER TANK, VERTICAL TYPE, CAPACITY: 150 GLN, RED COLOUR, UL LISTED - NAFFCO, UAE.</t>
  </si>
  <si>
    <t>DELUGE VALVE 3" (80NB), UL LISTED, MODEL: SD-DVA - SHIELD</t>
  </si>
  <si>
    <t>Basic - Electric/Pneumatic Wet Pilot Trim for 3" Deluge Valve without Solenoid Valve</t>
  </si>
  <si>
    <t>OS&amp;Y GATE VALVE 3", DUCTILE IRON BODY TO AWWA C515, RISING STEM WITH EPDM COATED RESILIENT WEDGE, FLANGED ENDS TO ANSI B16.1, CLASS 125, FF FLANGE, W/P 200 PSI, RED RAL3000 FBE COATING, UL / FM APPROVED, MODEL: SD-OSY200FF-D - SHIELD</t>
  </si>
  <si>
    <t>Y-STRAINER 3", DUCTILE IRON, FLANGED ENDS ANSI B16.1 DRILLED TO CLASS 125, W/P 300 PSI, RED PAINTED WITH STAINLESS STEEL SCREEN AISI 304 WITHOUT PAINT, UL/ULC LISTED, MOD. SD-YS300FF-D - SHIELD</t>
  </si>
  <si>
    <t>1.8</t>
  </si>
  <si>
    <t>AUTOMATIC AIR RELEASE VALVE, 1" FNPT INLET X 1/2" FNPT OUTLET, 175 PSI WATER, UL/FM APPROVED, MODEL: NF-25ARV - NAFFCO</t>
  </si>
  <si>
    <t>NF-25ARV</t>
  </si>
  <si>
    <t>S-C2013</t>
  </si>
  <si>
    <t>SH-HSIR</t>
  </si>
  <si>
    <t>Conventional Heat Detector, 135F, UL listed, Model: S-C2013 - Shield with Base</t>
  </si>
  <si>
    <t>STROBE ONLY, SELECTABLE CANDELA STROBE, WALL MOUNT, RED, INDOOR, UL LISTED, MODEL: SH-STIR - SHIELD</t>
  </si>
  <si>
    <t>HORN/STROBE, INDOOR, SELECTABLE CANDELA STROBE, WALL MOUNT, RED, UL LISTED, MODEL : SH-HSIR - SHIELD WITH BACKBOX</t>
  </si>
  <si>
    <t>STROBE ONLY, SELECTABLE CANDELA STROBE, WALL MOUNT, RED, INDOOR, UL LISTED, MODEL: SH-STIR - SHIELD WITH BACKBOX</t>
  </si>
  <si>
    <t>SH-STIR</t>
  </si>
  <si>
    <t>FOAM FIRE FIGHTING @ GENERATOR ROOM (MECHANICAL COMPONENTS)</t>
  </si>
  <si>
    <t>1.9</t>
  </si>
  <si>
    <t>1.9.1</t>
  </si>
  <si>
    <t>1.9.2</t>
  </si>
  <si>
    <t>1.9.3</t>
  </si>
  <si>
    <t>1.9.4</t>
  </si>
  <si>
    <t>1.9.5</t>
  </si>
  <si>
    <t>3" DELUGE VALVE COMPLETE WITH:</t>
  </si>
  <si>
    <t>FOAM BLADDER TANK, VERTICAL TYPE, CAPACITY: 50 GLN, RED COLOUR, UL LISTED - NAFFCO, UAE.</t>
  </si>
  <si>
    <t>2.3.1</t>
  </si>
  <si>
    <t>2.3.2</t>
  </si>
  <si>
    <t>2.3.3</t>
  </si>
  <si>
    <t>2.3.4</t>
  </si>
  <si>
    <t>2.3.5</t>
  </si>
  <si>
    <t>2.3.6</t>
  </si>
  <si>
    <t>2.7</t>
  </si>
  <si>
    <t>2.8</t>
  </si>
  <si>
    <t>2.9</t>
  </si>
  <si>
    <t>2.9.1</t>
  </si>
  <si>
    <t>2.9.2</t>
  </si>
  <si>
    <t>RFD-3000X</t>
  </si>
  <si>
    <t>BEXCS11005</t>
  </si>
  <si>
    <t>EXPLOSION PROOF TRIPLE IR FLAME DETECTOR, 24V DC, DETECTION RANGE: 197FT (60M), SS 316 ENCLOSURE, ATEX APPROVED, MODEL: RFD-3000X - REZONTECH</t>
  </si>
  <si>
    <t>HORN STROBE WITH BACKBOX, EXPLOSION PROOF</t>
  </si>
  <si>
    <t>XENON/STROBE LIGHT WITH BACKBOX, EXPLOSION PROOF</t>
  </si>
  <si>
    <t>2.9.3</t>
  </si>
  <si>
    <t>2.9.4</t>
  </si>
  <si>
    <t>2.9.5</t>
  </si>
  <si>
    <t>2.9.6</t>
  </si>
  <si>
    <t>6" ALARM VALVE COMPLETE WITH:</t>
  </si>
  <si>
    <t>SDH-AVA</t>
  </si>
  <si>
    <t>WET ALARM VALVE 6" (150NB), FLANGED ENDS, W/P 250 PSI, UL/FM APPROVED, MOD. SDH-AVA - SHIELD</t>
  </si>
  <si>
    <t>BASIC TRIM FOR WET ALARM VALVE 6" (150NB), CONSTANT PRESSURE TYPE, MODEL: SDH-AVA - SHIELD</t>
  </si>
  <si>
    <t>RETARD CHAMBER, CONNECTION: 3/4" BSPT (F), RATED PRESSURE: 250PSI (17.5BAR), S/STEEL-RED PAINTED, PART OF UL/FM APPROVED ALARM VALVE, MOD: RC9 - SHIELD</t>
  </si>
  <si>
    <t>RC9</t>
  </si>
  <si>
    <t xml:space="preserve"> OS&amp;Y GATE VALVE 6", DUCTILE IRON BODY TO AWWA C515, RISING STEM WITH EPDM COATED RESILIENT WEDGE, FLANGED ENDS TO ANSI B16.1, CLASS 125,FF FLANGE, W/P 200 PSI , RED RAL3000 FBE COATING, UL/FM APPROVED, MODEL: SD-OSY200FF-D - SHIELD</t>
  </si>
  <si>
    <t>Y-STRAINER 6", DUCTILE IRON, FLANGED ENDS ANSI B16.1 DRILLED TO CLASS 125, W/P 300 PSI, RED PAINTED WITH STAINLESS STEEL SCREEN AISI 304 WITHOUT PAINT, UL/ULC LISTED, MOD. SD-YS300FF-D - SHIELD</t>
  </si>
  <si>
    <t>HYDRAULIC CONCENTRATE CONTROL VALVE (WATER POWERED BALL VALVE) WITH VISUAL INDICATOR, 50NB (2"), STAINLESS STEEL FLANGED TO ANSI B 16.5 CLASS 150 RF, FM APPROVED, MODEL: NF-WPV - NAFFCO</t>
  </si>
  <si>
    <t>NF-WPV</t>
  </si>
  <si>
    <t>NON-RETURN VALVE - 2" DIA</t>
  </si>
  <si>
    <t>SPRINKLER HEAD 79 DEG. PENDENT, 1/2" NPT, BRASS FINISH, QUICK RESPONSE, UL/ULC/FM/WATERMARK APPROVED, MODEL: SD1030QR - SHIELD</t>
  </si>
  <si>
    <t>SD1030QR</t>
  </si>
  <si>
    <t>AUTOMATIC AIR RELEASE VALVE, 1" FNPT INLET X 1/2" FNPT OUTLET, 175 PSI WATER, UL/FM APPROVED, MODEL: NF-25ARV - NAFFCO WITH 1" BALL VALVE</t>
  </si>
  <si>
    <t>CONVENTIONAL PHOTOELECTRIC SMOKE DETECTOR, UL LISTED, MODEL: S-C2011 - SHIELD</t>
  </si>
  <si>
    <t>S-C2011</t>
  </si>
  <si>
    <t xml:space="preserve"> HORN/STROBE, INDOOR, SELECTABLE CANDELA STROBE, WALL MOUNT, RED, UL LISTED, MODEL : SH-HSIR - SHIELD</t>
  </si>
  <si>
    <t>FOAM FIRE FIGHTING @ HANGER TWO (MECHANICAL COMPONENTS)</t>
  </si>
  <si>
    <t>FOAM BLADDER TANK, VERTICAL TYPE, CAPACITY: 500 GLN, RED COLOUR, UL LISTED - NAFFCO, UAE.</t>
  </si>
  <si>
    <t>6" DELUGE VALVE ASSEMBLY COMPLETE WITH:</t>
  </si>
  <si>
    <t>DELUGE VALVE 6" (150NB), UL LISTED, MODEL: SD-DVA - SHIELD</t>
  </si>
  <si>
    <t>Basic - Electric/Pneumatic Wet Pilot Trim for 6" Deluge Valve without Solenoid Valve</t>
  </si>
  <si>
    <t>2.5.1</t>
  </si>
  <si>
    <t>2.5.2</t>
  </si>
  <si>
    <t>2.5.3</t>
  </si>
  <si>
    <t>2.5.4</t>
  </si>
  <si>
    <t>2.5.5</t>
  </si>
  <si>
    <t>FOAM BLADDER TANK, VERTICAL TYPE, CAPACITY: 700 GLN, RED COLOUR, UL LISTED - NAFFCO, UAE.</t>
  </si>
  <si>
    <t xml:space="preserve"> 400 Gallon Vertical Bladder Tank  UL Listed</t>
  </si>
  <si>
    <t>4" ALARM VALVE COMPLETE WITH:</t>
  </si>
  <si>
    <t>WET ALARM VALVE 4" (100NB), FLANGED ENDS, W/P 250 PSI, UL/FM APPROVED, MOD. SDH-AVA - SHIELD</t>
  </si>
  <si>
    <t>BASIC TRIM FOR WET ALARM VALVE 4" (100NB), CONSTANT PRESSURE TYPE, MODEL: SDH-AVA - SHIELD</t>
  </si>
  <si>
    <t>OS&amp;Y GATE VALVE 4", DUCTILE IRON BODY TO AWWA C515, RISING STEM WITH EPDM COATED RESILIENT WEDGE, FLANGED ENDS TO ANSI B16.1, CLASS 125,FF FLANGE, W/P 200 PSI, RED RAL3000 FBE COATING, UL/FM APPROVED, MODEL: SD-OSY200FF-D - SHIELD</t>
  </si>
  <si>
    <t>Y-STRAINER 4", DUCTILE IRON, FLANGED ENDS ANSI B16.1 DRILLED TO CLASS 125, W/P 300 PSI, RED PAINTED WITH STAINLESS STEEL SCREEN AISI 304 WITHOUT PAINT, UL/ULC LISTED, MOD. SD-YS300FF-D - SHIELD</t>
  </si>
  <si>
    <t>GNExB2X05DC024AN3A1R/R</t>
  </si>
  <si>
    <t>FOAM FIRE FIGHTING @ HANGER ONE (MECHANICAL COMPONENTS) - OPTION 1 - ENTIRE SPRINKLER OPERATION</t>
  </si>
  <si>
    <t>1.10</t>
  </si>
  <si>
    <t>1.11</t>
  </si>
  <si>
    <t>FOAM FIRE FIGHTING @ HANGER ONE (MECHANICAL COMPONENTS) - OPTION 2 - AREA: 465 SQM</t>
  </si>
  <si>
    <t>2.10</t>
  </si>
  <si>
    <t>2.10.1</t>
  </si>
  <si>
    <t>2.10.2</t>
  </si>
  <si>
    <t>2.10.3</t>
  </si>
  <si>
    <t>2.10.4</t>
  </si>
  <si>
    <t>2.10.5</t>
  </si>
  <si>
    <t>2E+1J (PUMP FOR DUTY POINT 2000 USGPM @ 90.00 M) - NAFFCO UL/FM APPROVED HORIZONTAL SPLIT CASE PUMP COMPLETE WITH ALL ACCESSORIES AS PER THE ATTACHED PUMP DETAILS</t>
  </si>
  <si>
    <t>AUTOMATIC TRANSFER SWITCH (OPTIONAL)</t>
  </si>
  <si>
    <t>PUMP ACCESSORIES - SUCTION SIDE</t>
  </si>
  <si>
    <t>3.2</t>
  </si>
  <si>
    <t>3.3</t>
  </si>
  <si>
    <t>3.4</t>
  </si>
  <si>
    <t>3.5</t>
  </si>
  <si>
    <t>3.6</t>
  </si>
  <si>
    <t>PUMP ACCESSORIES - DELIVERY SIDE</t>
  </si>
  <si>
    <t>4.2</t>
  </si>
  <si>
    <t>4.3</t>
  </si>
  <si>
    <t>4.4</t>
  </si>
  <si>
    <t>4.5</t>
  </si>
  <si>
    <t>4.6</t>
  </si>
  <si>
    <t>4.7</t>
  </si>
  <si>
    <t>4.8</t>
  </si>
  <si>
    <t>4.9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</si>
</sst>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_);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3" fontId="2" fillId="0" borderId="0" xfId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2" fontId="2" fillId="0" borderId="1" xfId="1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2" fontId="2" fillId="3" borderId="1" xfId="1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2" fillId="3" borderId="0" xfId="0" applyFont="1" applyFill="1" applyAlignment="1">
      <alignment vertical="center"/>
    </xf>
  </cellXfs>
  <cellStyles count="5">
    <cellStyle name="Comma" xfId="1" builtinId="3"/>
    <cellStyle name="Normal" xfId="0" builtinId="0"/>
    <cellStyle name="Normal 2" xfId="2"/>
    <cellStyle name="Normal 3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e\Desktop\Export%20Price%20list%202022%20-%20UPDATED%2023%20SEPT.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ELD FM200"/>
      <sheetName val="NAFFCO PL"/>
      <sheetName val="ELV"/>
      <sheetName val="NAFFCO"/>
      <sheetName val="SHIELD "/>
      <sheetName val="AIR RELEASE VALVE ASSEMBLY"/>
      <sheetName val="Pressure Gauge Assembly"/>
      <sheetName val="PRV STATION"/>
      <sheetName val="RELIABLE + VIKING"/>
      <sheetName val="Flow Meter"/>
      <sheetName val="ZCV &amp; BUTTERFLY VALVE"/>
      <sheetName val="DELUGE VALVE ASSEMBLY"/>
      <sheetName val="CLA-VAL"/>
      <sheetName val="DRY PIPE VALVE ASSEMBLY"/>
      <sheetName val="WET ALARM VALVE ASSEMBLY"/>
      <sheetName val="Buck eye"/>
    </sheetNames>
    <sheetDataSet>
      <sheetData sheetId="0"/>
      <sheetData sheetId="1"/>
      <sheetData sheetId="2"/>
      <sheetData sheetId="3"/>
      <sheetData sheetId="4">
        <row r="1">
          <cell r="F1" t="str">
            <v>PRICE LIST 2022</v>
          </cell>
        </row>
        <row r="2">
          <cell r="E2" t="str">
            <v>NAFFCO Item Code</v>
          </cell>
          <cell r="F2" t="str">
            <v>DESCRIPTION</v>
          </cell>
          <cell r="H2" t="str">
            <v>MODEL</v>
          </cell>
          <cell r="I2" t="str">
            <v>MINIMUM SELLING PRICE FOR EXPORTS</v>
          </cell>
        </row>
        <row r="4">
          <cell r="F4" t="str">
            <v>PENDENT SPRINKLER HEADS UL/ULC/FM Approved</v>
          </cell>
        </row>
        <row r="5">
          <cell r="E5">
            <v>10550522057</v>
          </cell>
          <cell r="F5" t="str">
            <v>Pendent Sprinkler Head 1/2" 57 Deg,STD Resp, Brass Finish, UL/ULC Listed/FM Approved</v>
          </cell>
          <cell r="H5" t="str">
            <v>SD1010SR</v>
          </cell>
          <cell r="I5">
            <v>9</v>
          </cell>
        </row>
        <row r="6">
          <cell r="E6">
            <v>10550522068</v>
          </cell>
          <cell r="F6" t="str">
            <v>Pendent Sprinkler Head 1/2" 68 Deg,STD Resp, Brass Finish, UL/ULC Listed/FM Approved</v>
          </cell>
          <cell r="H6" t="str">
            <v>SD1010SR</v>
          </cell>
          <cell r="I6">
            <v>9</v>
          </cell>
        </row>
        <row r="7">
          <cell r="E7">
            <v>10550522079</v>
          </cell>
          <cell r="F7" t="str">
            <v>Pendent Sprinkler Head 1/2" 79 Deg,STD Resp, Brass Finish, UL/ULC Listed/FM Approved</v>
          </cell>
          <cell r="H7" t="str">
            <v>SD1010SR</v>
          </cell>
          <cell r="I7">
            <v>9</v>
          </cell>
        </row>
        <row r="8">
          <cell r="E8">
            <v>10550522093</v>
          </cell>
          <cell r="F8" t="str">
            <v>Pendent Sprinkler Head 1/2" 93 Deg,STD Resp, Brass Finish, UL/ULC Listed/FM Approved</v>
          </cell>
          <cell r="H8" t="str">
            <v>SD1010SR</v>
          </cell>
          <cell r="I8">
            <v>9</v>
          </cell>
        </row>
        <row r="9">
          <cell r="E9">
            <v>10550522066</v>
          </cell>
          <cell r="F9" t="str">
            <v xml:space="preserve">Sprinkler Head 68 Deg. Pendent, 1/2" NPT, Brass Finish, Standard Response, UL Listed, Model: SD1010C - Shield </v>
          </cell>
          <cell r="H9" t="str">
            <v>SD1010C</v>
          </cell>
          <cell r="I9">
            <v>7</v>
          </cell>
        </row>
        <row r="10">
          <cell r="E10">
            <v>10550522076</v>
          </cell>
          <cell r="F10" t="str">
            <v xml:space="preserve">Sprinkler Head 79 Deg. Pendent, 1/2" NPT, Brass Finish, Standard Response, UL Listed, Model: SD1010C - Shield </v>
          </cell>
          <cell r="H10" t="str">
            <v>SD1010C</v>
          </cell>
          <cell r="I10">
            <v>7</v>
          </cell>
        </row>
        <row r="11">
          <cell r="E11">
            <v>10550522092</v>
          </cell>
          <cell r="F11" t="str">
            <v xml:space="preserve">Sprinkler Head 93 Deg. Pendent, 1/2" NPT, Brass Finish, Standard Response, UL Listed, Model: SD1010C - Shield </v>
          </cell>
          <cell r="H11" t="str">
            <v>SD1010C</v>
          </cell>
          <cell r="I11">
            <v>7</v>
          </cell>
        </row>
        <row r="13">
          <cell r="E13">
            <v>10550522257</v>
          </cell>
          <cell r="F13" t="str">
            <v>Pendent Sprinkler Head 1/2" 57 Deg,STD Resp, Chrome Finish, UL/ULC Listed/FM Approved</v>
          </cell>
          <cell r="H13" t="str">
            <v>SD1010SR</v>
          </cell>
          <cell r="I13">
            <v>9.6</v>
          </cell>
        </row>
        <row r="14">
          <cell r="E14">
            <v>10550522268</v>
          </cell>
          <cell r="F14" t="str">
            <v>Pendent Sprinkler Head 1/2" 68 Deg,STD Resp, Chrome Finish, UL/ULC Listed/FM Approved</v>
          </cell>
          <cell r="H14" t="str">
            <v>SD1010SR</v>
          </cell>
          <cell r="I14">
            <v>9.6</v>
          </cell>
        </row>
        <row r="15">
          <cell r="E15">
            <v>10550522279</v>
          </cell>
          <cell r="F15" t="str">
            <v>Pendent Sprinkler Head 1/2" 79 Deg,STD Resp, Chrome Finish, UL/ULC Listed/FM Approved</v>
          </cell>
          <cell r="H15" t="str">
            <v>SD1010SR</v>
          </cell>
          <cell r="I15">
            <v>9.6</v>
          </cell>
        </row>
        <row r="16">
          <cell r="E16">
            <v>10550522293</v>
          </cell>
          <cell r="F16" t="str">
            <v>Pendent Sprinkler Head 1/2" 93 Deg,STD Resp, Chrome Finish, UL/ULC Listed/FM Approved</v>
          </cell>
          <cell r="H16" t="str">
            <v>SD1010SR</v>
          </cell>
          <cell r="I16">
            <v>9.6</v>
          </cell>
        </row>
        <row r="17">
          <cell r="E17">
            <v>10550522266</v>
          </cell>
          <cell r="F17" t="str">
            <v xml:space="preserve">Sprinkler Head 68 Deg. Pendent, 1/2" NPT, Chrome Finish, Standard Response, UL Listed, Model: SD1010C - Shield </v>
          </cell>
          <cell r="H17" t="str">
            <v>SD1010C</v>
          </cell>
          <cell r="I17">
            <v>7</v>
          </cell>
        </row>
        <row r="18">
          <cell r="E18">
            <v>10550522276</v>
          </cell>
          <cell r="F18" t="str">
            <v xml:space="preserve">Sprinkler Head 79 Deg. Pendent, 1/2" NPT, Chrome Finish, Standard Response, UL Listed, Model: SD1010C - Shield </v>
          </cell>
          <cell r="H18" t="str">
            <v>SD1010C</v>
          </cell>
          <cell r="I18">
            <v>7</v>
          </cell>
        </row>
        <row r="19">
          <cell r="E19">
            <v>10550522292</v>
          </cell>
          <cell r="F19" t="str">
            <v xml:space="preserve">Sprinkler Head 93 Deg. Pendent, 1/2" NPT, Chrome Finish, Standard Response, UL Listed, Model: SD1010C - Shield </v>
          </cell>
          <cell r="H19" t="str">
            <v>SD1010C</v>
          </cell>
          <cell r="I19">
            <v>7</v>
          </cell>
        </row>
        <row r="21">
          <cell r="E21">
            <v>10550522905</v>
          </cell>
          <cell r="F21" t="str">
            <v>Pendent Sprinkler Head 3/4" NPT, 57 Deg STD Chrome Finishe  K-114 (8.0), UL/ULC</v>
          </cell>
          <cell r="H21" t="str">
            <v>SD6120</v>
          </cell>
          <cell r="I21">
            <v>16.32</v>
          </cell>
        </row>
        <row r="22">
          <cell r="E22">
            <v>10550522916</v>
          </cell>
          <cell r="F22" t="str">
            <v>Pendent Sprinkler Head 3/4" NPT, 68 Deg STD Chrome Finishe  K-114 (8.0), UL/ULC</v>
          </cell>
          <cell r="H22" t="str">
            <v>SD6120</v>
          </cell>
          <cell r="I22">
            <v>16.32</v>
          </cell>
        </row>
        <row r="23">
          <cell r="E23">
            <v>10550522927</v>
          </cell>
          <cell r="F23" t="str">
            <v>Pendent Sprinkler Head 3/4" NPT, 79 Deg STD Chrome Finishe  K-114 (8.0), UL/ULC</v>
          </cell>
          <cell r="H23" t="str">
            <v>SD6120</v>
          </cell>
          <cell r="I23">
            <v>16.32</v>
          </cell>
        </row>
        <row r="24">
          <cell r="E24">
            <v>10550522938</v>
          </cell>
          <cell r="F24" t="str">
            <v>Pendent Sprinkler Head 3/4" NPT, 93 Deg STD Chrome Finishe  K-114 (8.0), UL/ULC</v>
          </cell>
          <cell r="H24" t="str">
            <v>SD6120</v>
          </cell>
          <cell r="I24">
            <v>16.8</v>
          </cell>
        </row>
        <row r="26">
          <cell r="E26">
            <v>10550522866</v>
          </cell>
          <cell r="F26" t="str">
            <v>Sprinkler Head 68 Deg. Pendent, 3/4" NPT, Brass Finish, Standard Response, K-114 (8.0), UL/ULC Listed</v>
          </cell>
          <cell r="H26" t="str">
            <v>SD6120</v>
          </cell>
          <cell r="I26">
            <v>16.8</v>
          </cell>
        </row>
        <row r="27">
          <cell r="E27">
            <v>10550522868</v>
          </cell>
          <cell r="F27" t="str">
            <v>Sprinkler Head 79 Deg. Pendent, 3/4" NPT, Brass Finish, Standard Response, K-114 (8.0), UL/ULC Listed</v>
          </cell>
          <cell r="H27" t="str">
            <v>SD6120</v>
          </cell>
          <cell r="I27">
            <v>16.8</v>
          </cell>
        </row>
        <row r="28">
          <cell r="E28">
            <v>10550522878</v>
          </cell>
          <cell r="F28" t="str">
            <v>Sprinkler Head 93 Deg. Pendent, 3/4" NPT, Brass Finish, Standard Response, K-114 (8.0), UL/ULC Listed, Model</v>
          </cell>
          <cell r="H28" t="str">
            <v>SD6120</v>
          </cell>
          <cell r="I28">
            <v>16.8</v>
          </cell>
        </row>
        <row r="30">
          <cell r="E30">
            <v>10550522257</v>
          </cell>
          <cell r="F30" t="str">
            <v>Pendent Sprinkler Head 1/2" 57 Deg,STD Resp, Painted Finish, UL/ULC Listed/FM Approved </v>
          </cell>
          <cell r="H30" t="str">
            <v>SD1010</v>
          </cell>
          <cell r="I30">
            <v>16.8</v>
          </cell>
        </row>
        <row r="31">
          <cell r="E31">
            <v>10550522268</v>
          </cell>
          <cell r="F31" t="str">
            <v>Pendent Sprinkler Head 1/2" 68 Deg,STD Resp, Painted Finish, UL/ULC Listed/FM Approved </v>
          </cell>
          <cell r="H31" t="str">
            <v>SD1010</v>
          </cell>
          <cell r="I31">
            <v>16.8</v>
          </cell>
        </row>
        <row r="32">
          <cell r="E32">
            <v>10550522279</v>
          </cell>
          <cell r="F32" t="str">
            <v>Pendent Sprinkler Head 1/2" 79 Deg,STD Resp, Painted Finish, UL/ULC Listed/FM Approved </v>
          </cell>
          <cell r="H32" t="str">
            <v>SD1010</v>
          </cell>
          <cell r="I32">
            <v>16.8</v>
          </cell>
        </row>
        <row r="33">
          <cell r="E33">
            <v>10550522293</v>
          </cell>
          <cell r="F33" t="str">
            <v>Pendent Sprinkler Head 1/2" 93 Deg,STD Resp, Painted Finish, UL/ULC Listed/FM Approved </v>
          </cell>
          <cell r="H33" t="str">
            <v>SD1010</v>
          </cell>
          <cell r="I33">
            <v>16.8</v>
          </cell>
        </row>
        <row r="34">
          <cell r="E34">
            <v>10550522157</v>
          </cell>
          <cell r="F34" t="str">
            <v>Sprinkler Head 57 Deg. Pendent, 1/2" NPT, White Finish (Ral 9010), Standard Response, UL/ULC/FM Approved</v>
          </cell>
          <cell r="H34" t="str">
            <v>SD1010</v>
          </cell>
          <cell r="I34">
            <v>16.8</v>
          </cell>
        </row>
        <row r="35">
          <cell r="E35">
            <v>10550522168</v>
          </cell>
          <cell r="F35" t="str">
            <v>Sprinkler Head 68 Deg. Pendent, 1/2" NPT, White Finish (Ral 9010), Standard Response, UL/ULC/FM Approved,</v>
          </cell>
          <cell r="H35" t="str">
            <v>SD1010</v>
          </cell>
          <cell r="I35">
            <v>16.8</v>
          </cell>
        </row>
        <row r="37">
          <cell r="E37">
            <v>10550522468</v>
          </cell>
          <cell r="F37" t="str">
            <v>Pendent Sprinkler Head 1/2" 68 Deg,QUK Resp, Brass Finish, UL/ULC Listed/FM Approved </v>
          </cell>
          <cell r="H37" t="str">
            <v>SD1030 QR</v>
          </cell>
          <cell r="I37">
            <v>11.747999999999999</v>
          </cell>
        </row>
        <row r="38">
          <cell r="E38">
            <v>10550522479</v>
          </cell>
          <cell r="F38" t="str">
            <v>Pendent Sprinkler Head 1/2" 79 Deg,QUK Resp, Brass Finish, UL/ULC Listed/FM Approved </v>
          </cell>
          <cell r="H38" t="str">
            <v>SD1030 QR</v>
          </cell>
          <cell r="I38">
            <v>11.747999999999999</v>
          </cell>
        </row>
        <row r="39">
          <cell r="E39">
            <v>10550522466</v>
          </cell>
          <cell r="F39" t="str">
            <v xml:space="preserve">Sprinkler Head 68 Deg. Pendent, 1/2" NPT, Brass Finish, Quick Response, UL Listed Model: SD1030C - Shield </v>
          </cell>
          <cell r="H39" t="str">
            <v>SD1030C</v>
          </cell>
          <cell r="I39">
            <v>10</v>
          </cell>
        </row>
        <row r="40">
          <cell r="E40">
            <v>10550522476</v>
          </cell>
          <cell r="F40" t="str">
            <v xml:space="preserve">Sprinkler Head 79 Deg. Pendent, 1/2" NPT, Brass Finish, Quick Response, UL Listed, Model: SD1030C- Shield </v>
          </cell>
          <cell r="H40" t="str">
            <v>SD1030C</v>
          </cell>
          <cell r="I40">
            <v>10</v>
          </cell>
        </row>
        <row r="41">
          <cell r="E41">
            <v>10550522492</v>
          </cell>
          <cell r="F41" t="str">
            <v xml:space="preserve">Sprinkler Head 93 Deg. Pendent, 1/2" NPT, Brass Finish, Quick Response, UL Listed, Model: SD1030C - Shield </v>
          </cell>
          <cell r="H41" t="str">
            <v>SD1030C</v>
          </cell>
          <cell r="I41">
            <v>10</v>
          </cell>
        </row>
        <row r="42">
          <cell r="E42">
            <v>10550522568</v>
          </cell>
          <cell r="F42" t="str">
            <v>Pendent Sprinkler Head 1/2" 68 Deg,QUK Resp, Chrome Finish, UL/ULC Listed/FM Approved </v>
          </cell>
          <cell r="G42" t="str">
            <v>SPRINKLER HEAD 68 DEG. PENDENT, 1/2" NPT, CHROME FINISH, QUICK RESPONSE, UL/ULC/FM/WATERMARK APPROVED, MODEL: SD1030QR - SHIELD</v>
          </cell>
          <cell r="H42" t="str">
            <v>SD1030 QR</v>
          </cell>
          <cell r="I42">
            <v>12.204000000000001</v>
          </cell>
        </row>
        <row r="43">
          <cell r="E43">
            <v>10550522579</v>
          </cell>
          <cell r="F43" t="str">
            <v>Pendent Sprinkler Head 1/2" 79 Deg,QUK Resp, Chrome Finish, UL/ULC Listed/FM Approved </v>
          </cell>
          <cell r="H43" t="str">
            <v>SD1030 QR</v>
          </cell>
          <cell r="I43">
            <v>12.204000000000001</v>
          </cell>
        </row>
        <row r="44">
          <cell r="E44">
            <v>10550522566</v>
          </cell>
          <cell r="F44" t="str">
            <v xml:space="preserve">Sprinkler Head 68 Deg. Pendent, 1/2" NPT, Chrome Finish, Quick Response, UL Listed, Model: SD1030C - Shield </v>
          </cell>
          <cell r="H44" t="str">
            <v>SD1030C</v>
          </cell>
          <cell r="I44">
            <v>10</v>
          </cell>
        </row>
        <row r="45">
          <cell r="E45">
            <v>10550522576</v>
          </cell>
          <cell r="F45" t="str">
            <v xml:space="preserve">Sprinkler Head 79 Deg. Pendent, 1/2" NPT, Chrome Finish, Quick Response, UL Listed, Model: SD1030C - Shield </v>
          </cell>
          <cell r="H45" t="str">
            <v>SD1030C</v>
          </cell>
          <cell r="I45">
            <v>10</v>
          </cell>
        </row>
        <row r="46">
          <cell r="E46">
            <v>10550522592</v>
          </cell>
          <cell r="F46" t="str">
            <v xml:space="preserve">Sprinkler Head 93 Deg. Pendent, 1/2" NPT, Chrome Finish, Quick Response, UL Listed, Model: SD1030C - Shield </v>
          </cell>
          <cell r="H46" t="str">
            <v>SD1030C</v>
          </cell>
          <cell r="I46">
            <v>10</v>
          </cell>
        </row>
        <row r="47">
          <cell r="F47" t="str">
            <v>Pendent Sprinkler Head 1/2" 68 Deg,QUK Resp, Painted Finish, UL/ULC Listed/FM Approved </v>
          </cell>
          <cell r="H47" t="str">
            <v>SD1030 QR</v>
          </cell>
          <cell r="I47">
            <v>12.204000000000001</v>
          </cell>
        </row>
        <row r="48">
          <cell r="F48" t="str">
            <v>Pendent Sprinkler Head 1/2" 79 Deg,QUK Resp, Painted Finish, UL/ULC Listed/FM Approved </v>
          </cell>
          <cell r="H48" t="str">
            <v>SD1030 QR</v>
          </cell>
          <cell r="I48">
            <v>12.204000000000001</v>
          </cell>
        </row>
        <row r="50">
          <cell r="E50">
            <v>10550522907</v>
          </cell>
          <cell r="F50" t="str">
            <v xml:space="preserve">Pendent Sprinkler Head 3/4" NPT, 57 Deg QUICK Chrome Finishe  K-114 (8.0), UL/ULC </v>
          </cell>
          <cell r="H50" t="str">
            <v>SD6220</v>
          </cell>
          <cell r="I50">
            <v>18.899999999999999</v>
          </cell>
        </row>
        <row r="51">
          <cell r="E51">
            <v>10550522918</v>
          </cell>
          <cell r="F51" t="str">
            <v xml:space="preserve">Pendent Sprinkler Head 3/4" NPT, 68 Deg QUICK Chrome Finishe  K-114 (8.0), UL/ULC </v>
          </cell>
          <cell r="H51" t="str">
            <v>SD6220</v>
          </cell>
          <cell r="I51">
            <v>18.899999999999999</v>
          </cell>
        </row>
        <row r="52">
          <cell r="E52">
            <v>10550522929</v>
          </cell>
          <cell r="F52" t="str">
            <v xml:space="preserve">Pendent Sprinkler Head 3/4" NPT, 79 Deg QUICK Chrome Finishe  K-114 (8.0), UL/ULC </v>
          </cell>
          <cell r="H52" t="str">
            <v>SD6220</v>
          </cell>
          <cell r="I52">
            <v>18.899999999999999</v>
          </cell>
        </row>
        <row r="53">
          <cell r="E53">
            <v>10550522940</v>
          </cell>
          <cell r="F53" t="str">
            <v xml:space="preserve">Pendent Sprinkler Head 3/4" NPT, 93 Deg QUICK Chrome Finishe  K-114 (8.0), UL/ULC </v>
          </cell>
          <cell r="H53" t="str">
            <v>SD6220</v>
          </cell>
          <cell r="I53">
            <v>19.8</v>
          </cell>
        </row>
        <row r="54">
          <cell r="E54">
            <v>10550522858</v>
          </cell>
          <cell r="F54" t="str">
            <v>Sprinkler Head 68 Deg. Pendent, 3/4" NPT, Brass Finish, Quick Response, K-114 (8.0), UL/ULC Listed, Model: SD6220 - Shield</v>
          </cell>
          <cell r="H54" t="str">
            <v>SD6220</v>
          </cell>
          <cell r="I54">
            <v>19.8</v>
          </cell>
        </row>
        <row r="55">
          <cell r="E55">
            <v>10550522870</v>
          </cell>
          <cell r="F55" t="str">
            <v>Sprinkler Head 93 Deg. Pendent, 3/4" NPT, Brass Finish, Quick Response, K-114 (8.0), UL/ULC Listed, Model: SD6220 - Shield</v>
          </cell>
          <cell r="H55" t="str">
            <v>SD6220</v>
          </cell>
          <cell r="I55">
            <v>19.8</v>
          </cell>
        </row>
        <row r="57">
          <cell r="F57" t="str">
            <v>UPRIGHT SPRINKLER HEADS UL/ULC/FM Approved</v>
          </cell>
        </row>
        <row r="58">
          <cell r="E58" t="str">
            <v>Not created</v>
          </cell>
          <cell r="F58" t="str">
            <v>Upright Sprinkler Head 1/2" 57 Deg,STD Resp, Brass Finish, UL/ULC Listed/FM Approved</v>
          </cell>
          <cell r="H58" t="str">
            <v>SD1015SR</v>
          </cell>
          <cell r="I58">
            <v>9</v>
          </cell>
        </row>
        <row r="59">
          <cell r="E59">
            <v>10551022068</v>
          </cell>
          <cell r="F59" t="str">
            <v>Upright Sprinkler Head 1/2" 68 Deg,STD Resp, Brass Finish, UL/ULC Listed/FM Approved</v>
          </cell>
          <cell r="H59" t="str">
            <v>SD1015SR</v>
          </cell>
          <cell r="I59">
            <v>9</v>
          </cell>
        </row>
        <row r="60">
          <cell r="E60">
            <v>10551022079</v>
          </cell>
          <cell r="F60" t="str">
            <v>Upright Sprinkler Head 1/2" 79 Deg,STD Resp, Brass Finish, UL/ULC Listed/FM Approved</v>
          </cell>
          <cell r="H60" t="str">
            <v>SD1015SR</v>
          </cell>
          <cell r="I60">
            <v>9</v>
          </cell>
        </row>
        <row r="61">
          <cell r="E61">
            <v>10551022093</v>
          </cell>
          <cell r="F61" t="str">
            <v>Upright Sprinkler Head 1/2" 93 Deg,STD Resp, Brass Finish, UL/ULC Listed/FM Approved</v>
          </cell>
          <cell r="H61" t="str">
            <v>SD1015SR</v>
          </cell>
          <cell r="I61">
            <v>9</v>
          </cell>
        </row>
        <row r="62">
          <cell r="E62">
            <v>10551022096</v>
          </cell>
          <cell r="F62" t="str">
            <v>Sprinkler Head 141 Deg. Upright, 1/2" NPT, Brass Finish, Standard Response</v>
          </cell>
          <cell r="H62" t="str">
            <v>SD1015SR</v>
          </cell>
          <cell r="I62">
            <v>9</v>
          </cell>
        </row>
        <row r="63">
          <cell r="E63">
            <v>10551022066</v>
          </cell>
          <cell r="F63" t="str">
            <v xml:space="preserve">Sprinkler Head 68 Deg. Upright, 1/2" NPT, Brass Finish, Standard Response, UL Listed, Model: SD1015C, Shield </v>
          </cell>
          <cell r="H63" t="str">
            <v>SD1015C</v>
          </cell>
          <cell r="I63">
            <v>7</v>
          </cell>
        </row>
        <row r="64">
          <cell r="E64">
            <v>10551022076</v>
          </cell>
          <cell r="F64" t="str">
            <v xml:space="preserve">Sprinkler Head 79 Deg. Upright, 1/2" NPT, Brass Finish, Standard Response, UL Listed, Model: SD1015C, Shield </v>
          </cell>
          <cell r="H64" t="str">
            <v>SD1015C</v>
          </cell>
          <cell r="I64">
            <v>7</v>
          </cell>
        </row>
        <row r="65">
          <cell r="E65">
            <v>10551022092</v>
          </cell>
          <cell r="F65" t="str">
            <v xml:space="preserve">Sprinkler Head 93 Deg. Upright, 1/2" NPT, Brass Finish, Standard Response, UL Listed, Model: SD1015C, Shield </v>
          </cell>
          <cell r="H65" t="str">
            <v>SD1015C</v>
          </cell>
          <cell r="I65">
            <v>7</v>
          </cell>
        </row>
        <row r="67">
          <cell r="E67" t="str">
            <v>Not created</v>
          </cell>
          <cell r="F67" t="str">
            <v>Upright Sprinkler Head 1/2" 57 Deg,STD Resp, Chrome Finish, UL/ULC Listed/FM Approved</v>
          </cell>
          <cell r="H67" t="str">
            <v>SD1015SR</v>
          </cell>
          <cell r="I67">
            <v>9.5</v>
          </cell>
        </row>
        <row r="68">
          <cell r="E68">
            <v>10551022268</v>
          </cell>
          <cell r="F68" t="str">
            <v>Upright Sprinkler Head 1/2" 68 Deg,STD Resp, Chrome Finish, UL/ULC Listed/FM Approved</v>
          </cell>
          <cell r="G68" t="str">
            <v>SPRINKLER HEAD 68 DEG. UPRIGHT, 1/2" NPT, CHROME FINISH, STANDARD RESPONSE, UL/ULC/FM/WATERMARK APPROVED, MODEL: SD1015SR - SHIELD</v>
          </cell>
          <cell r="H68" t="str">
            <v>SD1015SR</v>
          </cell>
          <cell r="I68">
            <v>9.5</v>
          </cell>
        </row>
        <row r="69">
          <cell r="E69">
            <v>10551022279</v>
          </cell>
          <cell r="F69" t="str">
            <v>Upright Sprinkler Head 1/2" 79 Deg,STD Resp, Chrome Finish, UL/ULC Listed/FM Approved</v>
          </cell>
          <cell r="H69" t="str">
            <v>SD1015SR</v>
          </cell>
          <cell r="I69">
            <v>9.5</v>
          </cell>
        </row>
        <row r="70">
          <cell r="E70">
            <v>10551022293</v>
          </cell>
          <cell r="F70" t="str">
            <v>Upright Sprinkler Head 1/2" 93 Deg,STD Resp, Chrome Finish, UL/ULC Listed/FM Approved</v>
          </cell>
          <cell r="H70" t="str">
            <v>SD1015SR</v>
          </cell>
          <cell r="I70">
            <v>9.5</v>
          </cell>
        </row>
        <row r="71">
          <cell r="E71">
            <v>10551022266</v>
          </cell>
          <cell r="F71" t="str">
            <v xml:space="preserve">Sprinkler Head 68 Deg. Upright, 1/2" NPT, Chrome Finish, Standard Response, UL Listed Approved, Model: SD1015C - Shield </v>
          </cell>
          <cell r="H71" t="str">
            <v>SD1015C</v>
          </cell>
          <cell r="I71">
            <v>7</v>
          </cell>
        </row>
        <row r="72">
          <cell r="E72">
            <v>10551022276</v>
          </cell>
          <cell r="F72" t="str">
            <v xml:space="preserve">Sprinkler Head 79 Deg. Upright, 1/2" NPT, Chrome Finish, Standard Response, UL Listed, Model: SD1015C, Shield </v>
          </cell>
          <cell r="H72" t="str">
            <v>SD1015C</v>
          </cell>
          <cell r="I72">
            <v>7</v>
          </cell>
        </row>
        <row r="73">
          <cell r="E73">
            <v>10551022292</v>
          </cell>
          <cell r="F73" t="str">
            <v xml:space="preserve">Sprinkler Head 93 Deg, Upright, 1/2" NPT, Chrome Finish, Standard Response, UL Listed, Model: SD1015C - Shield </v>
          </cell>
          <cell r="H73" t="str">
            <v>SD1015C</v>
          </cell>
          <cell r="I73">
            <v>7</v>
          </cell>
        </row>
        <row r="75">
          <cell r="E75">
            <v>10551022805</v>
          </cell>
          <cell r="F75" t="str">
            <v>Upright Sprinkler Head 3/4" NPT, 57 Deg STD Chrome Finishe  K-114 (8.0), UL/ULC</v>
          </cell>
          <cell r="H75" t="str">
            <v>SD5120</v>
          </cell>
          <cell r="I75">
            <v>15.7</v>
          </cell>
        </row>
        <row r="76">
          <cell r="E76">
            <v>10551022816</v>
          </cell>
          <cell r="F76" t="str">
            <v>Upright Sprinkler Head 3/4" NPT, 68 Deg STD Chrome Finishe  K-114 (8.0), UL/ULC</v>
          </cell>
          <cell r="H76" t="str">
            <v>SD5120</v>
          </cell>
          <cell r="I76">
            <v>15.7</v>
          </cell>
        </row>
        <row r="77">
          <cell r="E77">
            <v>10551022827</v>
          </cell>
          <cell r="F77" t="str">
            <v>Upright Sprinkler Head 3/4" NPT, 79 Deg STD Chrome Finishe  K-114 (8.0), UL/ULC</v>
          </cell>
          <cell r="H77" t="str">
            <v>SD5120</v>
          </cell>
          <cell r="I77">
            <v>15.7</v>
          </cell>
        </row>
        <row r="78">
          <cell r="E78">
            <v>10551022838</v>
          </cell>
          <cell r="F78" t="str">
            <v>Upright Sprinkler Head 3/4" NPT, 93 Deg STD Chrome Finishe  K-114 (8.0), UL/ULC</v>
          </cell>
          <cell r="H78" t="str">
            <v>SD5120</v>
          </cell>
          <cell r="I78">
            <v>15.7</v>
          </cell>
        </row>
        <row r="80">
          <cell r="F80" t="str">
            <v>Upright Sprinkler Head 1/2" 57 Deg,STD Resp, Painted Finish, UL/ULC Listed/FM Approved</v>
          </cell>
          <cell r="H80" t="str">
            <v>SD1015</v>
          </cell>
          <cell r="I80">
            <v>9.5</v>
          </cell>
        </row>
        <row r="81">
          <cell r="F81" t="str">
            <v>Upright Sprinkler Head 1/2" 68 Deg,STD Resp, Painted Finish, UL/ULC Listed/FM Approved</v>
          </cell>
          <cell r="H81" t="str">
            <v>SD1015</v>
          </cell>
          <cell r="I81">
            <v>9.5</v>
          </cell>
        </row>
        <row r="82">
          <cell r="F82" t="str">
            <v>Upright Sprinkler Head 1/2" 79 Deg,STD Resp, Painted Finish, UL/ULC Listed/FM Approved</v>
          </cell>
          <cell r="H82" t="str">
            <v>SD1015</v>
          </cell>
          <cell r="I82">
            <v>9.5</v>
          </cell>
        </row>
        <row r="83">
          <cell r="F83" t="str">
            <v>Upright Sprinkler Head 1/2" 93 Deg,STD Resp, Painted Finish, UL/ULC Listed/FM Approved</v>
          </cell>
          <cell r="H83" t="str">
            <v>SD1015</v>
          </cell>
          <cell r="I83">
            <v>9.5</v>
          </cell>
        </row>
        <row r="86">
          <cell r="E86">
            <v>10551022457</v>
          </cell>
          <cell r="F86" t="str">
            <v>Upright Sprinkler Head 1/2" 57 Deg,QUK Resp, Brass Finish, UL/ULC Listed/FM Approved </v>
          </cell>
          <cell r="H86" t="str">
            <v>SD1032 QR</v>
          </cell>
          <cell r="I86">
            <v>11.2</v>
          </cell>
        </row>
        <row r="87">
          <cell r="E87">
            <v>10551022468</v>
          </cell>
          <cell r="F87" t="str">
            <v>Upright Sprinkler Head 1/2" 68 Deg,QUK Resp, Brass Finish, UL/ULC Listed/FM Approved </v>
          </cell>
          <cell r="H87" t="str">
            <v>SD1032 QR</v>
          </cell>
          <cell r="I87">
            <v>10.7</v>
          </cell>
        </row>
        <row r="88">
          <cell r="E88">
            <v>10551022479</v>
          </cell>
          <cell r="F88" t="str">
            <v>Upright Sprinkler Head 1/2" 79 Deg,QUK Resp, Brass Finish, UL/ULC Listed/FM Approved </v>
          </cell>
          <cell r="H88" t="str">
            <v>SD1032 QR</v>
          </cell>
          <cell r="I88">
            <v>10.7</v>
          </cell>
        </row>
        <row r="89">
          <cell r="E89">
            <v>10551022466</v>
          </cell>
          <cell r="F89" t="str">
            <v xml:space="preserve">Sprinkler Head 68 Deg. Upright, 1/2" NPT, Brass Finish, Quick Response, UL Listed, Model: SD1032C - Shield </v>
          </cell>
          <cell r="H89" t="str">
            <v>SD1032C</v>
          </cell>
          <cell r="I89">
            <v>10</v>
          </cell>
        </row>
        <row r="90">
          <cell r="E90">
            <v>10551022476</v>
          </cell>
          <cell r="F90" t="str">
            <v xml:space="preserve">Sprinkler Head 79 Deg. Upright, 1/2" NPT, Brass Finish, Quick Response, UL Listed, Model: SD1032C - Shield </v>
          </cell>
          <cell r="H90" t="str">
            <v>SD1032C</v>
          </cell>
          <cell r="I90">
            <v>10</v>
          </cell>
        </row>
        <row r="91">
          <cell r="E91">
            <v>10551022492</v>
          </cell>
          <cell r="F91" t="str">
            <v xml:space="preserve">Sprinkler Head 93 Deg. Upright, 1/2" NPT, Brass Finish, Quick Response, UL Listed, Model: SD1032C - Shield </v>
          </cell>
          <cell r="H91" t="str">
            <v>SD1032C</v>
          </cell>
          <cell r="I91">
            <v>10</v>
          </cell>
        </row>
        <row r="92">
          <cell r="E92">
            <v>10551022568</v>
          </cell>
          <cell r="F92" t="str">
            <v>Upright Sprinkler Head 1/2" 68 Deg,QUK Resp, Chrome Finish, UL/ULC Listed/FM Approved </v>
          </cell>
          <cell r="H92" t="str">
            <v>SD1032 QR</v>
          </cell>
          <cell r="I92">
            <v>12.2</v>
          </cell>
        </row>
        <row r="93">
          <cell r="E93">
            <v>10551022579</v>
          </cell>
          <cell r="F93" t="str">
            <v>Upright Sprinkler Head 1/2" 79 Deg,QUK Resp, Chrome Finish, UL/ULC Listed/FM Approved </v>
          </cell>
          <cell r="H93" t="str">
            <v>SD1032 QR</v>
          </cell>
          <cell r="I93">
            <v>12.2</v>
          </cell>
        </row>
        <row r="94">
          <cell r="E94" t="str">
            <v xml:space="preserve"> </v>
          </cell>
          <cell r="F94" t="str">
            <v>Upright Sprinkler Head 1/2" 68 Deg,QUK Resp, Painted Finish, UL/ULC Listed/FM Approved </v>
          </cell>
          <cell r="H94" t="str">
            <v>SD1032 QR</v>
          </cell>
          <cell r="I94">
            <v>12.2</v>
          </cell>
        </row>
        <row r="95">
          <cell r="E95" t="str">
            <v xml:space="preserve"> </v>
          </cell>
          <cell r="F95" t="str">
            <v>Upright Sprinkler Head 1/2" 79 Deg,QUK Resp, Painted Finish, UL/ULC Listed/FM Approved </v>
          </cell>
          <cell r="H95" t="str">
            <v>SD1032 QR</v>
          </cell>
          <cell r="I95">
            <v>12.2</v>
          </cell>
        </row>
        <row r="96">
          <cell r="E96">
            <v>10551022566</v>
          </cell>
          <cell r="F96" t="str">
            <v xml:space="preserve">Sprinkler Head 68 Deg. Upright, 1/2" NPT, Chrome Finish, Quick Response, UL Listed, Model: SD1032C - Shield </v>
          </cell>
          <cell r="H96" t="str">
            <v>SD1032C</v>
          </cell>
          <cell r="I96">
            <v>10</v>
          </cell>
        </row>
        <row r="97">
          <cell r="E97">
            <v>10551022576</v>
          </cell>
          <cell r="F97" t="str">
            <v xml:space="preserve">Sprinkler Head 79 Deg. Upright, 1/2" NPT, Chrome Finish, Quick Response, UL Listed, Model: SD1032C - Shield </v>
          </cell>
          <cell r="H97" t="str">
            <v>SD1032C</v>
          </cell>
          <cell r="I97">
            <v>10</v>
          </cell>
        </row>
        <row r="98">
          <cell r="E98">
            <v>10551022592</v>
          </cell>
          <cell r="F98" t="str">
            <v xml:space="preserve">Sprinkler Head 93 Deg. Upright, 1/2" NPT, Chrome Finish, Quick Response, UL Listed, Model: SD1032C - Shield </v>
          </cell>
          <cell r="H98" t="str">
            <v>SD1032C</v>
          </cell>
          <cell r="I98">
            <v>10</v>
          </cell>
        </row>
        <row r="99">
          <cell r="I99">
            <v>0</v>
          </cell>
        </row>
        <row r="100">
          <cell r="E100">
            <v>10551222518</v>
          </cell>
          <cell r="F100" t="str">
            <v>Sprinkler Head 68 Deg. Conventional Type, 1/2" NPT, Brass Finish, Quick Response, UL/ULC Approved</v>
          </cell>
          <cell r="H100" t="str">
            <v>SD1026 QR</v>
          </cell>
          <cell r="I100">
            <v>12.2</v>
          </cell>
        </row>
        <row r="101">
          <cell r="E101">
            <v>10551222533</v>
          </cell>
          <cell r="F101" t="str">
            <v>Sprinkler Head 93 Deg. Conventional Type, 1/2" NPT, Brass Finish, Quick Response, UL/ULC Approved</v>
          </cell>
          <cell r="H101" t="str">
            <v>SD1026 QR</v>
          </cell>
          <cell r="I101">
            <v>12.2</v>
          </cell>
        </row>
        <row r="104">
          <cell r="E104">
            <v>10551022807</v>
          </cell>
          <cell r="F104" t="str">
            <v xml:space="preserve">Upright Sprinkler Head 3/4" NPT, 57 Deg QUICK Chrome Finishe  K-114 (8.0), UL/ULC </v>
          </cell>
          <cell r="H104" t="str">
            <v>SD5220</v>
          </cell>
          <cell r="I104">
            <v>19.3</v>
          </cell>
        </row>
        <row r="105">
          <cell r="E105">
            <v>10551022818</v>
          </cell>
          <cell r="F105" t="str">
            <v xml:space="preserve">Upright Sprinkler Head 3/4" NPT, 68 Deg QUICK Chrome Finishe  K-114 (8.0), UL/ULC </v>
          </cell>
          <cell r="H105" t="str">
            <v>SD5220</v>
          </cell>
          <cell r="I105">
            <v>19.3</v>
          </cell>
        </row>
        <row r="106">
          <cell r="E106">
            <v>10551022829</v>
          </cell>
          <cell r="F106" t="str">
            <v xml:space="preserve">Upright Sprinkler Head 3/4" NPT, 79 Deg QUICK Chrome Finishe  K-114 (8.0), UL/ULC </v>
          </cell>
          <cell r="H106" t="str">
            <v>SD5220</v>
          </cell>
          <cell r="I106">
            <v>19.3</v>
          </cell>
        </row>
        <row r="107">
          <cell r="E107">
            <v>10551022840</v>
          </cell>
          <cell r="F107" t="str">
            <v xml:space="preserve">Upright Sprinkler Head 3/4" NPT, 93 Deg QUICK Chrome Finishe  K-114 (8.0), UL/ULC </v>
          </cell>
          <cell r="H107" t="str">
            <v>SD5220</v>
          </cell>
          <cell r="I107">
            <v>19.3</v>
          </cell>
        </row>
        <row r="109">
          <cell r="F109" t="str">
            <v>HORIZONTAL SIDEWALL SPRINKLER HEADS UL/ULC/FM Approved</v>
          </cell>
        </row>
        <row r="110">
          <cell r="E110">
            <v>10551522068</v>
          </cell>
          <cell r="F110" t="str">
            <v>Horizontal Sidewall Sprinkler Head 1/2" 57 Deg,STD Resp, Brass Finish, UL/ULC Listed/FM Approved </v>
          </cell>
          <cell r="H110" t="str">
            <v>SD1133SR</v>
          </cell>
          <cell r="I110">
            <v>10.7</v>
          </cell>
        </row>
        <row r="111">
          <cell r="E111">
            <v>10551522066</v>
          </cell>
          <cell r="F111" t="str">
            <v xml:space="preserve">Sprinkler Head, Horizontal Sidewall, 1/2" NPT, 68 Degree C, Standard Response, Brass Finish, UL Listed, Model: SD1133C,  - Shield </v>
          </cell>
          <cell r="H111" t="str">
            <v>SD1133C</v>
          </cell>
          <cell r="I111">
            <v>7</v>
          </cell>
        </row>
        <row r="112">
          <cell r="E112">
            <v>10551522076</v>
          </cell>
          <cell r="F112" t="str">
            <v xml:space="preserve">Sprinkler Head, Horizontal Sidewall, 1/2" NPT, 79 Degree C, Standard Response, Brass Finish, UL Listed, Model: SD1133C - Shield </v>
          </cell>
          <cell r="H112" t="str">
            <v>SD1133C</v>
          </cell>
          <cell r="I112">
            <v>7</v>
          </cell>
        </row>
        <row r="113">
          <cell r="E113">
            <v>10551522092</v>
          </cell>
          <cell r="F113" t="str">
            <v xml:space="preserve">Sprinkler Head, Horizontal Sidewall, 1/2" NPT, 93 Degree C, Standard Response, Brass Finish, UL Listed, Model: SD1133C - Shield </v>
          </cell>
          <cell r="H113" t="str">
            <v>SD1133C</v>
          </cell>
          <cell r="I113">
            <v>7</v>
          </cell>
        </row>
        <row r="114">
          <cell r="E114">
            <v>10551522268</v>
          </cell>
          <cell r="F114" t="str">
            <v>Horizontal Sidewall Sprinkler Head 1/2" 68 Deg,STD Resp, Chrome Finish, UL/ULC Listed/FM Approved </v>
          </cell>
          <cell r="H114" t="str">
            <v>SD1133SR</v>
          </cell>
          <cell r="I114">
            <v>10.7</v>
          </cell>
        </row>
        <row r="115">
          <cell r="E115">
            <v>10551522279</v>
          </cell>
          <cell r="F115" t="str">
            <v>Sprinkler Head, Horizontal Sidewall, 1/2" NPT, 79 Degree C, Standard Response, Chrome Finish, UL/ULC/FM Approved</v>
          </cell>
          <cell r="H115" t="str">
            <v>SD1133SR</v>
          </cell>
          <cell r="I115">
            <v>10.7</v>
          </cell>
        </row>
        <row r="116">
          <cell r="E116">
            <v>10551522266</v>
          </cell>
          <cell r="F116" t="str">
            <v xml:space="preserve">Sprinkler Head, Horizontal Sidewall, 1/2" NPT, 68 Degree C, Standard Response, Chrome Finish, UL Listed, Model: SD1133C - Shield </v>
          </cell>
          <cell r="H116" t="str">
            <v>SD1133C</v>
          </cell>
          <cell r="I116">
            <v>7</v>
          </cell>
        </row>
        <row r="117">
          <cell r="E117">
            <v>10551522276</v>
          </cell>
          <cell r="F117" t="str">
            <v xml:space="preserve">Sprinkler Head, Horizontal Sidewall, 1/2" NPT, 79 Degree C, Standard Response, Chrome Finish, UL Listed, Model: SD1133C - Shield </v>
          </cell>
          <cell r="H117" t="str">
            <v>SD1133C</v>
          </cell>
          <cell r="I117">
            <v>7</v>
          </cell>
        </row>
        <row r="118">
          <cell r="F118" t="str">
            <v>Horizontal Sidewall Sprinkler Head 1/2" 79 Deg,STD Resp, Painted Finish, NON-UL/ULC Listed/FM Approved </v>
          </cell>
          <cell r="H118" t="str">
            <v>SD1133SR</v>
          </cell>
          <cell r="I118">
            <v>13.7</v>
          </cell>
        </row>
        <row r="120">
          <cell r="F120" t="str">
            <v>Horizontal Sidewall Sprinkler Head 1/2" 57 Deg,QUK Resp, Brass Finish, UL/ULC Listed</v>
          </cell>
          <cell r="H120" t="str">
            <v>SD1121 QR</v>
          </cell>
          <cell r="I120">
            <v>13.2</v>
          </cell>
        </row>
        <row r="121">
          <cell r="E121">
            <v>10551522567</v>
          </cell>
          <cell r="F121" t="str">
            <v xml:space="preserve">Sprinkler Head, Horizontal Sidewall, 1/2" NPT, 68 Degree C, Quick Response, Brass Finish, UL Listed, Model: SD1121C - Shield </v>
          </cell>
          <cell r="H121" t="str">
            <v>SD1121C</v>
          </cell>
          <cell r="I121">
            <v>10.4</v>
          </cell>
        </row>
        <row r="122">
          <cell r="E122">
            <v>10551522577</v>
          </cell>
          <cell r="F122" t="str">
            <v xml:space="preserve">Sprinkler Head, Horizontal Sidewall, 1/2" NPT, 79 Degree C, Quick Response, Brass Finish, UL Listed, Model: SD1121C - Shield </v>
          </cell>
          <cell r="H122" t="str">
            <v>SD1121C</v>
          </cell>
          <cell r="I122">
            <v>10.4</v>
          </cell>
        </row>
        <row r="123">
          <cell r="E123">
            <v>10551522768</v>
          </cell>
          <cell r="F123" t="str">
            <v>Horizontal Sidewall Sprinkler Head 1/2" 68 Deg,QUK Resp, Chrome Finish, UL/ULC Listed/FM Approved </v>
          </cell>
          <cell r="H123" t="str">
            <v>SD1121 QR</v>
          </cell>
          <cell r="I123">
            <v>13.2</v>
          </cell>
        </row>
        <row r="124">
          <cell r="E124">
            <v>10551522767</v>
          </cell>
          <cell r="F124" t="str">
            <v xml:space="preserve">Sprinkler Head, Horizontal Sidewall, 1/2" NPT, 68 Degree C, Quick Response, Chrome Finish, UL Listed, Model: SD1121C - Shield </v>
          </cell>
          <cell r="H124" t="str">
            <v>SD1121C</v>
          </cell>
          <cell r="I124">
            <v>11</v>
          </cell>
        </row>
        <row r="125">
          <cell r="E125" t="str">
            <v xml:space="preserve"> </v>
          </cell>
          <cell r="F125" t="str">
            <v>Horizontal Sidewall Sprinkler Head 1/2" 79 Deg,QUK Resp, Painted Finish, NON-UL/ULC Listed/FM Approved </v>
          </cell>
          <cell r="H125" t="str">
            <v>SD1121 QR</v>
          </cell>
          <cell r="I125">
            <v>15.2</v>
          </cell>
        </row>
        <row r="127">
          <cell r="E127">
            <v>10551522805</v>
          </cell>
          <cell r="F127" t="str">
            <v>Horizontal Sidewall Sprinkler Head 3/4" 57 Deg, K - 114 (K 8.0) Standard Res UL/ULC Listed</v>
          </cell>
          <cell r="H127" t="str">
            <v>SD7120</v>
          </cell>
          <cell r="I127">
            <v>19.3</v>
          </cell>
        </row>
        <row r="128">
          <cell r="E128">
            <v>10551522816</v>
          </cell>
          <cell r="F128" t="str">
            <v>Horizontal Sidewall Sprinkler Head 3/4" 68 Deg, K - 114 (K 8.0) Standard Res UL/ULC Listed</v>
          </cell>
          <cell r="H128" t="str">
            <v>SD7120</v>
          </cell>
          <cell r="I128">
            <v>19.3</v>
          </cell>
        </row>
        <row r="129">
          <cell r="E129">
            <v>10551522827</v>
          </cell>
          <cell r="F129" t="str">
            <v>Horizontal Sidewall Sprinkler Head 3/4" 79 Deg, K - 114 (K 8.0) Standard Res UL/ULC Listed</v>
          </cell>
          <cell r="H129" t="str">
            <v>SD7120</v>
          </cell>
          <cell r="I129">
            <v>19.3</v>
          </cell>
        </row>
        <row r="130">
          <cell r="E130">
            <v>10551522838</v>
          </cell>
          <cell r="F130" t="str">
            <v>Horizontal Sidewall Sprinkler Head 3/4" 93 Deg, K - 114 (K 8.0) Standard Res UL/ULC Listed</v>
          </cell>
          <cell r="H130" t="str">
            <v>SD7120</v>
          </cell>
          <cell r="I130">
            <v>19.8</v>
          </cell>
        </row>
        <row r="132">
          <cell r="E132">
            <v>10551522807</v>
          </cell>
          <cell r="F132" t="str">
            <v>Horizontal Sidewall Sprinkler Head 3/4" 57 Deg, K - 114 (K 8.0) Quick Respon UL/ULC Listed</v>
          </cell>
          <cell r="H132" t="str">
            <v>SD7220</v>
          </cell>
          <cell r="I132">
            <v>20.3</v>
          </cell>
        </row>
        <row r="133">
          <cell r="E133">
            <v>10551522818</v>
          </cell>
          <cell r="F133" t="str">
            <v>Horizontal Sidewall Sprinkler Head 3/4" 68 Deg, K - 114 (K 8.0) Quick Respon UL/ULC Listed</v>
          </cell>
          <cell r="H133" t="str">
            <v>SD7220</v>
          </cell>
          <cell r="I133">
            <v>20.3</v>
          </cell>
        </row>
        <row r="134">
          <cell r="E134">
            <v>10551522829</v>
          </cell>
          <cell r="F134" t="str">
            <v>Horizontal Sidewall Sprinkler Head 3/4" 79 Deg, K - 114 (K 8.0) Quick Respon UL/ULC Listed</v>
          </cell>
          <cell r="H134" t="str">
            <v>SD7220</v>
          </cell>
          <cell r="I134">
            <v>20.3</v>
          </cell>
        </row>
        <row r="135">
          <cell r="E135">
            <v>10551522840</v>
          </cell>
          <cell r="F135" t="str">
            <v>Horizontal Sidewall Sprinkler Head 3/4" 93 Deg, K - 114 (K 8.0) Quick Respon UL/ULC Listed</v>
          </cell>
          <cell r="H135" t="str">
            <v>SD7220</v>
          </cell>
          <cell r="I135">
            <v>20.3</v>
          </cell>
        </row>
        <row r="137">
          <cell r="E137">
            <v>10551522754</v>
          </cell>
          <cell r="F137" t="str">
            <v>Horizontal Sidewall Sprinkler Head 1/2" 57 Deg, Extended Coverage, QR, UL/ULC Listed</v>
          </cell>
          <cell r="H137" t="str">
            <v>SD1125</v>
          </cell>
          <cell r="I137">
            <v>18.2</v>
          </cell>
        </row>
        <row r="138">
          <cell r="E138">
            <v>10551522765</v>
          </cell>
          <cell r="F138" t="str">
            <v>Horizontal Sidewall Sprinkler Head 1/2" 68 Deg, Extended Coverage, QR, UL/ULC Listed</v>
          </cell>
          <cell r="H138" t="str">
            <v>SD1125</v>
          </cell>
          <cell r="I138">
            <v>18.2</v>
          </cell>
        </row>
        <row r="139">
          <cell r="E139">
            <v>10551522776</v>
          </cell>
          <cell r="F139" t="str">
            <v>Horizontal Sidewall Sprinkler Head 1/2" 79 Deg, Extended Coverage, QR, UL/ULC Listed</v>
          </cell>
          <cell r="H139" t="str">
            <v>SD1125</v>
          </cell>
          <cell r="I139">
            <v>18.2</v>
          </cell>
        </row>
        <row r="140">
          <cell r="E140">
            <v>10551522790</v>
          </cell>
          <cell r="F140" t="str">
            <v>Horizontal Sidewall Sprinkler Head 1/2" 93 Deg, Extended Coverage, QR, UL/ULC Listed</v>
          </cell>
          <cell r="H140" t="str">
            <v>SD1125</v>
          </cell>
          <cell r="I140">
            <v>18.2</v>
          </cell>
        </row>
        <row r="141">
          <cell r="E141">
            <v>10551522577</v>
          </cell>
          <cell r="F141" t="str">
            <v xml:space="preserve">Sprinkler Head, Horizontal Sidewall, 1/2" NPT, 79 Degree C, Extended Coverage, Quick Response, K-Factor 80 (5.6), Chrome Finish, UL Listed Model: SD1125C - Shield </v>
          </cell>
          <cell r="H141" t="str">
            <v>SD1125C</v>
          </cell>
          <cell r="I141">
            <v>13</v>
          </cell>
        </row>
        <row r="143">
          <cell r="E143">
            <v>10551522857</v>
          </cell>
          <cell r="F143" t="str">
            <v>Horizontal Sidewall Sprinkler Head 3/4" 57 Deg, Extended Coverage, QR, UL/ULC Listed</v>
          </cell>
          <cell r="H143" t="str">
            <v>SD8220</v>
          </cell>
          <cell r="I143">
            <v>21.3</v>
          </cell>
        </row>
        <row r="144">
          <cell r="E144">
            <v>10551522868</v>
          </cell>
          <cell r="F144" t="str">
            <v>Horizontal Sidewall Sprinkler Head 3/4" 68 Deg, Extended Coverage, QR, UL/ULC Listed</v>
          </cell>
          <cell r="H144" t="str">
            <v>SD8220</v>
          </cell>
          <cell r="I144">
            <v>21.3</v>
          </cell>
        </row>
        <row r="145">
          <cell r="E145">
            <v>10551522879</v>
          </cell>
          <cell r="F145" t="str">
            <v>Horizontal Sidewall Sprinkler Head 3/4" 79 Deg, Extended Coverage, QR, UL/ULC Listed</v>
          </cell>
          <cell r="H145" t="str">
            <v>SD8220</v>
          </cell>
          <cell r="I145">
            <v>21.3</v>
          </cell>
        </row>
        <row r="146">
          <cell r="E146">
            <v>10551522890</v>
          </cell>
          <cell r="F146" t="str">
            <v>Horizontal Sidewall Sprinkler Head 3/4" 93 Deg, Extended Coverage, QR, UL/ULC Listed</v>
          </cell>
          <cell r="H146" t="str">
            <v>SD8220</v>
          </cell>
          <cell r="I146">
            <v>21.3</v>
          </cell>
        </row>
        <row r="148">
          <cell r="F148" t="str">
            <v>CONCEALED SPRINKLER HEADS UL/FM Approved</v>
          </cell>
        </row>
        <row r="149">
          <cell r="E149" t="str">
            <v xml:space="preserve"> </v>
          </cell>
          <cell r="F149" t="str">
            <v>Concealed Sprinkler Head 1/2" 57 Deg,STD Resp, Brass Finish, UL/ULC Listed/NON-FM Approved</v>
          </cell>
          <cell r="H149" t="str">
            <v>SD1050</v>
          </cell>
          <cell r="I149">
            <v>12.5</v>
          </cell>
        </row>
        <row r="150">
          <cell r="E150">
            <v>10552522010</v>
          </cell>
          <cell r="F150" t="str">
            <v>Concealed Sprinkler Head 1/2" 68 Deg,STD Resp, Brass Finish, UL/ULC Listed/FM Approved</v>
          </cell>
          <cell r="H150" t="str">
            <v>SD1050</v>
          </cell>
          <cell r="I150">
            <v>12.5</v>
          </cell>
        </row>
        <row r="151">
          <cell r="E151">
            <v>10552522019</v>
          </cell>
          <cell r="F151" t="str">
            <v>Concealed Sprinkler Head 1/2" 79 Deg,STD Resp, Brass Finish, UL/ULC Listed/FM Approved</v>
          </cell>
          <cell r="H151" t="str">
            <v>SD1050</v>
          </cell>
          <cell r="I151">
            <v>12.5</v>
          </cell>
        </row>
        <row r="152">
          <cell r="E152">
            <v>10552522023</v>
          </cell>
          <cell r="F152" t="str">
            <v>Concealed Sprinkler Head 1/2" 93 Deg,STD Resp, Brass Finish, UL/ULC Listed/FM Approved</v>
          </cell>
          <cell r="H152" t="str">
            <v>SD1050</v>
          </cell>
          <cell r="I152">
            <v>16.2</v>
          </cell>
        </row>
        <row r="153">
          <cell r="E153">
            <v>10552522510</v>
          </cell>
          <cell r="F153" t="str">
            <v>Concealed Sprinkler Head 1/2" 68 Deg,QUK Resp, Brass Finish, UL/ULC Listed/FM Approved</v>
          </cell>
          <cell r="G153" t="str">
            <v>CONCEALED SPRAY PENDENT 68 DEG C SPRINKLER HEAD, BRASS FINISH 1/2" NPT, 3MM BULB, QUICK RESPONSE, UL/ULC/WATERMARK APPROVED &amp; FM APPROVED, MODEL: SD1055QR - SHIELD</v>
          </cell>
          <cell r="H153" t="str">
            <v>SD1055 - QR</v>
          </cell>
          <cell r="I153">
            <v>18.3</v>
          </cell>
        </row>
        <row r="155">
          <cell r="F155" t="str">
            <v>RACK SPRINKLERS - Vds Approved</v>
          </cell>
        </row>
        <row r="156">
          <cell r="E156">
            <v>10550522818</v>
          </cell>
          <cell r="F156" t="str">
            <v>Flat Spray Sprinkler Head 68 Deg. Pendent, ½” (15mm), Brass Finish, Quick Response, K-Factor: 80 (K 5.6), CE/Vds Approved, Type: SD-JBFP</v>
          </cell>
          <cell r="H156" t="str">
            <v>SD-3080</v>
          </cell>
          <cell r="I156">
            <v>20.5</v>
          </cell>
        </row>
        <row r="157">
          <cell r="E157" t="str">
            <v>10555522915</v>
          </cell>
          <cell r="F157" t="str">
            <v>Water Shield, Type: PB/FP, D 115mm, Height 19mm, for Pendant Sprinkler (Suitable for Flat Pendant Spray Sprinkler Head), Vds Approved</v>
          </cell>
          <cell r="H157" t="str">
            <v>SD-WS</v>
          </cell>
          <cell r="I157">
            <v>3.8</v>
          </cell>
        </row>
        <row r="158">
          <cell r="E158" t="str">
            <v>10551022716</v>
          </cell>
          <cell r="F158" t="str">
            <v>Flat LO Sprinkler Head 68 Deg. Upright, 1/2" (15mm), Brass Finish, Standard Response, K-Factor -115 (K-8.0), CE/Vds Approved, Type: SD-LBSU</v>
          </cell>
          <cell r="H158" t="str">
            <v>SD-5115</v>
          </cell>
          <cell r="I158">
            <v>24.2</v>
          </cell>
        </row>
        <row r="159">
          <cell r="E159" t="str">
            <v>10551022718</v>
          </cell>
          <cell r="F159" t="str">
            <v>Flat LO Sprinkler Head 79 Deg. Upright, 1/2" (15mm), Brass Finish, Standard Response, K-Factor -115  (K-8.0), CE/Vds Approved, Type: SD-LBSU</v>
          </cell>
          <cell r="H159" t="str">
            <v>SD-5125</v>
          </cell>
          <cell r="I159">
            <v>24.2</v>
          </cell>
        </row>
        <row r="160">
          <cell r="E160" t="str">
            <v>10551022916</v>
          </cell>
          <cell r="F160" t="str">
            <v>ELO - Sprinkler Head 68 Deg. Upright, 3/4" (20mm), Brass Finish, Standard Response, K-Factor 160 (K-11.2), CE/Vds Approved, Type: SD-ECSU</v>
          </cell>
          <cell r="H160" t="str">
            <v>SD-5160</v>
          </cell>
          <cell r="I160">
            <v>33.4</v>
          </cell>
        </row>
        <row r="161">
          <cell r="E161" t="str">
            <v>10551022918</v>
          </cell>
          <cell r="F161" t="str">
            <v>ELO - Sprinkler Head 79 Deg. Upright, 3/4" (20mm), Brass Finish, Standard Response, K-Factor 160 (K-11.2), CE/Vds Approved, Type: SD-EC</v>
          </cell>
          <cell r="H161" t="str">
            <v>SD-5165</v>
          </cell>
          <cell r="I161">
            <v>33.4</v>
          </cell>
        </row>
        <row r="163">
          <cell r="E163">
            <v>10555522110</v>
          </cell>
          <cell r="F163" t="str">
            <v>Single Plane Escuteon Plate 1/2"- Chrome Finish</v>
          </cell>
          <cell r="H163" t="str">
            <v>SD-ESC 1</v>
          </cell>
          <cell r="I163">
            <v>0.8</v>
          </cell>
        </row>
        <row r="164">
          <cell r="E164" t="str">
            <v xml:space="preserve"> </v>
          </cell>
          <cell r="F164" t="str">
            <v>Single Plane Escuteon Plate 1/2"- Painted Finish</v>
          </cell>
          <cell r="H164" t="str">
            <v>SD-ESC 1</v>
          </cell>
          <cell r="I164">
            <v>1</v>
          </cell>
        </row>
        <row r="165">
          <cell r="E165" t="str">
            <v xml:space="preserve"> </v>
          </cell>
          <cell r="F165" t="str">
            <v>Single Plane Escuteon Plate 3/4"- Chrome Finish</v>
          </cell>
          <cell r="H165" t="str">
            <v>SD-ESC 1</v>
          </cell>
          <cell r="I165">
            <v>1.3</v>
          </cell>
        </row>
        <row r="166">
          <cell r="E166" t="str">
            <v xml:space="preserve"> </v>
          </cell>
          <cell r="F166" t="str">
            <v>Single Plane Escuteon Plate 3/4"- Painted Finish</v>
          </cell>
          <cell r="H166" t="str">
            <v>SD-ESC 1</v>
          </cell>
          <cell r="I166">
            <v>1.9</v>
          </cell>
        </row>
        <row r="168">
          <cell r="E168">
            <v>10555522120</v>
          </cell>
          <cell r="F168" t="str">
            <v>Double - Adjustable Escuteon Plate 1/2"- Chrome Finish</v>
          </cell>
          <cell r="H168" t="str">
            <v>SD-ESC 2</v>
          </cell>
          <cell r="I168">
            <v>2</v>
          </cell>
        </row>
        <row r="169">
          <cell r="E169" t="str">
            <v xml:space="preserve"> </v>
          </cell>
          <cell r="F169" t="str">
            <v>Double - Adjustable Escuteon Plate 1/2"- Painted Finish</v>
          </cell>
          <cell r="H169" t="str">
            <v>SD-ESC 2</v>
          </cell>
          <cell r="I169">
            <v>2</v>
          </cell>
        </row>
        <row r="170">
          <cell r="E170">
            <v>10555522122</v>
          </cell>
          <cell r="F170" t="str">
            <v>Double - Adjustable Escuteon Plate 3/4"- Chrome Finish</v>
          </cell>
          <cell r="H170" t="str">
            <v>SD-ESC 2</v>
          </cell>
          <cell r="I170">
            <v>2.9</v>
          </cell>
        </row>
        <row r="171">
          <cell r="E171" t="str">
            <v xml:space="preserve"> </v>
          </cell>
          <cell r="F171" t="str">
            <v>Double - Adjustable Escuteon Plate 3/4"- Painted Finish</v>
          </cell>
          <cell r="H171" t="str">
            <v>SD-ESC 2</v>
          </cell>
          <cell r="I171">
            <v>3.1</v>
          </cell>
        </row>
        <row r="173">
          <cell r="E173">
            <v>10555522400</v>
          </cell>
          <cell r="F173" t="str">
            <v>Concealed Cover Plate 57 Deg. C, Painted Finish, Pure white 9010, UL/ULC/FM - Shield</v>
          </cell>
        </row>
        <row r="174">
          <cell r="E174">
            <v>10555522515</v>
          </cell>
          <cell r="F174" t="str">
            <v>Concealed Cover Plated 57 Deg - Chorme Finish - UL/ULC Listed</v>
          </cell>
          <cell r="H174" t="str">
            <v>SD-CONE</v>
          </cell>
          <cell r="I174">
            <v>18</v>
          </cell>
        </row>
        <row r="175">
          <cell r="F175" t="str">
            <v>Concealed Cover Plated 68 Deg - Chorme Finish - UL/ULC Listed</v>
          </cell>
          <cell r="H175" t="str">
            <v>SD-CONE</v>
          </cell>
          <cell r="I175">
            <v>18</v>
          </cell>
        </row>
        <row r="176">
          <cell r="E176">
            <v>10555522400</v>
          </cell>
          <cell r="F176" t="str">
            <v>Concealed Cover Plated 57 Deg - Painted Finish - UL/ULC Listed</v>
          </cell>
          <cell r="H176" t="str">
            <v>SD-CONE</v>
          </cell>
          <cell r="I176">
            <v>20.399999999999999</v>
          </cell>
        </row>
        <row r="177">
          <cell r="F177" t="str">
            <v>Concealed Cover Plated 68 Deg - Painted Finish - UL/ULC Listed</v>
          </cell>
          <cell r="H177" t="str">
            <v>SD-CONE</v>
          </cell>
          <cell r="I177">
            <v>20.399999999999999</v>
          </cell>
        </row>
        <row r="178">
          <cell r="F178" t="str">
            <v>SPRINKLER GUARD</v>
          </cell>
        </row>
        <row r="179">
          <cell r="E179" t="str">
            <v>No separate codes for Guard (Ref.#10555522852)</v>
          </cell>
          <cell r="F179" t="str">
            <v>Sprinkler Protection Guard suitable for 1/2" Sprinkler- Chrome Finish</v>
          </cell>
          <cell r="H179" t="str">
            <v>SD-SG</v>
          </cell>
          <cell r="I179">
            <v>6.8</v>
          </cell>
        </row>
        <row r="180">
          <cell r="E180" t="str">
            <v xml:space="preserve"> </v>
          </cell>
          <cell r="F180" t="str">
            <v>Sprinkler Protection Guard suitable for 1/2" Sprinkler- Painted Finish</v>
          </cell>
          <cell r="H180" t="str">
            <v>SD-SG-P</v>
          </cell>
          <cell r="I180">
            <v>8</v>
          </cell>
        </row>
        <row r="181">
          <cell r="E181" t="str">
            <v xml:space="preserve"> </v>
          </cell>
          <cell r="F181" t="str">
            <v>Sprinkler Protection Guard suitable for 3/4" Sprinkler- Chrome Finish</v>
          </cell>
          <cell r="H181" t="str">
            <v>SD-SG</v>
          </cell>
          <cell r="I181">
            <v>8.6</v>
          </cell>
        </row>
        <row r="182">
          <cell r="E182" t="str">
            <v xml:space="preserve"> </v>
          </cell>
          <cell r="F182" t="str">
            <v>Sprinkler Protection Guard suitable for 3/4" Sprinkler- Painted Finish</v>
          </cell>
          <cell r="H182" t="str">
            <v>SD-SG-P</v>
          </cell>
          <cell r="I182">
            <v>9.1999999999999993</v>
          </cell>
        </row>
        <row r="183">
          <cell r="E183">
            <v>10555722010</v>
          </cell>
          <cell r="F183" t="str">
            <v>Sprinkler Wrench for Upright/Pendent Sprinkler Head</v>
          </cell>
          <cell r="H183" t="str">
            <v>SPK-WRNCH</v>
          </cell>
          <cell r="I183">
            <v>41.3</v>
          </cell>
        </row>
        <row r="184">
          <cell r="E184">
            <v>10555722012</v>
          </cell>
          <cell r="F184" t="str">
            <v>Sprinkler Wrench for Concealed Sprinkler Head</v>
          </cell>
          <cell r="H184" t="str">
            <v>SPK-WRNCH</v>
          </cell>
          <cell r="I184">
            <v>41.3</v>
          </cell>
        </row>
        <row r="185">
          <cell r="F185" t="str">
            <v>SPRINKLER CABINETS</v>
          </cell>
        </row>
        <row r="186">
          <cell r="E186">
            <v>10556522006</v>
          </cell>
          <cell r="F186" t="str">
            <v>Sprinkler Cabinet suitable for 6 Sprinkler Heads 1/2" - Painted RED RAL3000</v>
          </cell>
          <cell r="G186" t="str">
            <v>SPRINKLER CABINET 6 NO'S CAPACITY FOR 1/2" SPRINKLER HEAD W/O SPRINKLER - SHIELD</v>
          </cell>
          <cell r="H186" t="str">
            <v>SD-CAB6</v>
          </cell>
          <cell r="I186">
            <v>60.4</v>
          </cell>
        </row>
        <row r="187">
          <cell r="E187">
            <v>10556522012</v>
          </cell>
          <cell r="F187" t="str">
            <v>Sprinkler Cabinet suitable for 12 Sprinkler Heads 1/2" - Painted RED RAL3000</v>
          </cell>
          <cell r="G187" t="str">
            <v>SPRINKLER CABINET 12 NO'S CAPACITY FOR 1/2" SPRINKLER HEAD W/O SPRINKLER - SHIELD</v>
          </cell>
          <cell r="H187" t="str">
            <v>SD-CAB12</v>
          </cell>
          <cell r="I187">
            <v>72.5</v>
          </cell>
        </row>
        <row r="188">
          <cell r="E188">
            <v>10556522024</v>
          </cell>
          <cell r="F188" t="str">
            <v>Sprinkler Cabinet suitable for 24 Sprinkler Heads 1/2" - Painted RED RAL3000</v>
          </cell>
          <cell r="G188" t="str">
            <v>SPRINKLER CABINET 24 NO'S CAPACITY FOR 1/2" SPRINKLER HEAD W/O SPRINKLER - SHIELD</v>
          </cell>
          <cell r="H188" t="str">
            <v>SD-CAB24</v>
          </cell>
          <cell r="I188">
            <v>91.4</v>
          </cell>
        </row>
        <row r="190">
          <cell r="F190" t="str">
            <v xml:space="preserve"> MV Spray Nozzle 1/2" BSPT/NPT Brass Finish (Specify K-Factor) UL Listed -Shield   </v>
          </cell>
          <cell r="H190" t="str">
            <v>SDMV-A</v>
          </cell>
          <cell r="I190">
            <v>28.4</v>
          </cell>
        </row>
        <row r="191">
          <cell r="E191">
            <v>10559322030</v>
          </cell>
          <cell r="F191" t="str">
            <v xml:space="preserve"> MV Spray Nozzle 1/2" BSPT/NPT Chrome Finish (Specify K-Factor) UL Listed -Shield  </v>
          </cell>
          <cell r="H191" t="str">
            <v>SDMV-A</v>
          </cell>
          <cell r="I191">
            <v>28.4</v>
          </cell>
        </row>
        <row r="192">
          <cell r="E192">
            <v>10559322132</v>
          </cell>
          <cell r="F192" t="str">
            <v xml:space="preserve"> MV Spray Nozzle with Strainer 1/2" BSPT/NPT Brass Finish (Specify K-Factor) UL Listed -Shield  </v>
          </cell>
          <cell r="H192" t="str">
            <v>SDMV-AS</v>
          </cell>
          <cell r="I192">
            <v>40.6</v>
          </cell>
        </row>
        <row r="193">
          <cell r="E193">
            <v>10559322147</v>
          </cell>
          <cell r="F193" t="str">
            <v xml:space="preserve"> MV Spray Nozzle with Strainer 1/2" BSPT/NPT Chrome Finish (Specify K-Factor) UL Listed -Shield  </v>
          </cell>
          <cell r="H193" t="str">
            <v>SDMV-AS</v>
          </cell>
          <cell r="I193">
            <v>40.6</v>
          </cell>
        </row>
        <row r="194">
          <cell r="E194">
            <v>10559322643</v>
          </cell>
          <cell r="F194" t="str">
            <v xml:space="preserve"> MV Spray Nozzle 1/2" BSPT/NPT SS Finish (Specify K-Factor) UL Listed  - Shield</v>
          </cell>
          <cell r="H194" t="str">
            <v>SDMV-BS</v>
          </cell>
          <cell r="I194">
            <v>73.2</v>
          </cell>
        </row>
        <row r="195">
          <cell r="F195" t="str">
            <v xml:space="preserve"> HV Spray Nozzle 3/4" BSPT/NPT Brass Finish (Specify K-Factor) UL Listed -Shield  </v>
          </cell>
          <cell r="H195" t="str">
            <v>SDHV-AS</v>
          </cell>
          <cell r="I195">
            <v>69.8</v>
          </cell>
        </row>
        <row r="196">
          <cell r="F196" t="str">
            <v xml:space="preserve"> HV Spray Nozzle 3/4" BSPT/NPT Chrome Finish (Specify K-Factor) UL Listed -Shield  </v>
          </cell>
          <cell r="H196" t="str">
            <v>SDHV-AS</v>
          </cell>
          <cell r="I196">
            <v>69.8</v>
          </cell>
        </row>
        <row r="197">
          <cell r="F197" t="str">
            <v xml:space="preserve"> HV Spray Nozzle 3/4" BSPT/NPT SS Finish (Specify K-Factor) UL Listed - Shield</v>
          </cell>
          <cell r="H197" t="str">
            <v>SDHV-AB</v>
          </cell>
          <cell r="I197">
            <v>93.1</v>
          </cell>
        </row>
        <row r="199">
          <cell r="E199" t="str">
            <v>10559322989</v>
          </cell>
          <cell r="F199" t="str">
            <v xml:space="preserve">Water Curtain Nozzle 1/2" BSTP/NPT Brass finish (Specifty K-factory) -Shield  </v>
          </cell>
          <cell r="H199" t="str">
            <v>SD-WC15</v>
          </cell>
          <cell r="I199">
            <v>29.6</v>
          </cell>
        </row>
        <row r="200">
          <cell r="E200">
            <v>10559322991</v>
          </cell>
          <cell r="F200" t="str">
            <v xml:space="preserve">Water Curtain Nozzle 1/2" BSTP/NPT Chrome finish (Specifty K-factory) -Shield  </v>
          </cell>
          <cell r="H200" t="str">
            <v>SD-WC15</v>
          </cell>
          <cell r="I200">
            <v>29.6</v>
          </cell>
        </row>
        <row r="201">
          <cell r="E201" t="str">
            <v>10559360680</v>
          </cell>
          <cell r="F201" t="str">
            <v xml:space="preserve">Water Curtain Nozzle 3/4" BSTP/NPT Brass finish (Specifty K-factory) -Shield  </v>
          </cell>
          <cell r="H201" t="str">
            <v>SD-WC20</v>
          </cell>
          <cell r="I201">
            <v>42.3</v>
          </cell>
        </row>
        <row r="202">
          <cell r="E202">
            <v>10559322981</v>
          </cell>
          <cell r="F202" t="str">
            <v xml:space="preserve">Water Curtain Nozzle 3/4" BSTP/NPT Chrome finish (Specifty K-factory) -Shield  </v>
          </cell>
          <cell r="H202" t="str">
            <v>SD-WC20</v>
          </cell>
          <cell r="I202">
            <v>42.3</v>
          </cell>
        </row>
        <row r="203">
          <cell r="F203" t="str">
            <v xml:space="preserve">Water Curtain Nozzle 1/2" BSTP/NPT Stainless Steel (Specifty K-factory) -Shield  </v>
          </cell>
          <cell r="H203" t="str">
            <v>SD-WC15S</v>
          </cell>
          <cell r="I203">
            <v>62.2</v>
          </cell>
        </row>
        <row r="204">
          <cell r="F204" t="str">
            <v xml:space="preserve">Water Curtain Nozzle 3/4" BSTP/NPT Stainless Steel (Specifty K-factory) -Shield  </v>
          </cell>
          <cell r="H204" t="str">
            <v>SD-WC15S</v>
          </cell>
          <cell r="I204">
            <v>73.599999999999994</v>
          </cell>
        </row>
        <row r="206">
          <cell r="F206" t="str">
            <v>Water/Window Curtain Nozzle, CN, Brass, 1/2" BSPT/NPT, UL Listed - Shield</v>
          </cell>
          <cell r="H206" t="str">
            <v>SD-WCN-B</v>
          </cell>
          <cell r="I206">
            <v>42.3</v>
          </cell>
        </row>
        <row r="207">
          <cell r="F207" t="str">
            <v>Water/Window Curtain Nozzle, CN, Stainless steel, 1/2" BSPT/NPT, UL Listed - Shield</v>
          </cell>
          <cell r="H207" t="str">
            <v>SD-WCN-SS</v>
          </cell>
          <cell r="I207">
            <v>71.099999999999994</v>
          </cell>
        </row>
        <row r="208">
          <cell r="F208" t="str">
            <v>Tank Cooling Nozzle, TCB, Brass, 1/2" BSPT/NPT, UL Listed - Shield</v>
          </cell>
          <cell r="H208" t="str">
            <v>SD-TCB</v>
          </cell>
          <cell r="I208">
            <v>50.8</v>
          </cell>
        </row>
        <row r="209">
          <cell r="F209" t="str">
            <v>Tank Cooling Nozzle, TCS, Stainless Steel, 1/2" BSPT/NPT, UL Listed - Shield</v>
          </cell>
          <cell r="H209" t="str">
            <v>SD-TCS</v>
          </cell>
          <cell r="I209">
            <v>79.599999999999994</v>
          </cell>
        </row>
        <row r="211">
          <cell r="E211">
            <v>10557022082</v>
          </cell>
          <cell r="F211" t="str">
            <v>Wet Alarm Valve 3" (80NB) Flanged, Vertical Mounting, Painted RED - UL /FM</v>
          </cell>
          <cell r="H211" t="str">
            <v>SDH-AVA</v>
          </cell>
          <cell r="I211">
            <v>540</v>
          </cell>
        </row>
        <row r="212">
          <cell r="E212">
            <v>10557022102</v>
          </cell>
          <cell r="F212" t="str">
            <v>Wet Alarm Valve 4" (100NB) Flanged, Vertical Mounting, Painted RED - UL/FM</v>
          </cell>
          <cell r="G212" t="str">
            <v>WET ALARM VALVE 4" (100NB), FLANGED ENDS, W/P 250 PSI, UL/FM APPROVED, MOD. SDH-AVA - SHIELD</v>
          </cell>
          <cell r="H212" t="str">
            <v>SDH-AVA</v>
          </cell>
          <cell r="I212">
            <v>630</v>
          </cell>
        </row>
        <row r="213">
          <cell r="E213">
            <v>10557022152</v>
          </cell>
          <cell r="F213" t="str">
            <v>Wet Alarm Valve 6" (150NB) Flanged, Vertical Mounting, Painted RED - UL /FM</v>
          </cell>
          <cell r="G213" t="str">
            <v>WET ALARM VALVE 6" (150NB), FLANGED ENDS, W/P 250 PSI, UL/FM APPROVED, MOD. SDH-AVA - SHIELD</v>
          </cell>
          <cell r="H213" t="str">
            <v>SDH-AVA</v>
          </cell>
          <cell r="I213">
            <v>860</v>
          </cell>
        </row>
        <row r="214">
          <cell r="E214">
            <v>10557022202</v>
          </cell>
          <cell r="F214" t="str">
            <v>Wet Alarm Valve 8" (200NB) Flanged, Vertical Mounting, Painted RED - UL /FM</v>
          </cell>
          <cell r="H214" t="str">
            <v>SDH-AVA</v>
          </cell>
          <cell r="I214">
            <v>1560</v>
          </cell>
        </row>
        <row r="216">
          <cell r="E216">
            <v>10557022532</v>
          </cell>
          <cell r="F216" t="str">
            <v>Basic Constant/Variable Pressure Trim suitable for 3" Wet Alarm Valve - UL Listed</v>
          </cell>
          <cell r="H216" t="str">
            <v>SDH-AVA TRIM</v>
          </cell>
          <cell r="I216">
            <v>540</v>
          </cell>
        </row>
        <row r="217">
          <cell r="E217">
            <v>10557022542</v>
          </cell>
          <cell r="F217" t="str">
            <v>Basic Constant/Variable Pressure Trim suitable for 4" Wet Alarm Valve - UL Listed</v>
          </cell>
          <cell r="G217" t="str">
            <v>BASIC TRIM FOR WET ALARM VALVE 4" (100NB), CONSTANT PRESSURE TYPE, MODEL: SDH-AVA - SHIELD</v>
          </cell>
          <cell r="H217" t="str">
            <v>SDH-AVA TRIM</v>
          </cell>
          <cell r="I217">
            <v>540</v>
          </cell>
        </row>
        <row r="218">
          <cell r="E218">
            <v>10557022562</v>
          </cell>
          <cell r="F218" t="str">
            <v>Basic Constant/Variable Pressure Trim suitable for 6" Wet Alarm Valve - UL Listed</v>
          </cell>
          <cell r="G218" t="str">
            <v>BASIC TRIM FOR WET ALARM VALVE 6" (150NB), CONSTANT PRESSURE TYPE, MODEL: SDH-AVA - SHIELD</v>
          </cell>
          <cell r="H218" t="str">
            <v>SDH-AVA TRIM</v>
          </cell>
          <cell r="I218">
            <v>540</v>
          </cell>
        </row>
        <row r="219">
          <cell r="E219">
            <v>10557022582</v>
          </cell>
          <cell r="F219" t="str">
            <v>Basic Constant/Variable Pressure Trim suitable for 8" Wet Alarm Valve - UL Listed</v>
          </cell>
          <cell r="H219" t="str">
            <v>SDH-AVA TRIM</v>
          </cell>
          <cell r="I219">
            <v>540</v>
          </cell>
        </row>
        <row r="221">
          <cell r="E221">
            <v>10558522120</v>
          </cell>
          <cell r="F221" t="str">
            <v>Water Motor Alarm Gong, INT 3/4"BSPT, Epoxty Red Powder Coated, UL Listed</v>
          </cell>
          <cell r="G221" t="str">
            <v>WATER MOTOR ALARM GONG, UL/FM APPROVED, MODEL # SDGA - SHIELD</v>
          </cell>
          <cell r="H221" t="str">
            <v>SD-GA</v>
          </cell>
          <cell r="I221">
            <v>280</v>
          </cell>
        </row>
        <row r="222">
          <cell r="E222">
            <v>10558522020</v>
          </cell>
          <cell r="F222" t="str">
            <v>Retard Chamber Inlet/outlet 3/4" BSPT</v>
          </cell>
          <cell r="G222" t="str">
            <v>RETARD CHAMBER, CONNECTION: 3/4" BSPT (F), RATED PRESSURE: 250PSI (17.5BAR), S/STEEL-RED PAINTED, PART OF UL/FM APPROVED ALARM VALVE, MOD: RC9 - SHIELD</v>
          </cell>
          <cell r="H222" t="str">
            <v>SD-RA</v>
          </cell>
          <cell r="I222">
            <v>340</v>
          </cell>
        </row>
        <row r="224">
          <cell r="E224">
            <v>10557022340</v>
          </cell>
          <cell r="F224" t="str">
            <v>Wet Alarm Valve 4” UL Listed, Fitted with WMG, RC, Basic Trim  - SET ECONOMY</v>
          </cell>
          <cell r="H224" t="str">
            <v>SD-ECO-AVA</v>
          </cell>
          <cell r="I224">
            <v>1450</v>
          </cell>
        </row>
        <row r="225">
          <cell r="E225">
            <v>10557022360</v>
          </cell>
          <cell r="F225" t="str">
            <v>Wet Alarm Valve 6” UL Listed, Fitted with WMG, RC, Basic Trim  - SET ECONOMY</v>
          </cell>
          <cell r="H225" t="str">
            <v>SD-ECO-AVA</v>
          </cell>
          <cell r="I225">
            <v>1660</v>
          </cell>
        </row>
        <row r="227">
          <cell r="E227">
            <v>10569075006</v>
          </cell>
          <cell r="F227" t="str">
            <v>ZONECHECK 50MM Right Hand (450mm)</v>
          </cell>
          <cell r="I227">
            <v>5260</v>
          </cell>
        </row>
        <row r="228">
          <cell r="E228">
            <v>10569075008</v>
          </cell>
          <cell r="F228" t="str">
            <v>ZONECHECK 65MM Right Hand (450mm)</v>
          </cell>
          <cell r="I228">
            <v>5260</v>
          </cell>
        </row>
        <row r="229">
          <cell r="E229">
            <v>10569075010</v>
          </cell>
          <cell r="F229" t="str">
            <v>ZONECHECK 80MM Right Hand (450mm)</v>
          </cell>
          <cell r="I229">
            <v>5260</v>
          </cell>
        </row>
        <row r="230">
          <cell r="E230">
            <v>10569075012</v>
          </cell>
          <cell r="F230" t="str">
            <v>ZONECHECK 100MM Right Hand (450mm)</v>
          </cell>
          <cell r="I230">
            <v>5260</v>
          </cell>
        </row>
        <row r="231">
          <cell r="E231">
            <v>10569075016</v>
          </cell>
          <cell r="F231" t="str">
            <v>ZONECHECK 150MM Right Hand (450mm)</v>
          </cell>
          <cell r="I231">
            <v>5260</v>
          </cell>
        </row>
        <row r="233">
          <cell r="E233">
            <v>10562522050</v>
          </cell>
          <cell r="F233" t="str">
            <v>Cast Iron Deluge Valve 2" Flanged, 90 Deg Angle type, Vertical Mounted, UL Listed</v>
          </cell>
          <cell r="G233" t="str">
            <v>DELUGE VALVE 2" (50NB), UL LISTED, MODEL: SD-DVA - SHIELD</v>
          </cell>
          <cell r="H233" t="str">
            <v>SD-DVA</v>
          </cell>
          <cell r="I233">
            <v>1890</v>
          </cell>
        </row>
        <row r="234">
          <cell r="E234">
            <v>10562522080</v>
          </cell>
          <cell r="F234" t="str">
            <v>Cast Iron Deluge Valve 3" Flanged, 90 Deg Angle type, Vertical Mounted, UL Listed</v>
          </cell>
          <cell r="G234" t="str">
            <v>DELUGE VALVE 3" (80NB), UL LISTED, MODEL: SD-DVA - SHIELD</v>
          </cell>
          <cell r="H234" t="str">
            <v>SD-DVA</v>
          </cell>
          <cell r="I234">
            <v>1930</v>
          </cell>
        </row>
        <row r="235">
          <cell r="E235">
            <v>10562522100</v>
          </cell>
          <cell r="F235" t="str">
            <v>Cast Iron Deluge Valve 4" Flanged, 90 Deg Angle type, Vertical Mounted, UL Listed</v>
          </cell>
          <cell r="H235" t="str">
            <v>SD-DVA</v>
          </cell>
          <cell r="I235">
            <v>2160</v>
          </cell>
        </row>
        <row r="236">
          <cell r="E236">
            <v>10562522150</v>
          </cell>
          <cell r="F236" t="str">
            <v>Cast Iron Deluge Valve 6" Flanged, 90 Deg Angle type, Vertical Mounted, UL Listed</v>
          </cell>
          <cell r="H236" t="str">
            <v>SD-DVA</v>
          </cell>
          <cell r="I236">
            <v>3260</v>
          </cell>
        </row>
        <row r="237">
          <cell r="E237">
            <v>10562522200</v>
          </cell>
          <cell r="F237" t="str">
            <v>Cast Iron Deluge Valve 8" Flanged, 90 Deg Angle type, Vertical Mounted, UL Listed</v>
          </cell>
          <cell r="H237" t="str">
            <v>SD-DVA</v>
          </cell>
          <cell r="I237">
            <v>5420</v>
          </cell>
        </row>
        <row r="239">
          <cell r="E239">
            <v>10562522055</v>
          </cell>
          <cell r="F239" t="str">
            <v>Ductile Iron Deluge Valve 2" Flanged, Globe type, Horizontal/Vertical Mounted, UL Listed</v>
          </cell>
          <cell r="H239" t="str">
            <v>SD-DVH3</v>
          </cell>
          <cell r="I239">
            <v>2100</v>
          </cell>
        </row>
        <row r="240">
          <cell r="E240">
            <v>10562522085</v>
          </cell>
          <cell r="F240" t="str">
            <v>Ductile Iron Deluge Valve 3" Flanged, Globe type, Horizontal/Vertical Mounted, UL Listed</v>
          </cell>
          <cell r="H240" t="str">
            <v>SD-DVH3</v>
          </cell>
          <cell r="I240">
            <v>2180</v>
          </cell>
        </row>
        <row r="241">
          <cell r="E241">
            <v>10562522105</v>
          </cell>
          <cell r="F241" t="str">
            <v>Ductile Iron Deluge Valve 4" Flanged, Globe type, Horizontal/Vertical Mounted, UL Listed</v>
          </cell>
          <cell r="H241" t="str">
            <v>SD-DVH3</v>
          </cell>
          <cell r="I241">
            <v>2550</v>
          </cell>
        </row>
        <row r="242">
          <cell r="E242">
            <v>10562522155</v>
          </cell>
          <cell r="F242" t="str">
            <v>Ductile Iron Deluge Valve 6" Flanged, Globe type, Horizontal/Vertical Mounted, UL Listed</v>
          </cell>
          <cell r="H242" t="str">
            <v>SD-DVH3</v>
          </cell>
          <cell r="I242">
            <v>3850</v>
          </cell>
        </row>
        <row r="243">
          <cell r="E243">
            <v>10562522208</v>
          </cell>
          <cell r="F243" t="str">
            <v>Ductile Iron Deluge Valve 8" Flanged, Globe type, Horizontal/Vertical Mounted, UL Listed</v>
          </cell>
          <cell r="H243" t="str">
            <v>SD-DVH3</v>
          </cell>
          <cell r="I243">
            <v>5950</v>
          </cell>
        </row>
        <row r="245">
          <cell r="F245" t="str">
            <v>Cast Steel Deluge Valve 2" Flanged, Globe type, Horizontal/Vertical Mounted, UL Listed</v>
          </cell>
          <cell r="H245" t="str">
            <v>SD-DVH2</v>
          </cell>
          <cell r="I245">
            <v>2220</v>
          </cell>
        </row>
        <row r="246">
          <cell r="F246" t="str">
            <v>Cast Steel Deluge Valve 3" Flanged, Globe type, Horizontal/Vertical Mounted, UL Listed</v>
          </cell>
          <cell r="H246" t="str">
            <v>SD-DVH2</v>
          </cell>
          <cell r="I246">
            <v>2350</v>
          </cell>
        </row>
        <row r="247">
          <cell r="F247" t="str">
            <v>Cast Steel Deluge Valve 4" Flanged, Globe type, Horizontal/Vertical Mounted, UL Listed</v>
          </cell>
          <cell r="H247" t="str">
            <v>SD-DVH2</v>
          </cell>
          <cell r="I247">
            <v>2920</v>
          </cell>
        </row>
        <row r="248">
          <cell r="F248" t="str">
            <v>Cast Steel Deluge Valve 6" Flanged, Globe type, Horizontal/Vertical Mounted, UL Listed</v>
          </cell>
          <cell r="H248" t="str">
            <v>SD-DVH2</v>
          </cell>
          <cell r="I248">
            <v>4130</v>
          </cell>
        </row>
        <row r="249">
          <cell r="F249" t="str">
            <v>Cast Steel Deluge Valve 8" Flanged, Globe type, Horizontal/Vertical Mounted, UL Listed</v>
          </cell>
          <cell r="H249" t="str">
            <v>SD-DVH2</v>
          </cell>
          <cell r="I249">
            <v>6560</v>
          </cell>
        </row>
        <row r="251">
          <cell r="F251" t="str">
            <v>Nickel-AL Bronze Deluge Valve 2" Flanged, Globe type, Horizontal/Vertical Mounted, UL Listed</v>
          </cell>
          <cell r="H251" t="str">
            <v>SD-DVH5</v>
          </cell>
          <cell r="I251">
            <v>4810</v>
          </cell>
        </row>
        <row r="252">
          <cell r="F252" t="str">
            <v>Nickel-AL Bronze Deluge Valve 3" Flanged, Globe type, Horizontal/Vertical Mounted, UL Listed</v>
          </cell>
          <cell r="H252" t="str">
            <v>SD-DVH5</v>
          </cell>
          <cell r="I252">
            <v>5520</v>
          </cell>
        </row>
        <row r="253">
          <cell r="F253" t="str">
            <v>Nickel-AL Bronze Deluge Valve 4" Flanged, Globe type, Horizontal/Vertical Mounted, UL Listed</v>
          </cell>
          <cell r="H253" t="str">
            <v>SD-DVH5</v>
          </cell>
          <cell r="I253">
            <v>8350</v>
          </cell>
        </row>
        <row r="254">
          <cell r="F254" t="str">
            <v>Nickel-AL Bronze Deluge Valve 6" Flanged, Globe type, Horizontal/Vertical Mounted, UL Listed</v>
          </cell>
          <cell r="H254" t="str">
            <v>SD-DVH5</v>
          </cell>
          <cell r="I254">
            <v>12600</v>
          </cell>
        </row>
        <row r="255">
          <cell r="F255" t="str">
            <v>Nickel-AL Bronze Deluge Valve 8" Flanged, Globe type, Horizontal/Vertical Mounted, UL Listed</v>
          </cell>
          <cell r="H255" t="str">
            <v>SD-DVH5</v>
          </cell>
          <cell r="I255">
            <v>23790</v>
          </cell>
        </row>
        <row r="257">
          <cell r="E257">
            <v>10562522520</v>
          </cell>
          <cell r="F257" t="str">
            <v>Basic - Electric/Pnuematic Wet Piolet Trim for 2" Deluge Valve without Solenoid Valve</v>
          </cell>
          <cell r="G257" t="str">
            <v>BASIC TRIM FOR WET PILOT AND ELECTRIC W/ TEST &amp; ALARM ACTUATION TRIM (WITHOUT SOLENOID VALVE) FOR 2" (50NB) DELUGE VALVE, MODEL: SD-DVA (UL LISTED) - SHIELD</v>
          </cell>
          <cell r="H257" t="str">
            <v>SD-DVA TRIM</v>
          </cell>
          <cell r="I257">
            <v>1500</v>
          </cell>
        </row>
        <row r="258">
          <cell r="E258">
            <v>10562522530</v>
          </cell>
          <cell r="F258" t="str">
            <v>Basic - Electric/Pnuematic Wet Piolet Trim for 3" Deluge Valve without Solenoid Valve</v>
          </cell>
          <cell r="G258" t="str">
            <v>BASIC TRIM FOR WET PILOT AND ELECTRIC W/ TEST &amp; ALARM ACTUATION TRIM (WITHOUT SOLENOID VALVE) FOR 3" (80NB) DELUGE VALVE, MODEL: SD-DVA (UL LISTED) - SHIELD</v>
          </cell>
          <cell r="H258" t="str">
            <v>SD-DVA TRIM</v>
          </cell>
          <cell r="I258">
            <v>1500</v>
          </cell>
        </row>
        <row r="259">
          <cell r="F259" t="str">
            <v>Basic - Electric/Pnuematic Wet Piolet Trim for 4" Deluge Valve without Solenoid Valve</v>
          </cell>
          <cell r="H259" t="str">
            <v>SD-DVA TRIM</v>
          </cell>
          <cell r="I259">
            <v>1040</v>
          </cell>
        </row>
        <row r="260">
          <cell r="E260">
            <v>10562522560</v>
          </cell>
          <cell r="F260" t="str">
            <v>Basic - Electric/Pnuematic Wet Piolet Trim for 6" Deluge Valve without Solenoid Valve</v>
          </cell>
          <cell r="G260" t="str">
            <v>BASIC TRIM FOR WET PILOT AND ELECTRIC W/ TEST &amp; ALARM ACTUATION TRIM (WITHOUT SOLENOID VALVE) FOR 6" (150NB) DELUGE VALVE, MODEL: SD-DVA (UL LISTED) - SHIELD</v>
          </cell>
          <cell r="H260" t="str">
            <v>SD-DVA TRIM</v>
          </cell>
          <cell r="I260">
            <v>1040</v>
          </cell>
        </row>
        <row r="261">
          <cell r="E261">
            <v>10562522580</v>
          </cell>
          <cell r="F261" t="str">
            <v>Basic - Electric/Pnuematic Wet Piolet Trim for 8" Deluge Valve without Solenoid Valve</v>
          </cell>
          <cell r="G261" t="str">
            <v>BASIC TRIM FOR WET PILOT AND ELECTRIC W/ TEST &amp; ALARM ACTUATION TRIM (WITHOUT SOLENOID VALVE) FOR 8" (200NB) DELUGE VALVE, MODEL: SD-DVA (UL LISTED) - SHIELD</v>
          </cell>
          <cell r="H261" t="str">
            <v>SD-DVA TRIM</v>
          </cell>
          <cell r="I261">
            <v>1040</v>
          </cell>
        </row>
        <row r="263">
          <cell r="F263" t="str">
            <v>Basic - Electric/Pnuematic Dry Piolet Trim for 2" Deluge Valve without Solenoid Valve</v>
          </cell>
          <cell r="H263" t="str">
            <v>SD-DVA TRIM</v>
          </cell>
          <cell r="I263">
            <v>1620</v>
          </cell>
        </row>
        <row r="264">
          <cell r="F264" t="str">
            <v>Basic - Electric/Pnuematic Dry Piolet Trim for 3" Deluge Valve without Solenoid Valve</v>
          </cell>
          <cell r="H264" t="str">
            <v>SD-DVA TRIM</v>
          </cell>
          <cell r="I264">
            <v>1620</v>
          </cell>
        </row>
        <row r="265">
          <cell r="F265" t="str">
            <v>Basic - Electric/Pnuematic Dry Piolet Trim for 4" Deluge Valve without Solenoid Valve</v>
          </cell>
          <cell r="H265" t="str">
            <v>SD-DVA TRIM</v>
          </cell>
          <cell r="I265">
            <v>1620</v>
          </cell>
        </row>
        <row r="266">
          <cell r="F266" t="str">
            <v>Basic - Electric/Pnuematic Dry Piolet Trim for 6" Deluge Valve without Solenoid Valve</v>
          </cell>
          <cell r="H266" t="str">
            <v>SD-DVA TRIM</v>
          </cell>
          <cell r="I266">
            <v>1620</v>
          </cell>
        </row>
        <row r="267">
          <cell r="F267" t="str">
            <v>Basic - Electric/Pnuematic Dry Piolet Trim for 8" Deluge Valve without Solenoid Valve</v>
          </cell>
          <cell r="H267" t="str">
            <v>SD-DVA TRIM</v>
          </cell>
          <cell r="I267">
            <v>1620</v>
          </cell>
        </row>
        <row r="269">
          <cell r="F269" t="str">
            <v>Basic - Electric/Pnuematic Wet Piolet Trim for 2" Deluge Valve without Solenoid Valve</v>
          </cell>
          <cell r="H269" t="str">
            <v>SD-DVH2/H3 TRIM</v>
          </cell>
          <cell r="I269">
            <v>1050</v>
          </cell>
        </row>
        <row r="270">
          <cell r="F270" t="str">
            <v>Basic - Electric/Pnuematic Wet Piolet Trim for 3" Deluge Valve without Solenoid Valve</v>
          </cell>
          <cell r="H270" t="str">
            <v>SD-DVH2/H3 TRIM</v>
          </cell>
          <cell r="I270">
            <v>1050</v>
          </cell>
        </row>
        <row r="271">
          <cell r="F271" t="str">
            <v>Basic - Electric/Pnuematic Wet Piolet Trim for 4" Deluge Valve without Solenoid Valve</v>
          </cell>
          <cell r="H271" t="str">
            <v>SD-DVH2/H3 TRIM</v>
          </cell>
          <cell r="I271">
            <v>1050</v>
          </cell>
        </row>
        <row r="272">
          <cell r="F272" t="str">
            <v>Basic - Electric/Pnuematic Wet Piolet Trim for 6" Deluge Valve without Solenoid Valve</v>
          </cell>
          <cell r="H272" t="str">
            <v>SD-DVH2/H3 TRIM</v>
          </cell>
          <cell r="I272">
            <v>1050</v>
          </cell>
        </row>
        <row r="273">
          <cell r="F273" t="str">
            <v>Basic - Electric/Pnuematic Wet Piolet Trim for 8" Deluge Valve without Solenoid Valve</v>
          </cell>
          <cell r="H273" t="str">
            <v>SD-DVH2/H3 TRIM</v>
          </cell>
          <cell r="I273">
            <v>1050</v>
          </cell>
        </row>
        <row r="275">
          <cell r="F275" t="str">
            <v>Basic - Electric/Pnuematic Dry Piolet Trim for 2" Deluge Valve without Solenoid Valve</v>
          </cell>
          <cell r="H275" t="str">
            <v>SD-DVH2/H3 TRIM</v>
          </cell>
          <cell r="I275">
            <v>1630</v>
          </cell>
        </row>
        <row r="276">
          <cell r="F276" t="str">
            <v>Basic - Electric/Pnuematic Dry Piolet Trim for 3" Deluge Valve without Solenoid Valve</v>
          </cell>
          <cell r="H276" t="str">
            <v>SD-DVH2/H3 TRIM</v>
          </cell>
          <cell r="I276">
            <v>1630</v>
          </cell>
        </row>
        <row r="277">
          <cell r="F277" t="str">
            <v>Basic - Electric/Pnuematic Dry Piolet Trim for 4" Deluge Valve without Solenoid Valve</v>
          </cell>
          <cell r="H277" t="str">
            <v>SD-DVH2/H3 TRIM</v>
          </cell>
          <cell r="I277">
            <v>1630</v>
          </cell>
        </row>
        <row r="278">
          <cell r="F278" t="str">
            <v>Basic - Electric/Pnuematic Dry Piolet Trim for 6" Deluge Valve without Solenoid Valve</v>
          </cell>
          <cell r="H278" t="str">
            <v>SD-DVH2/H3 TRIM</v>
          </cell>
          <cell r="I278">
            <v>1630</v>
          </cell>
        </row>
        <row r="279">
          <cell r="F279" t="str">
            <v>Basic - Electric/Pnuematic Dry Piolet Trim for 8" Deluge Valve without Solenoid Valve</v>
          </cell>
          <cell r="H279" t="str">
            <v>SD-DVH2/H3 TRIM</v>
          </cell>
          <cell r="I279">
            <v>1630</v>
          </cell>
        </row>
        <row r="281">
          <cell r="F281" t="str">
            <v>Basic - Electric/Pnuematic Wet Piolet Trim for 2" Deluge Valve without Solenoid Valve</v>
          </cell>
          <cell r="H281" t="str">
            <v>SD-DVH5 TRIM</v>
          </cell>
          <cell r="I281">
            <v>4900</v>
          </cell>
        </row>
        <row r="282">
          <cell r="F282" t="str">
            <v>Basic - Electric/Pnuematic Wet Piolet Trim for 3" Deluge Valve without Solenoid Valve</v>
          </cell>
          <cell r="H282" t="str">
            <v>SD-DVH5 TRIM</v>
          </cell>
          <cell r="I282">
            <v>4900</v>
          </cell>
        </row>
        <row r="283">
          <cell r="F283" t="str">
            <v>Basic - Electric/Pnuematic Wet Piolet Trim for 4" Deluge Valve without Solenoid Valve</v>
          </cell>
          <cell r="H283" t="str">
            <v>SD-DVH5 TRIM</v>
          </cell>
          <cell r="I283">
            <v>4900</v>
          </cell>
        </row>
        <row r="284">
          <cell r="F284" t="str">
            <v>Basic - Electric/Pnuematic Wet Piolet Trim for 6" Deluge Valve without Solenoid Valve</v>
          </cell>
          <cell r="H284" t="str">
            <v>SD-DVH5 TRIM</v>
          </cell>
          <cell r="I284">
            <v>4900</v>
          </cell>
        </row>
        <row r="285">
          <cell r="F285" t="str">
            <v>Basic - Electric/Pnuematic Wet Piolet Trim for 8" Deluge Valve without Solenoid Valve</v>
          </cell>
          <cell r="H285" t="str">
            <v>SD-DVH5 TRIM</v>
          </cell>
          <cell r="I285">
            <v>4900</v>
          </cell>
        </row>
        <row r="287">
          <cell r="F287" t="str">
            <v>Basic - Electric/Pnuematic Dry Piolet Trim for 2" Deluge Valve without Solenoid Valve</v>
          </cell>
          <cell r="H287" t="str">
            <v>SD-DVH5 TRIM</v>
          </cell>
          <cell r="I287">
            <v>7350</v>
          </cell>
        </row>
        <row r="288">
          <cell r="F288" t="str">
            <v>Basic - Electric/Pnuematic Dry Piolet Trim for 3" Deluge Valve without Solenoid Valve</v>
          </cell>
          <cell r="H288" t="str">
            <v>SD-DVH5 TRIM</v>
          </cell>
          <cell r="I288">
            <v>7350</v>
          </cell>
        </row>
        <row r="289">
          <cell r="F289" t="str">
            <v>Basic - Electric/Pnuematic Dry Piolet Trim for 4" Deluge Valve without Solenoid Valve</v>
          </cell>
          <cell r="H289" t="str">
            <v>SD-DVH5 TRIM</v>
          </cell>
          <cell r="I289">
            <v>7350</v>
          </cell>
        </row>
        <row r="290">
          <cell r="F290" t="str">
            <v>Basic - Electric/Pnuematic Dry Piolet Trim for 6" Deluge Valve without Solenoid Valve</v>
          </cell>
          <cell r="H290" t="str">
            <v>SD-DVH5 TRIM</v>
          </cell>
          <cell r="I290">
            <v>7350</v>
          </cell>
        </row>
        <row r="291">
          <cell r="F291" t="str">
            <v>Basic - Electric/Pnuematic Dry Piolet Trim for 8" Deluge Valve without Solenoid Valve</v>
          </cell>
          <cell r="H291" t="str">
            <v>SD-DVH5 TRIM</v>
          </cell>
          <cell r="I291">
            <v>7350</v>
          </cell>
        </row>
        <row r="293">
          <cell r="F293" t="str">
            <v>Basic - Electric/Pnuematic Wet Piolet Trim SS for 2" Deluge Valve without Solenoid Valve</v>
          </cell>
          <cell r="H293" t="str">
            <v>SD-DVH TRIM SS</v>
          </cell>
          <cell r="I293">
            <v>4440</v>
          </cell>
        </row>
        <row r="294">
          <cell r="E294">
            <v>10562522883</v>
          </cell>
          <cell r="F294" t="str">
            <v>Basic - Electric/Pnuematic Wet Piolet Trim SS for 3" Deluge Valve without Solenoid Valve</v>
          </cell>
          <cell r="H294" t="str">
            <v>SD-DVH TRIM SS</v>
          </cell>
          <cell r="I294">
            <v>4440</v>
          </cell>
        </row>
        <row r="295">
          <cell r="E295">
            <v>10562522884</v>
          </cell>
          <cell r="F295" t="str">
            <v>Basic - Electric/Pnuematic Wet Piolet Trim SS for 4" Deluge Valve without Solenoid Valve</v>
          </cell>
          <cell r="H295" t="str">
            <v>SD-DVH TRIM SS</v>
          </cell>
          <cell r="I295">
            <v>4440</v>
          </cell>
        </row>
        <row r="296">
          <cell r="E296">
            <v>10562522886</v>
          </cell>
          <cell r="F296" t="str">
            <v>Basic - Electric/Pnuematic Wet Piolet Trim SS for 6" Deluge Valve without Solenoid Valve</v>
          </cell>
          <cell r="H296" t="str">
            <v>SD-DVH TRIM SS</v>
          </cell>
          <cell r="I296">
            <v>4440</v>
          </cell>
        </row>
        <row r="297">
          <cell r="F297" t="str">
            <v>Basic - Electric/Pnuematic Wet Piolet Trim SS for 8" Deluge Valve without Solenoid Valve</v>
          </cell>
          <cell r="H297" t="str">
            <v>SD-DVH TRIM SS</v>
          </cell>
          <cell r="I297">
            <v>4440</v>
          </cell>
        </row>
        <row r="299">
          <cell r="F299" t="str">
            <v>Basic - Electric/Pnuematic Dry Piolet Trim SS for 2" Deluge Valve without Solenoid Valve</v>
          </cell>
          <cell r="H299" t="str">
            <v>SD-DVH TRIM SS</v>
          </cell>
          <cell r="I299">
            <v>5690</v>
          </cell>
        </row>
        <row r="300">
          <cell r="F300" t="str">
            <v>Basic - Electric/Pnuematic Dry Piolet Trim SS for 3" Deluge Valve without Solenoid Valve</v>
          </cell>
          <cell r="H300" t="str">
            <v>SD-DVH TRIM SS</v>
          </cell>
          <cell r="I300">
            <v>5690</v>
          </cell>
        </row>
        <row r="301">
          <cell r="E301">
            <v>10562522874</v>
          </cell>
          <cell r="F301" t="str">
            <v>Basic - Electric/Pnuematic Dry Piolet Trim SS for 4" Deluge Valve without Solenoid Valve</v>
          </cell>
          <cell r="H301" t="str">
            <v>SD-DVH TRIM SS</v>
          </cell>
          <cell r="I301">
            <v>5690</v>
          </cell>
        </row>
        <row r="302">
          <cell r="F302" t="str">
            <v>Basic - Electric/Pnuematic Dry Piolet Trim SS for 6" Deluge Valve without Solenoid Valve</v>
          </cell>
          <cell r="H302" t="str">
            <v>SD-DVH TRIM SS</v>
          </cell>
          <cell r="I302">
            <v>5690</v>
          </cell>
        </row>
        <row r="303">
          <cell r="F303" t="str">
            <v>Basic - Electric/Pnuematic Dry Piolet Trim SS for 8" Deluge Valve without Solenoid Valve</v>
          </cell>
          <cell r="H303" t="str">
            <v>SD-DVH TRIM SS</v>
          </cell>
          <cell r="I303">
            <v>5690</v>
          </cell>
        </row>
        <row r="305">
          <cell r="E305">
            <v>10562520905</v>
          </cell>
          <cell r="F305" t="str">
            <v>Solenoid 24VDC Valve for making electrica actuated TRIM</v>
          </cell>
          <cell r="G305" t="str">
            <v>SOLENOID VALVE 24V DC FOR ELECTRIC TRIM OF DELUGE VALVE - SOLENOID VALVE INDUSTRIAL 1/2" FPT W/O COIL, P/N.# 1132/04S C/W COIL HF3 24V DC P/N.# 9320/RD2 AND CONNECTOR DIN43650 -FORM A P/N.# 9150/R02 - CASTEL, ITALY</v>
          </cell>
          <cell r="H305" t="str">
            <v>9150/R02</v>
          </cell>
          <cell r="I305">
            <v>435</v>
          </cell>
        </row>
        <row r="306">
          <cell r="E306">
            <v>10562520912</v>
          </cell>
          <cell r="F306" t="str">
            <v>Explosion Proof Solenoid 24VDC (Tyco)</v>
          </cell>
          <cell r="I306">
            <v>1270</v>
          </cell>
        </row>
        <row r="308">
          <cell r="F308" t="str">
            <v>DELUGE VALVE PRE-ACTION SYSTEM - SKID MOUNTED</v>
          </cell>
        </row>
        <row r="310">
          <cell r="F310" t="str">
            <v>Single Inter-Lock Pre-action Deluge Valve 2" SD-DVH3 (Electric) Complete SKID Mounted</v>
          </cell>
          <cell r="H310" t="str">
            <v>SD-DVH3 SILP50</v>
          </cell>
          <cell r="I310">
            <v>8792</v>
          </cell>
        </row>
        <row r="311">
          <cell r="F311" t="str">
            <v>Single Inter-Lock Pre-action Deluge Valve 3" SD-DVH3 (Electric) Complete SKID Mounted</v>
          </cell>
          <cell r="H311" t="str">
            <v>SD-DVH3 SILP80</v>
          </cell>
          <cell r="I311">
            <v>8863</v>
          </cell>
        </row>
        <row r="312">
          <cell r="F312" t="str">
            <v>Single Inter-Lock Pre-action Deluge Valve 4" SD-DVH3 (Electric) Complete SKID Mounted</v>
          </cell>
          <cell r="H312" t="str">
            <v>SD-DVH3 SILP100</v>
          </cell>
          <cell r="I312">
            <v>9738</v>
          </cell>
        </row>
        <row r="313">
          <cell r="F313" t="str">
            <v>Single Inter-Lock Pre-action Deluge Valve 6" SD-DVH3 (Electric) Complete SKID Mounted</v>
          </cell>
          <cell r="H313" t="str">
            <v>SD-DVH3 SILP150</v>
          </cell>
          <cell r="I313">
            <v>11432</v>
          </cell>
        </row>
        <row r="314">
          <cell r="F314" t="str">
            <v>Single Inter-Lock Pre-action Deluge Valve 8" SD-DVH3 (Electric) Complete SKID Mounted</v>
          </cell>
          <cell r="H314" t="str">
            <v>SD-DVH3 SILP200</v>
          </cell>
          <cell r="I314">
            <v>14359</v>
          </cell>
        </row>
        <row r="316">
          <cell r="F316" t="str">
            <v>Single Inter-Lock Pre-action Deluge Valve 2" SD-DVH3 (Pneumatic/Dry Pilot ) SKID Mounted</v>
          </cell>
          <cell r="H316" t="str">
            <v>SD-DVH3 SILP50</v>
          </cell>
          <cell r="I316">
            <v>9287</v>
          </cell>
        </row>
        <row r="317">
          <cell r="F317" t="str">
            <v>Single Inter-Lock Pre-action Deluge Valve 3" SD-DVH3 (Pneumatic/Dry Pilot ) SKID Mounted</v>
          </cell>
          <cell r="H317" t="str">
            <v>SD-DVH3 SILP80</v>
          </cell>
          <cell r="I317">
            <v>9358</v>
          </cell>
        </row>
        <row r="318">
          <cell r="F318" t="str">
            <v>Single Inter-Lock Pre-action Deluge Valve 4" SD-DVH3 (Pneumatic/Dry Pilot ) SKID Mounted</v>
          </cell>
          <cell r="H318" t="str">
            <v>SD-DVH3 SILP100</v>
          </cell>
          <cell r="I318">
            <v>10233</v>
          </cell>
        </row>
        <row r="319">
          <cell r="F319" t="str">
            <v>Single Inter-Lock Pre-action Deluge Valve 6" SD-DVH3 (Pneumatic/Dry Pilot ) SKID Mounted</v>
          </cell>
          <cell r="H319" t="str">
            <v>SD-DVH3 SILP150</v>
          </cell>
          <cell r="I319">
            <v>11927</v>
          </cell>
        </row>
        <row r="320">
          <cell r="F320" t="str">
            <v>Single Inter-Lock Pre-action Deluge Valve 8" SD-DVH3 (Pneumatic/Dry Pilot ) SKID Mounted</v>
          </cell>
          <cell r="H320" t="str">
            <v>SD-DVH3 SILP200</v>
          </cell>
          <cell r="I320">
            <v>14871</v>
          </cell>
        </row>
        <row r="322">
          <cell r="F322" t="str">
            <v>Double Inter-Lock Pre-action Deluge Valve 2" SD-DVH3 (Electric-Pneumatic) SKID Mounted</v>
          </cell>
          <cell r="H322" t="str">
            <v>SD-DVH3 DILP50</v>
          </cell>
          <cell r="I322">
            <v>9369</v>
          </cell>
        </row>
        <row r="323">
          <cell r="F323" t="str">
            <v>Double Inter-Lock Pre-action Deluge Valve 3" SD-DVH3 (Electric-Pneumatic) SKID Mounted</v>
          </cell>
          <cell r="H323" t="str">
            <v>SD-DVH3 DILP80</v>
          </cell>
          <cell r="I323">
            <v>9441</v>
          </cell>
        </row>
        <row r="324">
          <cell r="F324" t="str">
            <v>Double Inter-Lock Pre-action Deluge Valve 4" SD-DVH3 (Electric-Pneumatic) SKID Mounted</v>
          </cell>
          <cell r="H324" t="str">
            <v>SD-DVH3 DILP100</v>
          </cell>
          <cell r="I324">
            <v>10316</v>
          </cell>
        </row>
        <row r="325">
          <cell r="F325" t="str">
            <v>Double Inter-Lock Pre-action Deluge Valve 6" SD-DVH3 (Electric-Pneumatic) SKID Mounted</v>
          </cell>
          <cell r="H325" t="str">
            <v>SD-DVH3 DILP150</v>
          </cell>
          <cell r="I325">
            <v>12010</v>
          </cell>
        </row>
        <row r="326">
          <cell r="F326" t="str">
            <v>Double Inter-Lock Pre-action Deluge Valve 8" SD-DVH3 (Electric-Pneumatic) SKID Mounted</v>
          </cell>
          <cell r="H326" t="str">
            <v>SD-DVH3 DILP200</v>
          </cell>
          <cell r="I326">
            <v>14953</v>
          </cell>
        </row>
        <row r="328">
          <cell r="F328" t="str">
            <v>Double Inter-Lock Pre-action Deluge Valve 2" SD-DVH3 (Electric-Electric) SKID Mounted</v>
          </cell>
          <cell r="H328" t="str">
            <v>SD-DVH3 DILP50</v>
          </cell>
          <cell r="I328">
            <v>8792</v>
          </cell>
        </row>
        <row r="329">
          <cell r="F329" t="str">
            <v>Double Inter-Lock Pre-action Deluge Valve 3" SD-DVH3 (Electric-Electric) SKID Mounted</v>
          </cell>
          <cell r="H329" t="str">
            <v>SD-DVH3 DILP80</v>
          </cell>
          <cell r="I329">
            <v>8863</v>
          </cell>
        </row>
        <row r="330">
          <cell r="F330" t="str">
            <v>Double Inter-Lock Pre-action Deluge Valve 4" SD-DVH3 (Electric-Electric) SKID Mounted</v>
          </cell>
          <cell r="H330" t="str">
            <v>SD-DVH3 DILP100</v>
          </cell>
          <cell r="I330">
            <v>9738</v>
          </cell>
        </row>
        <row r="331">
          <cell r="F331" t="str">
            <v>Double Inter-Lock Pre-action Deluge Valve 6" SD-DVH3 (Electric-Electric) SKID Mounted</v>
          </cell>
          <cell r="H331" t="str">
            <v>SD-DVH3 DILP150</v>
          </cell>
          <cell r="I331">
            <v>11432</v>
          </cell>
        </row>
        <row r="332">
          <cell r="F332" t="str">
            <v>Double Inter-Lock Pre-action Deluge Valve 8" SD-DVH3 (Electric-Electric) SKID Mounted</v>
          </cell>
          <cell r="H332" t="str">
            <v>SD-DVH3 DILP200</v>
          </cell>
          <cell r="I332">
            <v>14376</v>
          </cell>
        </row>
        <row r="334">
          <cell r="F334" t="str">
            <v>DELUGE VALVE PRE-ACTION SYSTEM - CABINET MOUNTED WITH PANEL AND AIR COMPRESSOR</v>
          </cell>
        </row>
        <row r="336">
          <cell r="F336" t="str">
            <v>Single Inter-Lock Pre-action Deluge Valve 2" SD-DVH3 (Electric) Complete CABINET Mounted</v>
          </cell>
          <cell r="H336" t="str">
            <v>SD-DVH3 SILP50/C</v>
          </cell>
          <cell r="I336">
            <v>41790</v>
          </cell>
        </row>
        <row r="337">
          <cell r="F337" t="str">
            <v>Single Inter-Lock Pre-action Deluge Valve 3" SD-DVH3 (Electric) Complete CABINET Mounted</v>
          </cell>
          <cell r="H337" t="str">
            <v>SD-DVH3 SILP80/C</v>
          </cell>
          <cell r="I337">
            <v>42203</v>
          </cell>
        </row>
        <row r="338">
          <cell r="F338" t="str">
            <v>Single Inter-Lock Pre-action Deluge Valve 4" SD-DVH3 (Electric) Complete CABINET Mounted</v>
          </cell>
          <cell r="H338" t="str">
            <v>SD-DVH3 SILP100/C</v>
          </cell>
          <cell r="I338">
            <v>44574</v>
          </cell>
        </row>
        <row r="339">
          <cell r="F339" t="str">
            <v>Single Inter-Lock Pre-action Deluge Valve 6" SD-DVH3 (Electric) Complete CABINET Mounted</v>
          </cell>
          <cell r="H339" t="str">
            <v>SD-DVH3 SILP150/C</v>
          </cell>
          <cell r="I339">
            <v>48034</v>
          </cell>
        </row>
        <row r="340">
          <cell r="F340" t="str">
            <v>Single Inter-Lock Pre-action Deluge Valve 8" SD-DVH3 (Electric) Complete CABINET Mounted</v>
          </cell>
          <cell r="H340" t="str">
            <v>SD-DVH3 SILP200/C</v>
          </cell>
          <cell r="I340">
            <v>53509</v>
          </cell>
        </row>
        <row r="342">
          <cell r="F342" t="str">
            <v>Single Inter-Lock Pre-action Deluge Valve 2" SD-DVH3 (Pneumatic/Dry Pilot ) CABNET Mounted</v>
          </cell>
          <cell r="H342" t="str">
            <v>SD-DVH3 SILP50/C</v>
          </cell>
          <cell r="I342">
            <v>42285</v>
          </cell>
        </row>
        <row r="343">
          <cell r="F343" t="str">
            <v>Single Inter-Lock Pre-action Deluge Valve 3" SD-DVH3 (Pneumatic/Dry Pilot ) CABINET Mounted</v>
          </cell>
          <cell r="H343" t="str">
            <v>SD-DVH3 SILP80/C</v>
          </cell>
          <cell r="I343">
            <v>42698</v>
          </cell>
        </row>
        <row r="344">
          <cell r="F344" t="str">
            <v>Single Inter-Lock Pre-action Deluge Valve 4" SD-DVH3 (Pneumatic/Dry Pilot ) CABINET Mounted</v>
          </cell>
          <cell r="H344" t="str">
            <v>SD-DVH3 SILP100/C</v>
          </cell>
          <cell r="I344">
            <v>45069</v>
          </cell>
        </row>
        <row r="345">
          <cell r="F345" t="str">
            <v>Single Inter-Lock Pre-action Deluge Valve 6" SD-DVH3 (Pneumatic/Dry Pilot ) CABINE Mounted</v>
          </cell>
          <cell r="H345" t="str">
            <v>SD-DVH3 SILP150/C</v>
          </cell>
          <cell r="I345">
            <v>48530</v>
          </cell>
        </row>
        <row r="346">
          <cell r="F346" t="str">
            <v>Single Inter-Lock Pre-action Deluge Valve 8" SD-DVH3 (Pneumatic/Dry Pilot ) CABINET Mounted</v>
          </cell>
          <cell r="H346" t="str">
            <v>SD-DVH3 SILP200/C</v>
          </cell>
          <cell r="I346">
            <v>54004</v>
          </cell>
        </row>
        <row r="348">
          <cell r="F348" t="str">
            <v>Double Inter-Lock Pre-action Deluge Valve 2" SD-DVH3 (Electric-Pneumatic) CABINET Mounted</v>
          </cell>
          <cell r="H348" t="str">
            <v>SD-DVH3 DILP50/C</v>
          </cell>
          <cell r="I348">
            <v>37829</v>
          </cell>
        </row>
        <row r="349">
          <cell r="F349" t="str">
            <v>Double Inter-Lock Pre-action Deluge Valve 3" SD-DVH3 (Electric-Pneumatic) CABINET Mounted</v>
          </cell>
          <cell r="H349" t="str">
            <v>SD-DVH3 DILP80/C</v>
          </cell>
          <cell r="I349">
            <v>38198</v>
          </cell>
        </row>
        <row r="350">
          <cell r="F350" t="str">
            <v>Double Inter-Lock Pre-action Deluge Valve 4" SD-DVH3 (Electric-Pneumatic) CABINET Mounted</v>
          </cell>
          <cell r="H350" t="str">
            <v>SD-DVH3 DILP100/C</v>
          </cell>
          <cell r="I350">
            <v>40316</v>
          </cell>
        </row>
        <row r="351">
          <cell r="F351" t="str">
            <v>Double Inter-Lock Pre-action Deluge Valve 6" SD-DVH3 (Electric-Pneumatic) CABINET Mounted</v>
          </cell>
          <cell r="H351" t="str">
            <v>SD-DVH3 DILP150/C</v>
          </cell>
          <cell r="I351">
            <v>43402</v>
          </cell>
        </row>
        <row r="352">
          <cell r="F352" t="str">
            <v>Double Inter-Lock Pre-action Deluge Valve 8" SD-DVH3 (Electric-Pneumatic) CABINET Mounted</v>
          </cell>
          <cell r="H352" t="str">
            <v>SD-DVH3 DILP200/C</v>
          </cell>
          <cell r="I352">
            <v>48288</v>
          </cell>
        </row>
        <row r="354">
          <cell r="F354" t="str">
            <v>Double Inter-Lock Pre-action Deluge Valve 2" SD-DVH3 (Electric-Electric) CABINET Mounted</v>
          </cell>
          <cell r="H354" t="str">
            <v>SD-DVH3 DILP50/C</v>
          </cell>
          <cell r="I354">
            <v>37251</v>
          </cell>
        </row>
        <row r="355">
          <cell r="F355" t="str">
            <v>Double Inter-Lock Pre-action Deluge Valve 3" SD-DVH3 (Electric-Electric) CABINET Mounted</v>
          </cell>
          <cell r="H355" t="str">
            <v>SD-DVH3 DILP80/C</v>
          </cell>
          <cell r="I355">
            <v>37620</v>
          </cell>
        </row>
        <row r="356">
          <cell r="F356" t="str">
            <v>Double Inter-Lock Pre-action Deluge Valve 4" SD-DVH3 (Electric-Electric) CABINET Mounted</v>
          </cell>
          <cell r="H356" t="str">
            <v>SD-DVH3 DILP100/C</v>
          </cell>
          <cell r="I356">
            <v>39738</v>
          </cell>
        </row>
        <row r="357">
          <cell r="F357" t="str">
            <v>Double Inter-Lock Pre-action Deluge Valve 6" SD-DVH3 (Electric-Electric) CABINET Mounted</v>
          </cell>
          <cell r="H357" t="str">
            <v>SD-DVH3 DILP150/C</v>
          </cell>
          <cell r="I357">
            <v>42824</v>
          </cell>
        </row>
        <row r="358">
          <cell r="F358" t="str">
            <v>Double Inter-Lock Pre-action Deluge Valve 8" SD-DVH3 (Electric-Electric) CABINET Mounted</v>
          </cell>
          <cell r="H358" t="str">
            <v>SD-DVH3 DILP200/C</v>
          </cell>
          <cell r="I358">
            <v>47710</v>
          </cell>
        </row>
        <row r="361">
          <cell r="F361" t="str">
            <v xml:space="preserve">Air Compressor 50HZ Riser Mounted 1 Phase/1/6 HP Capacity 390L/103G- OIL Less </v>
          </cell>
          <cell r="H361" t="str">
            <v>OL39012AC-50</v>
          </cell>
          <cell r="I361">
            <v>2432</v>
          </cell>
        </row>
        <row r="362">
          <cell r="F362" t="str">
            <v xml:space="preserve">Air Compressor 50HZ Riser Mounted 1 Phase/1/3 HP Capacity 750L/200G- OIL Less </v>
          </cell>
          <cell r="H362" t="str">
            <v>OL75025AC-50</v>
          </cell>
          <cell r="I362">
            <v>3378</v>
          </cell>
        </row>
        <row r="363">
          <cell r="F363" t="str">
            <v xml:space="preserve">Air Compressor 50HZ Riser Mounted 1 Phase/1/2 HP Capacity 1140L/300G- OIL Less </v>
          </cell>
          <cell r="H363" t="str">
            <v>OL114056AC-50</v>
          </cell>
          <cell r="I363">
            <v>4390</v>
          </cell>
        </row>
        <row r="364">
          <cell r="F364" t="str">
            <v xml:space="preserve">Air Compressor 50HZ Riser Mounted 1 Phase/3/4 HP Capacity 1350L/357G- OIL Less </v>
          </cell>
          <cell r="H364" t="str">
            <v>OL135075AC-50</v>
          </cell>
          <cell r="I364">
            <v>4968</v>
          </cell>
        </row>
        <row r="365">
          <cell r="F365" t="str">
            <v xml:space="preserve">Air Compressor 50HZ Riser Mounted 1 Phase/ 1 HP Capacity 1965L/519G- OIL Less </v>
          </cell>
          <cell r="H365" t="str">
            <v>OL1965120AC-50</v>
          </cell>
          <cell r="I365">
            <v>6717</v>
          </cell>
        </row>
        <row r="366">
          <cell r="F366" t="str">
            <v xml:space="preserve">Air Compressor 50HZ Riser Mounted 1 Phase/ 1-1/2 HP Capacity 2870L/760G- OIL Less </v>
          </cell>
          <cell r="H366" t="str">
            <v>OL2870150AC-50</v>
          </cell>
          <cell r="I366">
            <v>8577</v>
          </cell>
        </row>
        <row r="367">
          <cell r="F367" t="str">
            <v xml:space="preserve">Air Compressor 50HZ Riser Mounted 1 Phase/ 2 HP Capacity 3840L/1015G- OIL Less </v>
          </cell>
          <cell r="H367" t="str">
            <v>OL3840200AC-50</v>
          </cell>
          <cell r="I367">
            <v>10095</v>
          </cell>
        </row>
        <row r="369">
          <cell r="E369">
            <v>15857047276</v>
          </cell>
          <cell r="F369" t="str">
            <v xml:space="preserve">Air Compressor, Base Mounted, 7.91 CFM, Capacity: 620 Gallon, 1 HP Motor, 230V, Single Phase, Model : L620100A - General Air Products </v>
          </cell>
          <cell r="H369" t="str">
            <v>L620100A</v>
          </cell>
          <cell r="I369">
            <v>5486.6500000000005</v>
          </cell>
        </row>
        <row r="370">
          <cell r="E370">
            <v>15857047284</v>
          </cell>
          <cell r="F370" t="str">
            <v xml:space="preserve">Air Compressor, Base Mounted, 15.76 CFM, Capacity: 1300 Gallon, 3 HP Motor, 230V, 50 Hz, Single Phase, L Series, Model : L1300300A-50 - General Air Products </v>
          </cell>
          <cell r="H370" t="str">
            <v>L1300300A-50</v>
          </cell>
          <cell r="I370">
            <v>6035.3149999999996</v>
          </cell>
        </row>
        <row r="371">
          <cell r="E371">
            <v>15857047260</v>
          </cell>
          <cell r="F371" t="str">
            <v>Air Compressor, Base Mounted, 3.00 CFM, Capacity: 240 Gallon, 1/3 HP Motor, 230V, Single Phase, 50Hz, Model: L29050A-50 - General Air Products</v>
          </cell>
          <cell r="H371" t="str">
            <v>L29050A-50</v>
          </cell>
          <cell r="I371">
            <v>5486.6500000000005</v>
          </cell>
        </row>
        <row r="372">
          <cell r="E372">
            <v>15857047250</v>
          </cell>
          <cell r="F372" t="str">
            <v xml:space="preserve">Air Compressor, L-Plus Series, Base Mounted, 2.10 CFM, Capacity: 165 Gallon, 1/4 HP Motor, 230V, Single Phase, 50Hz, Model : L20033A-50 - General Air Products </v>
          </cell>
          <cell r="H372" t="str">
            <v>L20033A-50</v>
          </cell>
          <cell r="I372">
            <v>6035.3149999999996</v>
          </cell>
        </row>
        <row r="373">
          <cell r="E373">
            <v>15857047262</v>
          </cell>
          <cell r="F373" t="str">
            <v xml:space="preserve">Air Compressor, L-Plus Series, Base Mounted, 8.25 CFM, Capacity: 675 Gallon, 1 HP Motor, 220V, Single Phase, 50Hz, Model: L900150-50 - General Air Products </v>
          </cell>
          <cell r="H373" t="str">
            <v>L900150-50</v>
          </cell>
          <cell r="I373">
            <v>6035.3149999999996</v>
          </cell>
        </row>
        <row r="374">
          <cell r="E374">
            <v>15857047256</v>
          </cell>
          <cell r="F374" t="str">
            <v>Air Compressor, L-Plus Series, Base Mounted, 3.92 CFM, Capacity: 320 Gallon, 3/4 HP Motor, 220V, Single Phase, 50Hz, Model : L425100-50 - General Air Products</v>
          </cell>
          <cell r="H374" t="str">
            <v>L425100-50</v>
          </cell>
          <cell r="I374">
            <v>5486.6500000000005</v>
          </cell>
        </row>
        <row r="376">
          <cell r="F376" t="str">
            <v xml:space="preserve">Air Compressor 50HZ TANK Mounted 1 Phase/1/6 HP Capacity 390L/103G- OIL Less </v>
          </cell>
          <cell r="H376" t="str">
            <v>OL39012ACT-50</v>
          </cell>
          <cell r="I376">
            <v>4841</v>
          </cell>
        </row>
        <row r="377">
          <cell r="F377" t="str">
            <v xml:space="preserve">Air Compressor 50HZ TANK Mounted 1 Phase/1/3 HP Capacity 750L/200G- OIL Less </v>
          </cell>
          <cell r="H377" t="str">
            <v>OL75025ACT-50</v>
          </cell>
          <cell r="I377">
            <v>5485</v>
          </cell>
        </row>
        <row r="378">
          <cell r="F378" t="str">
            <v xml:space="preserve">Air Compressor 50HZ TANK Mounted 1 Phase/1/2 HP Capacity 1140L/300G- OIL Less </v>
          </cell>
          <cell r="H378" t="str">
            <v>OL114056ACT-50</v>
          </cell>
          <cell r="I378">
            <v>6360</v>
          </cell>
        </row>
        <row r="379">
          <cell r="F379" t="str">
            <v xml:space="preserve">Air Compressor 50HZ TANK Mounted 1 Phase/3/4 HP Capacity 1350L/357G- OIL Less </v>
          </cell>
          <cell r="H379" t="str">
            <v>OL135075ACT-50</v>
          </cell>
          <cell r="I379">
            <v>6905</v>
          </cell>
        </row>
        <row r="380">
          <cell r="F380" t="str">
            <v xml:space="preserve">Air Compressor 50HZ TANK Mounted 1 Phase/ 1 HP Capacity 1965L/519G- OIL Less </v>
          </cell>
          <cell r="H380" t="str">
            <v>OL1965120ACT-50</v>
          </cell>
          <cell r="I380">
            <v>9028</v>
          </cell>
        </row>
        <row r="381">
          <cell r="F381" t="str">
            <v xml:space="preserve">Air Compressor 50HZ TANK Mounted 1 Phase/ 1-1/2 HP Capacity 2870L/760G- OIL Less </v>
          </cell>
          <cell r="H381" t="str">
            <v>OL2870150ACT-50</v>
          </cell>
          <cell r="I381">
            <v>11498</v>
          </cell>
        </row>
        <row r="382">
          <cell r="F382" t="str">
            <v xml:space="preserve">Air Compressor 50HZ TANK Mounted 1 Phase/ 2 HP Capacity 3840L/1015G- OIL Less </v>
          </cell>
          <cell r="H382" t="str">
            <v>OL3840200ACT-50</v>
          </cell>
          <cell r="I382">
            <v>13061</v>
          </cell>
        </row>
        <row r="386">
          <cell r="F386" t="str">
            <v xml:space="preserve">Air Compressor 50HZ Riser Mounted 3 Phase/3/4 HP Capacity 1140L/300G- OIL Less </v>
          </cell>
          <cell r="H386" t="str">
            <v>OL114075BC-50</v>
          </cell>
          <cell r="I386">
            <v>5105</v>
          </cell>
        </row>
        <row r="387">
          <cell r="F387" t="str">
            <v xml:space="preserve">Air Compressor 50HZ Riser Mounted 3 Phase/3/4 HP Capacity 1350L/357G- OIL Less </v>
          </cell>
          <cell r="H387" t="str">
            <v>OL135075BC-50</v>
          </cell>
          <cell r="I387">
            <v>5441</v>
          </cell>
        </row>
        <row r="388">
          <cell r="F388" t="str">
            <v xml:space="preserve">Air Compressor 50HZ Riser Mounted 3 Phase/ 1 HP Capacity 1965L/519G- OIL Less </v>
          </cell>
          <cell r="H388" t="str">
            <v>OL1965120BC-50</v>
          </cell>
          <cell r="I388">
            <v>7647</v>
          </cell>
        </row>
        <row r="389">
          <cell r="F389" t="str">
            <v xml:space="preserve">Air Compressor 50HZ Riser Mounted 3 Phase/ 1-1/2 HP Capacity 2870L/760G- OIL Less </v>
          </cell>
          <cell r="H389" t="str">
            <v>OL2870150BC-50</v>
          </cell>
          <cell r="I389">
            <v>9463</v>
          </cell>
        </row>
        <row r="390">
          <cell r="F390" t="str">
            <v xml:space="preserve">Air Compressor 50HZ Riser Mounted 3 Phase/ 2 HP Capacity 3840L/1015G- OIL Less </v>
          </cell>
          <cell r="H390" t="str">
            <v>OL3840200BC-50</v>
          </cell>
          <cell r="I390">
            <v>11102</v>
          </cell>
        </row>
        <row r="394">
          <cell r="F394" t="str">
            <v xml:space="preserve">Air Compressor 50HZ TANK Mounted 3 Phase/3/4 HP Capacity 1140L/357G- OIL Less </v>
          </cell>
          <cell r="H394" t="str">
            <v>OL114075BCT-50</v>
          </cell>
          <cell r="I394">
            <v>6932</v>
          </cell>
        </row>
        <row r="395">
          <cell r="F395" t="str">
            <v xml:space="preserve">Air Compressor 50HZ TANK Mounted 3 Phase/3/4 HP Capacity 1350L/357G- OIL Less </v>
          </cell>
          <cell r="H395" t="str">
            <v>OL135075BCT-50</v>
          </cell>
          <cell r="I395">
            <v>7240</v>
          </cell>
        </row>
        <row r="396">
          <cell r="F396" t="str">
            <v xml:space="preserve">Air Compressor 50HZ TANK Mounted 3 Phase/ 1 HP Capacity 1965L/519G- OIL Less </v>
          </cell>
          <cell r="H396" t="str">
            <v>OL1965120BCT-50</v>
          </cell>
          <cell r="I396">
            <v>9936</v>
          </cell>
        </row>
        <row r="397">
          <cell r="F397" t="str">
            <v xml:space="preserve">Air Compressor 50HZ TANK Mounted 3 Phase/ 1-1/2 HP Capacity 2870L/760G- OIL Less </v>
          </cell>
          <cell r="H397" t="str">
            <v>OL2870150BCT-50</v>
          </cell>
          <cell r="I397">
            <v>11751</v>
          </cell>
        </row>
        <row r="398">
          <cell r="F398" t="str">
            <v xml:space="preserve">Air Compressor 50HZ TANK Mounted 3 Phase/ 2 HP Capacity 3840L/1015G- OIL Less </v>
          </cell>
          <cell r="H398" t="str">
            <v>OL3840200BCT-50</v>
          </cell>
          <cell r="I398">
            <v>13314</v>
          </cell>
        </row>
        <row r="401">
          <cell r="E401">
            <v>10558522525</v>
          </cell>
          <cell r="F401" t="str">
            <v xml:space="preserve"> Pressure Gauge 0-250 Psi - 3-1/2" (90MM) UL Listed Shield  </v>
          </cell>
          <cell r="H401" t="str">
            <v>SD-P</v>
          </cell>
          <cell r="I401">
            <v>33</v>
          </cell>
        </row>
        <row r="402">
          <cell r="E402">
            <v>10558522530</v>
          </cell>
          <cell r="F402" t="str">
            <v xml:space="preserve"> Pressure Gauge 0-300 Psi -3-1/2" (90MM) UL Listed/FM Approved  Shield  </v>
          </cell>
          <cell r="G402" t="str">
            <v>PRESSURE GAUGE 0-300 PSI, 3-1/2" (90MM) DIA, 1/4" BSPT END CONNECTION, WITH SS CASING, UL LISTED/FM APPROVED, MODEL.# SD-P1 - SHIELD (REF. ALTERNATE CODE 10558522531)</v>
          </cell>
          <cell r="H402" t="str">
            <v>SD-P1</v>
          </cell>
          <cell r="I402">
            <v>33</v>
          </cell>
        </row>
        <row r="403">
          <cell r="E403">
            <v>10558522531</v>
          </cell>
          <cell r="F403" t="str">
            <v xml:space="preserve"> Pressure Gauge 0-300 Psi -3-1/2" (90MM) UL Listed/FM Approved (Type: W1005P-02L-XUL)</v>
          </cell>
          <cell r="H403" t="str">
            <v>SD-P1</v>
          </cell>
          <cell r="I403">
            <v>30</v>
          </cell>
        </row>
        <row r="404">
          <cell r="E404">
            <v>10558522536</v>
          </cell>
          <cell r="F404" t="str">
            <v xml:space="preserve"> Pressure Gauge 0-600 Psi -3-1/2" (90MM) UL Listed/FM Approved (Type: W1005P-02L-XUL)</v>
          </cell>
          <cell r="H404" t="str">
            <v>SD-P3</v>
          </cell>
          <cell r="I404">
            <v>51</v>
          </cell>
        </row>
        <row r="405">
          <cell r="E405">
            <v>10558522540</v>
          </cell>
          <cell r="F405" t="str">
            <v xml:space="preserve"> Pressure Gauge 0-300 Psi -4" (100MM) BSPT Connection UL Listed Shield  Liquid Filled</v>
          </cell>
          <cell r="H405" t="str">
            <v>SD-P2</v>
          </cell>
          <cell r="I405">
            <v>284</v>
          </cell>
        </row>
        <row r="406">
          <cell r="E406">
            <v>10558522541</v>
          </cell>
          <cell r="F406" t="str">
            <v xml:space="preserve"> Pressure Gauge 0-300 Psi -4" (100MM) NPT Connection UL Listed Shield  Liquid Filled</v>
          </cell>
          <cell r="H406" t="str">
            <v>SD-P2</v>
          </cell>
          <cell r="I406">
            <v>284</v>
          </cell>
        </row>
        <row r="409">
          <cell r="E409">
            <v>10558822025</v>
          </cell>
          <cell r="F409" t="str">
            <v xml:space="preserve"> Test and Drain Valve 1" UL Listed / FM Approved -SHIELD  </v>
          </cell>
          <cell r="H409" t="str">
            <v>SD-A61</v>
          </cell>
          <cell r="I409">
            <v>295</v>
          </cell>
        </row>
        <row r="410">
          <cell r="E410">
            <v>10558822033</v>
          </cell>
          <cell r="F410" t="str">
            <v xml:space="preserve"> Test and Drain Valve 1-1/4" UL Listed / FM Approved -SHIELD  </v>
          </cell>
          <cell r="H410" t="str">
            <v>SD-A61</v>
          </cell>
          <cell r="I410">
            <v>295</v>
          </cell>
        </row>
        <row r="412">
          <cell r="E412">
            <v>10558822125</v>
          </cell>
          <cell r="F412" t="str">
            <v xml:space="preserve"> Test and Drain Valve 1" NPT Threaded UL Listed / FM Approved -SHIELD  </v>
          </cell>
          <cell r="G412" t="str">
            <v>TEST &amp; DRAIN VALVE, SIZE: 1", FEMALE X FEMALE NPT THREADED, K-FACTOR 5.6, BRASS, MODEL: SD-TDV50T, UL/FM APPROVED - SHIELD</v>
          </cell>
          <cell r="H412" t="str">
            <v>SD-TDV50T</v>
          </cell>
          <cell r="I412">
            <v>177</v>
          </cell>
        </row>
        <row r="413">
          <cell r="E413">
            <v>10558822132</v>
          </cell>
          <cell r="F413" t="str">
            <v xml:space="preserve"> Test and Drain Valve 1-1/4" NPT Threaded UL Listed / FM Approved -SHIELD  </v>
          </cell>
          <cell r="H413" t="str">
            <v>SD-TDV50T</v>
          </cell>
          <cell r="I413">
            <v>181</v>
          </cell>
        </row>
        <row r="414">
          <cell r="E414">
            <v>10558822140</v>
          </cell>
          <cell r="F414" t="str">
            <v xml:space="preserve"> Test and Drain Valve 1-1/2" NPT Threaded UL Listed / FM Approved -SHIELD  </v>
          </cell>
          <cell r="H414" t="str">
            <v>SD-TDV50T</v>
          </cell>
          <cell r="I414">
            <v>368</v>
          </cell>
        </row>
        <row r="415">
          <cell r="E415">
            <v>10558822150</v>
          </cell>
          <cell r="F415" t="str">
            <v xml:space="preserve"> Test and Drain Valve 2" NPT Threaded UL Listed / FM Approved -SHIELD  </v>
          </cell>
          <cell r="H415" t="str">
            <v>SD-TDV50T</v>
          </cell>
          <cell r="I415">
            <v>392</v>
          </cell>
        </row>
        <row r="416">
          <cell r="E416">
            <v>10558822332</v>
          </cell>
          <cell r="F416" t="str">
            <v xml:space="preserve"> Test and Drain Valve 1-1/4" Grooved End Connection UL Listed / FM Approved -SHIELD  </v>
          </cell>
          <cell r="H416" t="str">
            <v>SD-TDV50G</v>
          </cell>
          <cell r="I416">
            <v>199</v>
          </cell>
        </row>
        <row r="417">
          <cell r="E417">
            <v>10558822340</v>
          </cell>
          <cell r="F417" t="str">
            <v xml:space="preserve"> Test and Drain Valve 1-1/2" Grooved End Connection UL Listed / FM Approved -SHIELD  </v>
          </cell>
          <cell r="H417" t="str">
            <v>SD-TDV50G</v>
          </cell>
          <cell r="I417">
            <v>384</v>
          </cell>
        </row>
        <row r="418">
          <cell r="E418" t="str">
            <v>d</v>
          </cell>
          <cell r="F418" t="str">
            <v xml:space="preserve"> Test and Drain Valve 2" Grooved End Connection UL Listed / FM Approved -SHIELD  </v>
          </cell>
          <cell r="H418" t="str">
            <v>SD-TDV50G</v>
          </cell>
          <cell r="I418">
            <v>401</v>
          </cell>
        </row>
        <row r="421">
          <cell r="E421" t="str">
            <v xml:space="preserve"> </v>
          </cell>
          <cell r="F421" t="str">
            <v>Multiple Jet Control Valve Inlet 32NB - Single Outlet 25NB, 57 Deg Bulb, Brass Painted RED</v>
          </cell>
          <cell r="H421" t="str">
            <v>SD-M</v>
          </cell>
          <cell r="I421">
            <v>793</v>
          </cell>
        </row>
        <row r="422">
          <cell r="E422">
            <v>10557022910</v>
          </cell>
          <cell r="F422" t="str">
            <v>Multiple Jet Control Valve Inlet 32NB - Single Outlet 25NB, 68 Deg Bulb, Brass Painted RED</v>
          </cell>
          <cell r="H422" t="str">
            <v>SD-M</v>
          </cell>
          <cell r="I422">
            <v>793</v>
          </cell>
        </row>
        <row r="423">
          <cell r="E423" t="str">
            <v xml:space="preserve"> </v>
          </cell>
          <cell r="F423" t="str">
            <v>Multiple Jet Control Valve Inlet 32NB - Single Outlet 25NB, 79 Deg Bulb, Brass Painted RED</v>
          </cell>
          <cell r="H423" t="str">
            <v>SD-M</v>
          </cell>
          <cell r="I423">
            <v>793</v>
          </cell>
        </row>
        <row r="424">
          <cell r="E424" t="str">
            <v xml:space="preserve"> </v>
          </cell>
          <cell r="F424" t="str">
            <v>Multiple Jet Control Valve Inlet 32NB - Single Outlet 25NB, 93 Deg Bulb, Brass Painted RED</v>
          </cell>
          <cell r="H424" t="str">
            <v>SD-M</v>
          </cell>
          <cell r="I424">
            <v>793</v>
          </cell>
        </row>
        <row r="425">
          <cell r="E425" t="str">
            <v xml:space="preserve"> </v>
          </cell>
          <cell r="F425" t="str">
            <v>Multiple Jet Control Valve Inlet 40NB - Double Outlet 25NB, 57 Deg Bulb, Brass Painted RED</v>
          </cell>
          <cell r="H425" t="str">
            <v>SD-DM</v>
          </cell>
          <cell r="I425">
            <v>874</v>
          </cell>
        </row>
        <row r="426">
          <cell r="E426">
            <v>10557022915</v>
          </cell>
          <cell r="F426" t="str">
            <v>Multiple Jet Control Valve Inlet 40NB - Double Outlet 25NB, 68 Deg Bulb, Brass Painted RED</v>
          </cell>
          <cell r="H426" t="str">
            <v>SD-DM</v>
          </cell>
          <cell r="I426">
            <v>874</v>
          </cell>
        </row>
        <row r="427">
          <cell r="E427" t="str">
            <v xml:space="preserve"> </v>
          </cell>
          <cell r="F427" t="str">
            <v>Multiple Jet Control Valve Inlet 40NB - Double Outlet 25NB, 79 Deg Bulb, Brass Painted RED</v>
          </cell>
          <cell r="H427" t="str">
            <v>SD-DM</v>
          </cell>
          <cell r="I427">
            <v>874</v>
          </cell>
        </row>
        <row r="428">
          <cell r="E428" t="str">
            <v xml:space="preserve"> </v>
          </cell>
          <cell r="F428" t="str">
            <v>Multiple Jet Control Valve Inlet 40NB - Double Outlet 25NB, 93 Deg Bulb, Brass Painted RED</v>
          </cell>
          <cell r="H428" t="str">
            <v>SD-DM</v>
          </cell>
          <cell r="I428">
            <v>874</v>
          </cell>
        </row>
        <row r="430">
          <cell r="E430">
            <v>11051808050</v>
          </cell>
          <cell r="F430" t="str">
            <v xml:space="preserve"> Bronze Butterfly Valve, Grooved, 175 Psi, 2" UL/FM  </v>
          </cell>
          <cell r="H430" t="str">
            <v>SDBB-G</v>
          </cell>
          <cell r="I430">
            <v>412</v>
          </cell>
        </row>
        <row r="431">
          <cell r="E431" t="str">
            <v>NA</v>
          </cell>
          <cell r="F431" t="str">
            <v xml:space="preserve"> Bronze Butterfly Valve, Grooved,175 Psi, 21/2" UL/FM  </v>
          </cell>
          <cell r="H431" t="str">
            <v>SDBB-G</v>
          </cell>
          <cell r="I431">
            <v>606</v>
          </cell>
        </row>
        <row r="432">
          <cell r="E432">
            <v>11051508025</v>
          </cell>
          <cell r="F432" t="str">
            <v xml:space="preserve"> Bronze Butterfly Valve, threaded ,175 Psi, 1" UL/FM  </v>
          </cell>
          <cell r="H432" t="str">
            <v>SDBB-T</v>
          </cell>
          <cell r="I432">
            <v>284</v>
          </cell>
        </row>
        <row r="433">
          <cell r="E433">
            <v>11051508032</v>
          </cell>
          <cell r="F433" t="str">
            <v xml:space="preserve"> Bronze Butterfly Valve, threaded ,175 Psi, 1 1/4" UL/FM  </v>
          </cell>
          <cell r="H433" t="str">
            <v>SDBB-T</v>
          </cell>
        </row>
        <row r="434">
          <cell r="E434">
            <v>11051508040</v>
          </cell>
          <cell r="F434" t="str">
            <v xml:space="preserve"> Bronze Butterfly Valve, threaded ,175 Psi, 1 1/2" UL/FM  </v>
          </cell>
          <cell r="H434" t="str">
            <v>SDBB-T</v>
          </cell>
          <cell r="I434">
            <v>348</v>
          </cell>
        </row>
        <row r="435">
          <cell r="E435">
            <v>11051508050</v>
          </cell>
          <cell r="F435" t="str">
            <v xml:space="preserve"> Bronze Butterfly Valve, threaded ,175 Psi, 2" UL/FM  </v>
          </cell>
          <cell r="H435" t="str">
            <v>SDBB-T</v>
          </cell>
          <cell r="I435">
            <v>400</v>
          </cell>
        </row>
        <row r="436">
          <cell r="E436">
            <v>11051508065</v>
          </cell>
          <cell r="F436" t="str">
            <v xml:space="preserve"> Bronze Butterfly Valve, threaded ,175 Psi, 2 1/2" UL/FM  </v>
          </cell>
          <cell r="H436" t="str">
            <v>SDBB-T</v>
          </cell>
          <cell r="I436">
            <v>604</v>
          </cell>
        </row>
        <row r="437">
          <cell r="F437" t="str">
            <v xml:space="preserve"> </v>
          </cell>
        </row>
        <row r="438">
          <cell r="E438">
            <v>11050408065</v>
          </cell>
          <cell r="F438" t="str">
            <v xml:space="preserve"> Butterfly valve, Grooved, 175 Psi, 2 1/2", UL/FM  </v>
          </cell>
          <cell r="H438" t="str">
            <v>SDBV-G</v>
          </cell>
          <cell r="I438">
            <v>274</v>
          </cell>
        </row>
        <row r="439">
          <cell r="E439">
            <v>11050408080</v>
          </cell>
          <cell r="F439" t="str">
            <v xml:space="preserve"> Butterfly valve, Grooved, 175 Psi, 3", UL/FM  </v>
          </cell>
          <cell r="H439" t="str">
            <v>SDBV-G</v>
          </cell>
          <cell r="I439">
            <v>229</v>
          </cell>
        </row>
        <row r="440">
          <cell r="E440">
            <v>11050408100</v>
          </cell>
          <cell r="F440" t="str">
            <v xml:space="preserve"> Butterfly valve, Grooved, 175 Psi, 4", UL/FM  </v>
          </cell>
          <cell r="G440" t="str">
            <v>4" GEAR OPERATED BUTTERFLY VALVE GROOVED, AMERICAN STANDARD, UL/FM APPROVED, W/TAMPER SWITCH, W/P 175 PSI, MODEL: SDBVG - SHIELD</v>
          </cell>
          <cell r="H440" t="str">
            <v>SDBV-G</v>
          </cell>
          <cell r="I440">
            <v>320</v>
          </cell>
        </row>
        <row r="441">
          <cell r="E441">
            <v>11050408150</v>
          </cell>
          <cell r="F441" t="str">
            <v xml:space="preserve"> Butterfly valve, Grooved, 175 Psi, 6", UL/FM  </v>
          </cell>
          <cell r="G441" t="str">
            <v>6" GEAR OPERATED BUTTERFLY VALVE GROOVED, AMERICAN STANDARD, UL/FM APPROVED, W/TAMPER SWITCH, W/P 175 PSI, MODEL: SDBVG - SHIELD</v>
          </cell>
          <cell r="H441" t="str">
            <v>SDBV-G</v>
          </cell>
          <cell r="I441">
            <v>463</v>
          </cell>
        </row>
        <row r="442">
          <cell r="E442">
            <v>11050408200</v>
          </cell>
          <cell r="F442" t="str">
            <v xml:space="preserve"> Butterfly valve, Grooved, 175 Psi, 8", UL/FM  </v>
          </cell>
          <cell r="H442" t="str">
            <v>SDBV-G</v>
          </cell>
          <cell r="I442">
            <v>609</v>
          </cell>
        </row>
        <row r="443">
          <cell r="F443" t="str">
            <v xml:space="preserve"> </v>
          </cell>
        </row>
        <row r="444">
          <cell r="E444">
            <v>11050108065</v>
          </cell>
          <cell r="F444" t="str">
            <v xml:space="preserve"> Butterfly Valve, Wafer, 175 Psi, 2 1/2", UL/FM  </v>
          </cell>
          <cell r="H444" t="str">
            <v>SDBV-W</v>
          </cell>
          <cell r="I444">
            <v>294</v>
          </cell>
        </row>
        <row r="445">
          <cell r="E445">
            <v>11050108080</v>
          </cell>
          <cell r="F445" t="str">
            <v xml:space="preserve"> Butterfly Valve, Wafer, 175 Psi, 3", UL/FM  </v>
          </cell>
          <cell r="H445" t="str">
            <v>SDBV-W</v>
          </cell>
          <cell r="I445">
            <v>308</v>
          </cell>
        </row>
        <row r="446">
          <cell r="E446">
            <v>11050108100</v>
          </cell>
          <cell r="F446" t="str">
            <v xml:space="preserve"> Butterfly Valve, Wafer, 175 Psi, 4", UL/FM  </v>
          </cell>
          <cell r="H446" t="str">
            <v>SDBV-W</v>
          </cell>
          <cell r="I446">
            <v>334</v>
          </cell>
        </row>
        <row r="447">
          <cell r="E447">
            <v>11050108150</v>
          </cell>
          <cell r="F447" t="str">
            <v xml:space="preserve"> Butterfly Valve, Wafer, 175 Psi, 6", UL/FM  </v>
          </cell>
          <cell r="H447" t="str">
            <v>SDBV-W</v>
          </cell>
          <cell r="I447">
            <v>451</v>
          </cell>
        </row>
        <row r="448">
          <cell r="E448">
            <v>11050108200</v>
          </cell>
          <cell r="F448" t="str">
            <v xml:space="preserve"> Butterfly Valve, Wafer, 175 Psi, 8", UL/FM  </v>
          </cell>
          <cell r="H448" t="str">
            <v>SDBV-W</v>
          </cell>
          <cell r="I448">
            <v>635</v>
          </cell>
        </row>
        <row r="449">
          <cell r="F449" t="str">
            <v xml:space="preserve"> </v>
          </cell>
        </row>
        <row r="450">
          <cell r="E450">
            <v>11050408067</v>
          </cell>
          <cell r="F450" t="str">
            <v xml:space="preserve"> Butterfly valve, Grooved, 300 Psi, 2 1/2", UL/FM - SHIELD  </v>
          </cell>
          <cell r="H450" t="str">
            <v>SDBV-G300</v>
          </cell>
          <cell r="I450">
            <v>339</v>
          </cell>
        </row>
        <row r="451">
          <cell r="E451">
            <v>11050408082</v>
          </cell>
          <cell r="F451" t="str">
            <v xml:space="preserve"> Butterfly valve, Grooved, 300 Psi, 3", UL/FM - SHIELD  </v>
          </cell>
          <cell r="H451" t="str">
            <v>SDBV-G300</v>
          </cell>
          <cell r="I451">
            <v>349</v>
          </cell>
        </row>
        <row r="452">
          <cell r="E452">
            <v>11050408102</v>
          </cell>
          <cell r="F452" t="str">
            <v xml:space="preserve"> Butterfly valve, Grooved, 300 Psi, 4", UL/FM - SHIELD  </v>
          </cell>
          <cell r="H452" t="str">
            <v>SDBV-G300</v>
          </cell>
          <cell r="I452">
            <v>396</v>
          </cell>
        </row>
        <row r="453">
          <cell r="E453">
            <v>11050408152</v>
          </cell>
          <cell r="F453" t="str">
            <v xml:space="preserve"> Butterfly valve, Grooved, 300 Psi, 6", UL/FM - SHIELD  </v>
          </cell>
          <cell r="H453" t="str">
            <v>SDBV-G300</v>
          </cell>
          <cell r="I453">
            <v>579</v>
          </cell>
        </row>
        <row r="454">
          <cell r="E454">
            <v>11050408202</v>
          </cell>
          <cell r="F454" t="str">
            <v xml:space="preserve"> Butterfly valve, Grooved, 300 Psi, 8", UL/FM - SHIELD  </v>
          </cell>
          <cell r="H454" t="str">
            <v>SDBV-G300</v>
          </cell>
          <cell r="I454">
            <v>749</v>
          </cell>
        </row>
        <row r="455">
          <cell r="F455" t="str">
            <v xml:space="preserve"> </v>
          </cell>
        </row>
        <row r="456">
          <cell r="E456">
            <v>11050108067</v>
          </cell>
          <cell r="F456" t="str">
            <v xml:space="preserve"> Butterfly Valve, Wafer, 300 Psi, 2 1/2", UL/FM - SHIELD  </v>
          </cell>
          <cell r="H456" t="str">
            <v>SDBV-W300</v>
          </cell>
          <cell r="I456">
            <v>361</v>
          </cell>
        </row>
        <row r="457">
          <cell r="E457">
            <v>11050108082</v>
          </cell>
          <cell r="F457" t="str">
            <v xml:space="preserve"> Butterfly Valve, Wafer, 300 Psi, 3", UL/FM - SHIELD  </v>
          </cell>
          <cell r="H457" t="str">
            <v>SDBV-W300</v>
          </cell>
          <cell r="I457">
            <v>369</v>
          </cell>
        </row>
        <row r="458">
          <cell r="E458">
            <v>11050108102</v>
          </cell>
          <cell r="F458" t="str">
            <v xml:space="preserve"> Butterfly Valve, Wafer, 300 Psi, 4", UL/FM - SHIELD  </v>
          </cell>
          <cell r="H458" t="str">
            <v>SDBV-W300</v>
          </cell>
          <cell r="I458">
            <v>410</v>
          </cell>
        </row>
        <row r="459">
          <cell r="E459">
            <v>11050108152</v>
          </cell>
          <cell r="F459" t="str">
            <v xml:space="preserve"> Butterfly Valve, Wafer, 300 Psi, 6", UL/FM - SHIELD  </v>
          </cell>
          <cell r="H459" t="str">
            <v>SDBV-W300</v>
          </cell>
          <cell r="I459">
            <v>566</v>
          </cell>
        </row>
        <row r="460">
          <cell r="E460">
            <v>11050108202</v>
          </cell>
          <cell r="F460" t="str">
            <v xml:space="preserve"> Butterfly Valve, Wafer, 300 Psi, 8", UL/FM - SHIELD  </v>
          </cell>
          <cell r="H460" t="str">
            <v>SDBV-W300</v>
          </cell>
          <cell r="I460">
            <v>787</v>
          </cell>
        </row>
        <row r="462">
          <cell r="E462">
            <v>11050108071</v>
          </cell>
          <cell r="F462" t="str">
            <v>2-1/2" Gear Operated Butterfly Valve Wafer with Tamper Switch, W/P 300 Psi, UL/FM Approved, Model: SD-300W-BV - Shield</v>
          </cell>
          <cell r="H462" t="str">
            <v>SD-300W-BV</v>
          </cell>
          <cell r="I462">
            <v>324.90000000000003</v>
          </cell>
        </row>
        <row r="463">
          <cell r="E463">
            <v>11050108086</v>
          </cell>
          <cell r="F463" t="str">
            <v>3" Gear Operated Butterfly Valve Wafer with Tamper Switch, W/P 300 Psi, UL/FM Approved, Model: SD-300W-BV - Shield</v>
          </cell>
          <cell r="H463" t="str">
            <v>SD-300W-BV</v>
          </cell>
          <cell r="I463">
            <v>332.1</v>
          </cell>
        </row>
        <row r="464">
          <cell r="E464">
            <v>11050108106</v>
          </cell>
          <cell r="F464" t="str">
            <v>4" Gear Operated Butterfly Valve Wafer with Tamper Switch, W/P 300 Psi, UL/FM Approved, Model: SD-300W-BV - Shield</v>
          </cell>
          <cell r="H464" t="str">
            <v>SD-300W-BV</v>
          </cell>
          <cell r="I464">
            <v>369</v>
          </cell>
        </row>
        <row r="465">
          <cell r="E465">
            <v>11050108157</v>
          </cell>
          <cell r="F465" t="str">
            <v>6" Gear Operated Butterfly Valve Wafer with Tamper Switch, W/P 300 Psi, UL/FM Approved, Model: SD-300W-BV - Shield</v>
          </cell>
          <cell r="H465" t="str">
            <v>SD-300W-BV</v>
          </cell>
          <cell r="I465">
            <v>509.40000000000003</v>
          </cell>
        </row>
        <row r="466">
          <cell r="E466">
            <v>11050108206</v>
          </cell>
          <cell r="F466" t="str">
            <v>8" Gear Operated Butterfly Valve Wafer with Tamper Switch, W/P 300 Psi, UL/FM Approved, Model: SD-300W-BV - Shield</v>
          </cell>
          <cell r="H466" t="str">
            <v>SD-300W-BV</v>
          </cell>
          <cell r="I466">
            <v>708.30000000000007</v>
          </cell>
        </row>
        <row r="467">
          <cell r="E467">
            <v>11050108253</v>
          </cell>
          <cell r="F467" t="str">
            <v>10" Gear Operated Butterfly Valve Wafer with Tamper Switch, W/P 300 Psi, UL/FM Approved, Model: SD-300WK-BV - Shield</v>
          </cell>
          <cell r="H467" t="str">
            <v>SD-300WK-BV</v>
          </cell>
          <cell r="I467">
            <v>1320</v>
          </cell>
        </row>
        <row r="468">
          <cell r="E468">
            <v>11050108305</v>
          </cell>
          <cell r="F468" t="str">
            <v>12" Gear Operated Butterfly Valve Wafer with Tamper Switch, W/P 300 Psi, UL/FM Approved, Model: SD-300WK-BV - Shield</v>
          </cell>
          <cell r="H468" t="str">
            <v>SD-300WK-BV</v>
          </cell>
          <cell r="I468">
            <v>1571</v>
          </cell>
        </row>
        <row r="471">
          <cell r="F471" t="str">
            <v>2-1/2" Gear Operated Butterfly Valve Grooved, American Standard, UL/FM Approved, W/Tamper Switch, W/P 300 Psi, Model: SD-300G-BV - SHIELD</v>
          </cell>
          <cell r="H471" t="str">
            <v>SD-300G-BV</v>
          </cell>
          <cell r="I471">
            <v>305.10000000000002</v>
          </cell>
        </row>
        <row r="472">
          <cell r="F472" t="str">
            <v>3" Gear Operated Butterfly Valve Grooved, American Standard, UL/FM Approved, W/Tamper Switch, W/P 300 Psi, Model: SD-300G-BV - SHIELD</v>
          </cell>
          <cell r="H472" t="str">
            <v>SD-300G-BV</v>
          </cell>
          <cell r="I472">
            <v>314.10000000000002</v>
          </cell>
        </row>
        <row r="473">
          <cell r="F473" t="str">
            <v>4" Gear Operated Butterfly Valve Grooved, American Standard, UL/FM Approved, W/Tamper Switch, W/P 300 Psi, Model: SD-300G-BV - SHIELD</v>
          </cell>
          <cell r="H473" t="str">
            <v>SD-300G-BV</v>
          </cell>
          <cell r="I473">
            <v>356.40000000000003</v>
          </cell>
        </row>
        <row r="474">
          <cell r="F474" t="str">
            <v>6" Gear Operated Butterfly Valve Grooved, American Standard, UL/FM Approved, W/Tamper Switch, W/P 300 Psi, Model: SD-300G-BV - SHIELD</v>
          </cell>
          <cell r="H474" t="str">
            <v>SD-300G-BV</v>
          </cell>
          <cell r="I474">
            <v>521.1</v>
          </cell>
        </row>
        <row r="475">
          <cell r="F475" t="str">
            <v>8" Gear Operated Butterfly Valve Grooved, American Standard, UL/FM Approved, W/Tamper Switch, W/P 300 Psi, Model: SD-300G-BV - SHIELD</v>
          </cell>
          <cell r="H475" t="str">
            <v>SD-300G-BV</v>
          </cell>
          <cell r="I475">
            <v>674.1</v>
          </cell>
        </row>
        <row r="476">
          <cell r="F476" t="str">
            <v>10" Gear Operated Butterfly Valve Grooved, American Standard, UL/FM Approved, W/Tamper Switch, W/P 300 Psi, Model: SD-300GK-BV - SHIELD</v>
          </cell>
          <cell r="H476" t="str">
            <v>SD-300GK-BV</v>
          </cell>
          <cell r="I476">
            <v>1236</v>
          </cell>
        </row>
        <row r="477">
          <cell r="F477" t="str">
            <v>12" Gear Operated Butterfly Valve Grooved, American Standard, UL/FM Approved, W/Tamper Switch, W/P 300 Psi, Model: SD-300GK-BV - SHIELD</v>
          </cell>
          <cell r="H477" t="str">
            <v>SD-300GK-BV</v>
          </cell>
          <cell r="I477">
            <v>1468</v>
          </cell>
        </row>
        <row r="483">
          <cell r="F483" t="str">
            <v>Butterfly Valve, Threaded, Ductile Iron, 175 psi, 1" UL/FM - SHIELD</v>
          </cell>
          <cell r="H483" t="str">
            <v>SDBV-TT</v>
          </cell>
          <cell r="I483">
            <v>103</v>
          </cell>
        </row>
        <row r="484">
          <cell r="F484" t="str">
            <v>Butterfly Valve, Threaded, Ductile Iron, 175 psi, 1-1/4" UL/FM - SHIELD</v>
          </cell>
          <cell r="H484" t="str">
            <v>SDBV-TT</v>
          </cell>
          <cell r="I484">
            <v>107</v>
          </cell>
        </row>
        <row r="485">
          <cell r="F485" t="str">
            <v>Butterfly Valve, Threaded, Ductile Iron, 175 psi, 1-1/2" UL/FM - SHIELD</v>
          </cell>
          <cell r="H485" t="str">
            <v>SDBV-TT</v>
          </cell>
          <cell r="I485">
            <v>112</v>
          </cell>
        </row>
        <row r="486">
          <cell r="F486" t="str">
            <v>Butterfly Valve, Threaded, Ductile Iron, 175 psi, 2" UL/FM - SHIELD</v>
          </cell>
          <cell r="H486" t="str">
            <v>SDBV-TT</v>
          </cell>
          <cell r="I486">
            <v>118</v>
          </cell>
        </row>
        <row r="488">
          <cell r="F488" t="str">
            <v>DI LUGGED WAFER FIRE RISER BV,DI DISC,EPDM SEAT, 2"/DN50  Sea Water Application</v>
          </cell>
          <cell r="H488" t="str">
            <v>SD-BV(SW)  LUGGED</v>
          </cell>
          <cell r="I488">
            <v>620</v>
          </cell>
        </row>
        <row r="489">
          <cell r="F489" t="str">
            <v>DI LUGGED WAFER FIRE RISER BV,DI DISC,EPDM SEAT, 21/2"/DN65Sea Water Application</v>
          </cell>
          <cell r="H489" t="str">
            <v>SD-BV(SW)  LUGGED</v>
          </cell>
          <cell r="I489">
            <v>650</v>
          </cell>
        </row>
        <row r="490">
          <cell r="F490" t="str">
            <v>DI LUGGED WAFER FIRE RISER BV,DI DISC,EPDM SEAT, 3"/DN80  Sea Water Application</v>
          </cell>
          <cell r="H490" t="str">
            <v>SD-BV(SW)  LUGGED</v>
          </cell>
          <cell r="I490">
            <v>730</v>
          </cell>
        </row>
        <row r="491">
          <cell r="F491" t="str">
            <v>DI LUGGED WAFER FIRE RISER BV,DI DISC,EPDM SEAT, 4"/DN100 Sea Water Application</v>
          </cell>
          <cell r="H491" t="str">
            <v>SD-BV(SW)  LUGGED</v>
          </cell>
          <cell r="I491">
            <v>800</v>
          </cell>
        </row>
        <row r="492">
          <cell r="F492" t="str">
            <v>DI LUGGED WAFER FIRE RISER BV,DI DISC,EPDM SEAT, 5"/DN125  Sea Water Application</v>
          </cell>
          <cell r="H492" t="str">
            <v>SD-BV(SW)  LUGGED</v>
          </cell>
          <cell r="I492">
            <v>950</v>
          </cell>
        </row>
        <row r="493">
          <cell r="F493" t="str">
            <v>DI LUGGED WAFER FIRE RISER BV,DI DISC,EPDM SEAT, 6"/DN150 Sea Water Application</v>
          </cell>
          <cell r="H493" t="str">
            <v>SD-BV(SW)  LUGGED</v>
          </cell>
          <cell r="I493">
            <v>980</v>
          </cell>
        </row>
        <row r="494">
          <cell r="F494" t="str">
            <v>DI LUGGED WAFER FIRE RISER BV,DI DISC,EPDM SEAT, 8"/DN200 Sea Water Application</v>
          </cell>
          <cell r="H494" t="str">
            <v>SD-BV(SW)  LUGGED</v>
          </cell>
          <cell r="I494">
            <v>1620</v>
          </cell>
        </row>
        <row r="495">
          <cell r="F495" t="str">
            <v>DI LUGGED WAFER FIRE RISER BV,DI DISC,EPDM SEAT, 10"/DN250  Sea Water Application</v>
          </cell>
          <cell r="H495" t="str">
            <v>SD-BV(SW)  LUGGED</v>
          </cell>
          <cell r="I495">
            <v>1960</v>
          </cell>
        </row>
        <row r="496">
          <cell r="F496" t="str">
            <v>DI LUGGED WAFER FIRE RISER BV,DI DISC,EPDM SEAT, 12"/DN300  Sea Water Application</v>
          </cell>
          <cell r="H496" t="str">
            <v>SD-BV(SW)  LUGGED</v>
          </cell>
          <cell r="I496">
            <v>2540</v>
          </cell>
        </row>
        <row r="498">
          <cell r="E498" t="str">
            <v>175 PSI NRS GATE VALVE</v>
          </cell>
        </row>
        <row r="499">
          <cell r="E499">
            <v>11001308560</v>
          </cell>
          <cell r="F499" t="str">
            <v>NRS Gate Valve 2-1/2" Class 125 Flanged, 175 PSI working UL/FM Approved  Cast Iron</v>
          </cell>
          <cell r="H499" t="str">
            <v xml:space="preserve"> SD-NRS175GV -D</v>
          </cell>
          <cell r="I499">
            <v>430</v>
          </cell>
        </row>
        <row r="500">
          <cell r="E500">
            <v>11001308580</v>
          </cell>
          <cell r="F500" t="str">
            <v>NRS Gate Valve 3" Class 125 Flanged, 175 PSI working UL/FM Approved Cast Iron</v>
          </cell>
          <cell r="H500" t="str">
            <v xml:space="preserve"> SD-NRS175GV -D</v>
          </cell>
          <cell r="I500">
            <v>470</v>
          </cell>
        </row>
        <row r="501">
          <cell r="E501">
            <v>11001308600</v>
          </cell>
          <cell r="F501" t="str">
            <v>NRS Gate Valve 4" Class 125 Flanged, 175 PSI working UL/FM Approved Cast Iron</v>
          </cell>
          <cell r="H501" t="str">
            <v xml:space="preserve"> SD-NRS175GV -D</v>
          </cell>
          <cell r="I501">
            <v>620</v>
          </cell>
        </row>
        <row r="502">
          <cell r="E502">
            <v>11001308650</v>
          </cell>
          <cell r="F502" t="str">
            <v>NRS Gate Valve 6" Class 125 Flanged, 175 PSI working UL/FM Approved Cast Iron</v>
          </cell>
          <cell r="H502" t="str">
            <v xml:space="preserve"> SD-NRS175GV -D</v>
          </cell>
          <cell r="I502">
            <v>1100</v>
          </cell>
        </row>
        <row r="503">
          <cell r="E503">
            <v>11001308700</v>
          </cell>
          <cell r="F503" t="str">
            <v>NRS Gate Valve 8" Class 125 Flanged, 175 PSI working UL/FM Approved Cast Iron</v>
          </cell>
          <cell r="H503" t="str">
            <v xml:space="preserve"> SD-NRS175GV -D</v>
          </cell>
          <cell r="I503">
            <v>1760</v>
          </cell>
        </row>
        <row r="504">
          <cell r="E504">
            <v>11001308750</v>
          </cell>
          <cell r="F504" t="str">
            <v>NRS Gate Valve 10" Class 125 Flanged, 175 PSI working UL/FM Approved Cast Iron</v>
          </cell>
          <cell r="H504" t="str">
            <v xml:space="preserve"> SD-NRS175GV -D</v>
          </cell>
          <cell r="I504">
            <v>3050</v>
          </cell>
        </row>
        <row r="505">
          <cell r="E505">
            <v>11001308800</v>
          </cell>
          <cell r="F505" t="str">
            <v>NRS Gate Valve 12" Class 125 Flanged, 175 PSI working UL/FM Approved Cast Iron</v>
          </cell>
          <cell r="H505" t="str">
            <v xml:space="preserve"> SD-NRS175GV -D</v>
          </cell>
          <cell r="I505">
            <v>4060</v>
          </cell>
        </row>
        <row r="506">
          <cell r="E506" t="str">
            <v>200 PSI NRS GATE VALVE</v>
          </cell>
        </row>
        <row r="507">
          <cell r="E507">
            <v>11001308551</v>
          </cell>
          <cell r="F507" t="str">
            <v>NRS Gate Valve 2" Class 125 Flanged, 200 PSI working UL/FM Approved</v>
          </cell>
          <cell r="H507" t="str">
            <v xml:space="preserve"> SD-NRS200FF-D</v>
          </cell>
          <cell r="I507">
            <v>330</v>
          </cell>
        </row>
        <row r="508">
          <cell r="E508">
            <v>11001308561</v>
          </cell>
          <cell r="F508" t="str">
            <v>NRS Gate Valve 2-1/2" Class 125 Flanged, 200 PSI working UL/FM Approved</v>
          </cell>
          <cell r="H508" t="str">
            <v xml:space="preserve"> SD-NRS200FF-D</v>
          </cell>
          <cell r="I508">
            <v>370</v>
          </cell>
        </row>
        <row r="509">
          <cell r="E509">
            <v>11001308581</v>
          </cell>
          <cell r="F509" t="str">
            <v>NRS Gate Valve 3" Class 125 Flanged, 200 PSI working UL/FM Approved</v>
          </cell>
          <cell r="H509" t="str">
            <v xml:space="preserve"> SD-NRS200FF-D</v>
          </cell>
          <cell r="I509">
            <v>440</v>
          </cell>
        </row>
        <row r="510">
          <cell r="E510">
            <v>11001308601</v>
          </cell>
          <cell r="F510" t="str">
            <v>NRS Gate Valve 4" Class 125 Flanged, 200 PSI working UL/FM Approved</v>
          </cell>
          <cell r="H510" t="str">
            <v xml:space="preserve"> SD-NRS200FF-D</v>
          </cell>
          <cell r="I510">
            <v>530</v>
          </cell>
        </row>
        <row r="511">
          <cell r="E511">
            <v>11001308651</v>
          </cell>
          <cell r="F511" t="str">
            <v>NRS Gate Valve 6" Class 125 Flanged, 200 PSI working UL/FM Approved</v>
          </cell>
          <cell r="H511" t="str">
            <v xml:space="preserve"> SD-NRS200FF-D</v>
          </cell>
          <cell r="I511">
            <v>890</v>
          </cell>
        </row>
        <row r="512">
          <cell r="E512">
            <v>11001308701</v>
          </cell>
          <cell r="F512" t="str">
            <v>NRS Gate Valve 8" Class 125 Flanged, 200 PSI working UL/FM Approved</v>
          </cell>
          <cell r="H512" t="str">
            <v xml:space="preserve"> SD-NRS200FF-D</v>
          </cell>
          <cell r="I512">
            <v>1480</v>
          </cell>
        </row>
        <row r="513">
          <cell r="E513">
            <v>11001308751</v>
          </cell>
          <cell r="F513" t="str">
            <v xml:space="preserve">NRS Gate Valve 10" Class 125 Flanged, 200 PSI working UL/FM Approved </v>
          </cell>
          <cell r="H513" t="str">
            <v xml:space="preserve"> SD-NRS200FF-D</v>
          </cell>
          <cell r="I513">
            <v>2030</v>
          </cell>
        </row>
        <row r="514">
          <cell r="E514">
            <v>11001308801</v>
          </cell>
          <cell r="F514" t="str">
            <v>NRS Gate Valve 12" Class 125 Flanged, 200 PSI working UL/FM Approved</v>
          </cell>
          <cell r="H514" t="str">
            <v xml:space="preserve"> SD-NRS200FF-D</v>
          </cell>
          <cell r="I514">
            <v>2740</v>
          </cell>
        </row>
        <row r="515">
          <cell r="F515" t="str">
            <v>NRS Gate Valve 14" Class 125 Flanged, 200 PSI working UL/FM Approved ANSI Flanged</v>
          </cell>
          <cell r="H515" t="str">
            <v xml:space="preserve"> SD-NRS250FF-D</v>
          </cell>
          <cell r="I515">
            <v>5340</v>
          </cell>
        </row>
        <row r="516">
          <cell r="F516" t="str">
            <v>NRS Gate Valve 16" Class 125 Flanged, 200 PSI working UL/FM Approved ANSI Flanged</v>
          </cell>
          <cell r="H516" t="str">
            <v xml:space="preserve"> SD-NRS250FF-D</v>
          </cell>
          <cell r="I516">
            <v>8170</v>
          </cell>
        </row>
        <row r="517">
          <cell r="F517" t="str">
            <v>NRS Gate Valve 18" Class 125 Flanged, 200 PSI working UL/FM Approved ANSI Flanged</v>
          </cell>
          <cell r="H517" t="str">
            <v xml:space="preserve"> SD-NRS250FF-D</v>
          </cell>
          <cell r="I517">
            <v>14180</v>
          </cell>
        </row>
        <row r="518">
          <cell r="F518" t="str">
            <v>NRS Gate Valve 20" Class 125 Flanged, 200 PSI working UL/FM Approved ANSI Flanged</v>
          </cell>
          <cell r="H518" t="str">
            <v xml:space="preserve"> SD-NRS200FF-D</v>
          </cell>
          <cell r="I518">
            <v>18030</v>
          </cell>
        </row>
        <row r="519">
          <cell r="F519" t="str">
            <v>NRS Gate Valve 24" Class 125 Flanged, 200 PSI working UL/FM Approved ANSI Flanged</v>
          </cell>
          <cell r="H519" t="str">
            <v xml:space="preserve"> SD-NRS200FF-D</v>
          </cell>
          <cell r="I519">
            <v>23700</v>
          </cell>
        </row>
        <row r="521">
          <cell r="F521" t="str">
            <v>NRS Gate Valve 14" BS Flanged, 200 PSI working UL/FM Approved - PN 16</v>
          </cell>
          <cell r="H521" t="str">
            <v xml:space="preserve"> SD-NRS232FF-PN16</v>
          </cell>
          <cell r="I521">
            <v>4230</v>
          </cell>
        </row>
        <row r="522">
          <cell r="F522" t="str">
            <v>NRS Gate Valve 16" BS Flanged, 200 PSI working UL/FM Approved - PN 16</v>
          </cell>
          <cell r="H522" t="str">
            <v xml:space="preserve"> SD-NRS232FF-PN16</v>
          </cell>
          <cell r="I522">
            <v>5250</v>
          </cell>
        </row>
        <row r="523">
          <cell r="F523" t="str">
            <v>NRS Gate Valve 18" BS Flanged, 200 PSI working UL/FM Approved - PN 16</v>
          </cell>
          <cell r="H523" t="str">
            <v xml:space="preserve"> SD-NRS232FF-PN16</v>
          </cell>
          <cell r="I523">
            <v>10310</v>
          </cell>
        </row>
        <row r="524">
          <cell r="F524" t="str">
            <v>NRS Gate Valve 20" BS Flanged, 200 PSI working UL/FM Approved - PN 16</v>
          </cell>
          <cell r="H524" t="str">
            <v xml:space="preserve"> SD-NRS232FF-PN16</v>
          </cell>
          <cell r="I524">
            <v>10470</v>
          </cell>
        </row>
        <row r="525">
          <cell r="F525" t="str">
            <v>NRS Gate Valve 24" BS Flanged, 200 PSI working UL/FM Approved - PN 16</v>
          </cell>
          <cell r="H525" t="str">
            <v xml:space="preserve"> SD-NRS232FF-PN16</v>
          </cell>
          <cell r="I525">
            <v>14250</v>
          </cell>
        </row>
        <row r="526">
          <cell r="E526" t="str">
            <v>250 PSI NRS GATE VALVE</v>
          </cell>
        </row>
        <row r="527">
          <cell r="E527">
            <v>11001308553</v>
          </cell>
          <cell r="F527" t="str">
            <v>NRS Gate Valve 2" Class 125 Flanged, 250 PSI working UL/FM Approved</v>
          </cell>
          <cell r="H527" t="str">
            <v xml:space="preserve"> SD-NRS250FF-D</v>
          </cell>
          <cell r="I527">
            <v>410</v>
          </cell>
        </row>
        <row r="528">
          <cell r="E528">
            <v>11001308563</v>
          </cell>
          <cell r="F528" t="str">
            <v>NRS Gate Valve 2-1/2" Class 125 Flanged, 250 PSI working UL/FM Approved</v>
          </cell>
          <cell r="H528" t="str">
            <v xml:space="preserve"> SD-NRS250FF-D</v>
          </cell>
          <cell r="I528">
            <v>410</v>
          </cell>
        </row>
        <row r="529">
          <cell r="E529">
            <v>11001308583</v>
          </cell>
          <cell r="F529" t="str">
            <v>NRS Gate Valve 3" Class 125 Flanged, 250 PSI working UL/FM Approved</v>
          </cell>
          <cell r="H529" t="str">
            <v xml:space="preserve"> SD-NRS250FF-D</v>
          </cell>
          <cell r="I529">
            <v>500</v>
          </cell>
        </row>
        <row r="530">
          <cell r="E530">
            <v>11001308603</v>
          </cell>
          <cell r="F530" t="str">
            <v>NRS Gate Valve 4" Class 125 Flanged, 250 PSI working UL/FM Approved</v>
          </cell>
          <cell r="H530" t="str">
            <v xml:space="preserve"> SD-NRS250FF-D</v>
          </cell>
          <cell r="I530">
            <v>620</v>
          </cell>
        </row>
        <row r="531">
          <cell r="E531">
            <v>11001308653</v>
          </cell>
          <cell r="F531" t="str">
            <v xml:space="preserve">NRS Gate Valve 6" Class 125 Flanged, 250 PSI working UL/FM Approved </v>
          </cell>
          <cell r="H531" t="str">
            <v xml:space="preserve"> SD-NRS250FF-D</v>
          </cell>
          <cell r="I531">
            <v>1050</v>
          </cell>
        </row>
        <row r="532">
          <cell r="E532">
            <v>11001308703</v>
          </cell>
          <cell r="F532" t="str">
            <v xml:space="preserve">NRS Gate Valve 8" Class 125 Flanged, 250 PSI working UL/FM Approved  </v>
          </cell>
          <cell r="H532" t="str">
            <v xml:space="preserve"> SD-NRS250FF-D</v>
          </cell>
          <cell r="I532">
            <v>1590</v>
          </cell>
        </row>
        <row r="533">
          <cell r="E533">
            <v>11001308753</v>
          </cell>
          <cell r="F533" t="str">
            <v xml:space="preserve">NRS Gate Valve 10" Class 125 Flanged, 250 PSI working UL/FM Approved </v>
          </cell>
          <cell r="H533" t="str">
            <v xml:space="preserve"> SD-NRS250FF-D</v>
          </cell>
          <cell r="I533">
            <v>2310</v>
          </cell>
        </row>
        <row r="534">
          <cell r="E534">
            <v>11001308803</v>
          </cell>
          <cell r="F534" t="str">
            <v>NRS Gate Valve 12" Class 125 Flanged, 250 PSI working UL/FM Approved</v>
          </cell>
          <cell r="H534" t="str">
            <v xml:space="preserve"> SD-NRS250FF-D</v>
          </cell>
          <cell r="I534">
            <v>3640</v>
          </cell>
        </row>
        <row r="535">
          <cell r="F535" t="str">
            <v>NRS Gate Valve 14" Class 125 Flanged, 250 PSI working UL/FM Approved ANSI Flanged</v>
          </cell>
          <cell r="H535" t="str">
            <v xml:space="preserve"> SD-NRS250FF-D</v>
          </cell>
          <cell r="I535">
            <v>5520</v>
          </cell>
        </row>
        <row r="536">
          <cell r="F536" t="str">
            <v>NRS Gate Valve 16" Class 125 Flanged, 250 PSI working UL/FM Approved ANSI Flanged</v>
          </cell>
          <cell r="H536" t="str">
            <v xml:space="preserve"> SD-NRS250FF-D</v>
          </cell>
          <cell r="I536">
            <v>8590</v>
          </cell>
        </row>
        <row r="537">
          <cell r="F537" t="str">
            <v>NRS Gate Valve 18" Class 125 Flanged, 250 PSI working UL/FM Approved ANSI Flanged</v>
          </cell>
          <cell r="H537" t="str">
            <v xml:space="preserve"> SD-NRS250FF-D</v>
          </cell>
          <cell r="I537">
            <v>15340</v>
          </cell>
        </row>
        <row r="538">
          <cell r="F538" t="str">
            <v>NRS Gate Valve 20" Class 125 Flanged, 250 PSI working UL/FM Approved ANSI Flanged</v>
          </cell>
          <cell r="H538" t="str">
            <v xml:space="preserve"> SD-NRS250FF-D</v>
          </cell>
          <cell r="I538">
            <v>19020</v>
          </cell>
        </row>
        <row r="539">
          <cell r="F539" t="str">
            <v>NRS Gate Valve 24" Class 125 Flanged, 250 PSI working UL/FM Approved ANSI Flanged</v>
          </cell>
          <cell r="H539" t="str">
            <v xml:space="preserve"> SD-NRS250FF-D</v>
          </cell>
          <cell r="I539">
            <v>24240</v>
          </cell>
        </row>
        <row r="540">
          <cell r="E540" t="str">
            <v>300 PSI NRS GATE VALVE FLANGED</v>
          </cell>
        </row>
        <row r="541">
          <cell r="E541">
            <v>11001308555</v>
          </cell>
          <cell r="F541" t="str">
            <v xml:space="preserve">NRS Gate Valve 2" Class 125 Flanged, 300 PSI working UL/ULC/FM Approved-SHIELD  </v>
          </cell>
          <cell r="H541" t="str">
            <v xml:space="preserve"> SD-NRS300FF-D</v>
          </cell>
          <cell r="I541">
            <v>440</v>
          </cell>
        </row>
        <row r="542">
          <cell r="E542">
            <v>11001308565</v>
          </cell>
          <cell r="F542" t="str">
            <v xml:space="preserve">NRS Gate Valve 2-1/2" Class 125 Flanged, 300 PSI working UL/ULC/FM Approved-SHIELD  </v>
          </cell>
          <cell r="H542" t="str">
            <v xml:space="preserve"> SD-NRS300FF-D</v>
          </cell>
          <cell r="I542">
            <v>440</v>
          </cell>
        </row>
        <row r="543">
          <cell r="E543">
            <v>11001308585</v>
          </cell>
          <cell r="F543" t="str">
            <v xml:space="preserve">NRS Gate Valve 3" Class 125 Flanged, 300 PSI working UL/ULC/FM Approved-SHIELD  </v>
          </cell>
          <cell r="H543" t="str">
            <v xml:space="preserve"> SD-NRS300FF-D</v>
          </cell>
          <cell r="I543">
            <v>530</v>
          </cell>
        </row>
        <row r="544">
          <cell r="E544">
            <v>11001308605</v>
          </cell>
          <cell r="F544" t="str">
            <v xml:space="preserve">NRS Gate Valve 4" Class 125 Flanged, 300 PSI working UL/ULC/FM Approved-SHIELD  </v>
          </cell>
          <cell r="H544" t="str">
            <v xml:space="preserve"> SD-NRS300FF-D</v>
          </cell>
          <cell r="I544">
            <v>660</v>
          </cell>
        </row>
        <row r="545">
          <cell r="E545">
            <v>11001308655</v>
          </cell>
          <cell r="F545" t="str">
            <v xml:space="preserve">NRS Gate Valve 6" Class 125 Flanged, 300 PSI working UL/ULC/FM Approved-SHIELD  </v>
          </cell>
          <cell r="H545" t="str">
            <v xml:space="preserve"> SD-NRS300FF-D</v>
          </cell>
          <cell r="I545">
            <v>1050</v>
          </cell>
        </row>
        <row r="546">
          <cell r="E546">
            <v>11001308705</v>
          </cell>
          <cell r="F546" t="str">
            <v xml:space="preserve">NRS Gate Valve 8" Class 125 Flanged, 300 PSI working UL/ULC/FM Approved-SHIELD  </v>
          </cell>
          <cell r="H546" t="str">
            <v xml:space="preserve"> SD-NRS300FF-D</v>
          </cell>
          <cell r="I546">
            <v>1800</v>
          </cell>
        </row>
        <row r="547">
          <cell r="E547">
            <v>11001308755</v>
          </cell>
          <cell r="F547" t="str">
            <v xml:space="preserve">NRS Gate Valve 10" Class 125 Flanged, 300 PSI working UL/ULC/FM Approved-SHIELD  </v>
          </cell>
          <cell r="H547" t="str">
            <v xml:space="preserve"> SD-NRS300FF-D</v>
          </cell>
          <cell r="I547">
            <v>2460</v>
          </cell>
        </row>
        <row r="548">
          <cell r="E548">
            <v>11001308805</v>
          </cell>
          <cell r="F548" t="str">
            <v xml:space="preserve">NRS Gate Valve 12" Class 150 Flanged, 300 PSI working UL/ULC/FM Approved-SHIELD  </v>
          </cell>
          <cell r="H548" t="str">
            <v xml:space="preserve"> SD-NRS300FF-D</v>
          </cell>
          <cell r="I548">
            <v>3870</v>
          </cell>
        </row>
        <row r="549">
          <cell r="E549" t="str">
            <v>200 PSI NRS GATE VALVE GROOVED</v>
          </cell>
        </row>
        <row r="550">
          <cell r="F550" t="str">
            <v xml:space="preserve">NRS Gate Valve 2" Class 125 Grooved, 200 PSI working UL/ULC/FM Approved-SHIELD  </v>
          </cell>
          <cell r="H550" t="str">
            <v xml:space="preserve"> SD-NRS200GG-D</v>
          </cell>
          <cell r="I550">
            <v>310</v>
          </cell>
        </row>
        <row r="551">
          <cell r="F551" t="str">
            <v xml:space="preserve">NRS Gate Valve 2-1/2" Class 125 Grooved, 200 PSI working UL/ULC/FM Approved-SHIELD  </v>
          </cell>
          <cell r="H551" t="str">
            <v xml:space="preserve"> SD-NRS200GG-D</v>
          </cell>
          <cell r="I551">
            <v>390</v>
          </cell>
        </row>
        <row r="552">
          <cell r="F552" t="str">
            <v xml:space="preserve">NRS Gate Valve 3" Class 125 Grooved, 200 PSI working UL/ULC/FM Approved-SHIELD  </v>
          </cell>
          <cell r="H552" t="str">
            <v xml:space="preserve"> SD-NRS200GG-D</v>
          </cell>
          <cell r="I552">
            <v>470</v>
          </cell>
        </row>
        <row r="553">
          <cell r="F553" t="str">
            <v xml:space="preserve">NRS Gate Valve 4" Class 125 Grooved, 200 PSI working UL/ULC/FM Approved-SHIELD  </v>
          </cell>
          <cell r="H553" t="str">
            <v xml:space="preserve"> SD-NRS200GG-D</v>
          </cell>
          <cell r="I553">
            <v>590</v>
          </cell>
        </row>
        <row r="554">
          <cell r="F554" t="str">
            <v xml:space="preserve">NRS Gate Valve 6" Class 125 Grooved, 200 PSI working UL/ULC/FM Approved-SHIELD  </v>
          </cell>
          <cell r="H554" t="str">
            <v xml:space="preserve"> SD-NRS200GG-D</v>
          </cell>
          <cell r="I554">
            <v>950</v>
          </cell>
        </row>
        <row r="555">
          <cell r="F555" t="str">
            <v xml:space="preserve">NRS Gate Valve 8" Class 125 Grooved, 200 PSI working UL/ULC/FM Approved-SHIELD  </v>
          </cell>
          <cell r="H555" t="str">
            <v xml:space="preserve"> SD-NRS200GG-D</v>
          </cell>
          <cell r="I555">
            <v>1730</v>
          </cell>
        </row>
        <row r="556">
          <cell r="F556" t="str">
            <v xml:space="preserve">NRS Gate Valve 10" Class 125 Grooved, 200 PSI working UL/ULC/FM Approved-SHIELD  </v>
          </cell>
          <cell r="H556" t="str">
            <v xml:space="preserve"> SD-NRS200GG-D</v>
          </cell>
          <cell r="I556">
            <v>2470</v>
          </cell>
        </row>
        <row r="557">
          <cell r="F557" t="str">
            <v xml:space="preserve">NRS Gate Valve 12" Class 125 Grooved, 200 PSI working UL/ULC/FM Approved-SHIELD  </v>
          </cell>
          <cell r="H557" t="str">
            <v xml:space="preserve"> SD-NRS200GG-D</v>
          </cell>
          <cell r="I557">
            <v>3530</v>
          </cell>
        </row>
        <row r="558">
          <cell r="E558" t="str">
            <v>300 PSI NRS GATE VALVE GROOVED</v>
          </cell>
        </row>
        <row r="559">
          <cell r="E559">
            <v>11001908554</v>
          </cell>
          <cell r="F559" t="str">
            <v xml:space="preserve">NRS Gate Valve 2" Class 125 Grooved, 300 PSI working UL/ULC/FM Approved-SHIELD  </v>
          </cell>
          <cell r="H559" t="str">
            <v xml:space="preserve"> SD-NRS300GG-D</v>
          </cell>
          <cell r="I559">
            <v>330</v>
          </cell>
        </row>
        <row r="560">
          <cell r="F560" t="str">
            <v xml:space="preserve">NRS Gate Valve 2-1/2" Class 125 Grooved, 300 PSI working UL/ULC/FM Approved-SHIELD  </v>
          </cell>
          <cell r="H560" t="str">
            <v xml:space="preserve"> SD-NRS300GG-D</v>
          </cell>
          <cell r="I560">
            <v>410</v>
          </cell>
        </row>
        <row r="561">
          <cell r="F561" t="str">
            <v xml:space="preserve">NRS Gate Valve 3" Class 125 Grooved, 300 PSI working UL/ULC/FM Approved-SHIELD  </v>
          </cell>
          <cell r="H561" t="str">
            <v xml:space="preserve"> SD-NRS300GG-D</v>
          </cell>
          <cell r="I561">
            <v>500</v>
          </cell>
        </row>
        <row r="562">
          <cell r="E562">
            <v>11001908604</v>
          </cell>
          <cell r="F562" t="str">
            <v xml:space="preserve">NRS Gate Valve 4" Class 125 Grooved, 300 PSI working UL/ULC/FM Approved-SHIELD  </v>
          </cell>
          <cell r="H562" t="str">
            <v xml:space="preserve"> SD-NRS300GG-D</v>
          </cell>
          <cell r="I562">
            <v>630</v>
          </cell>
        </row>
        <row r="563">
          <cell r="E563">
            <v>11001908654</v>
          </cell>
          <cell r="F563" t="str">
            <v xml:space="preserve">NRS Gate Valve 6" Class 125 Grooved, 300 PSI working UL/ULC/FM Approved-SHIELD  </v>
          </cell>
          <cell r="H563" t="str">
            <v xml:space="preserve"> SD-NRS300GG-D</v>
          </cell>
          <cell r="I563">
            <v>1010</v>
          </cell>
        </row>
        <row r="564">
          <cell r="F564" t="str">
            <v xml:space="preserve">NRS Gate Valve 8" Class 125 Grooved, 300 PSI working UL/ULC/FM Approved-SHIELD  </v>
          </cell>
          <cell r="H564" t="str">
            <v xml:space="preserve"> SD-NRS300GG-D</v>
          </cell>
          <cell r="I564">
            <v>1840</v>
          </cell>
        </row>
        <row r="565">
          <cell r="F565" t="str">
            <v xml:space="preserve">NRS Gate Valve 10" Class 125 Grooved, 300 PSI working UL/ULC/FM Approved-SHIELD  </v>
          </cell>
          <cell r="H565" t="str">
            <v xml:space="preserve"> SD-NRS300GG-D</v>
          </cell>
          <cell r="I565">
            <v>2620</v>
          </cell>
        </row>
        <row r="566">
          <cell r="F566" t="str">
            <v xml:space="preserve">NRS Gate Valve 12" Class 125 Grooved, 300 PSI working UL/ULC/FM Approved-SHIELD  </v>
          </cell>
          <cell r="H566" t="str">
            <v xml:space="preserve"> SD-NRS300GG-D</v>
          </cell>
          <cell r="I566">
            <v>3750</v>
          </cell>
        </row>
        <row r="567">
          <cell r="E567" t="str">
            <v>300 PSI NRS GATE VALVE - SEA WATER APPLICATION</v>
          </cell>
        </row>
        <row r="568">
          <cell r="F568" t="str">
            <v xml:space="preserve">NRS Gate Valve 2", Class 125 Flanged Ductile Iron, 300 Psi, FBE Coated, for Sea Water </v>
          </cell>
          <cell r="H568" t="str">
            <v>SD-NRS(SW)</v>
          </cell>
          <cell r="I568">
            <v>820</v>
          </cell>
        </row>
        <row r="569">
          <cell r="F569" t="str">
            <v xml:space="preserve">NRS Gate Valve 2-1/2", Class 125 Flanged Ductile Iron, 300 Psi, FBE Coated, for Sea Water </v>
          </cell>
          <cell r="H569" t="str">
            <v>SD-NRS(SW)</v>
          </cell>
          <cell r="I569">
            <v>820</v>
          </cell>
        </row>
        <row r="570">
          <cell r="F570" t="str">
            <v xml:space="preserve">NRS Gate Valve 3", Class 125 Flanged Ductile Iron, 300 Psi, FBE Coated, for Sea Water </v>
          </cell>
          <cell r="H570" t="str">
            <v>SD-NRS(SW)</v>
          </cell>
          <cell r="I570">
            <v>990</v>
          </cell>
        </row>
        <row r="571">
          <cell r="F571" t="str">
            <v xml:space="preserve">NRS Gate Valve 4", Class 125 Flanged Ductile Iron, 300 Psi, FBE Coated, for Sea Water </v>
          </cell>
          <cell r="H571" t="str">
            <v>SD-NRS(SW)</v>
          </cell>
          <cell r="I571">
            <v>1230</v>
          </cell>
        </row>
        <row r="572">
          <cell r="F572" t="str">
            <v xml:space="preserve">NRS Gate Valve 5", Class 125 Flanged Ductile Iron, 300 Psi, FBE Coated, for Sea Water </v>
          </cell>
          <cell r="H572" t="str">
            <v>SD-NRS(SW)</v>
          </cell>
          <cell r="I572">
            <v>1580</v>
          </cell>
        </row>
        <row r="573">
          <cell r="F573" t="str">
            <v xml:space="preserve">NRS Gate Valve 6", Class 125 Flanged Ductile Iron, 300 Psi, FBE Coated, for Sea Water </v>
          </cell>
          <cell r="H573" t="str">
            <v>SD-NRS(SW)</v>
          </cell>
          <cell r="I573">
            <v>2090</v>
          </cell>
        </row>
        <row r="574">
          <cell r="F574" t="str">
            <v xml:space="preserve">NRS Gate Valve 8", Class 125 Flanged Ductile Iron, 300 Psi, FBE Coated, for Sea Water </v>
          </cell>
          <cell r="H574" t="str">
            <v>SD-NRS(SW)</v>
          </cell>
          <cell r="I574">
            <v>3290</v>
          </cell>
        </row>
        <row r="575">
          <cell r="F575" t="str">
            <v xml:space="preserve">NRS Gate Valve 10", Class 125 Flanged Ductile Iron, 300 Psi, FBE Coated, for Sea Water </v>
          </cell>
          <cell r="H575" t="str">
            <v>SD-NRS(SW)</v>
          </cell>
          <cell r="I575">
            <v>4440</v>
          </cell>
        </row>
        <row r="576">
          <cell r="F576" t="str">
            <v xml:space="preserve">NRS Gate Valve 12", Class 125 Flanged Ductile Iron, 300 Psi, FBE Coated, for Sea Water </v>
          </cell>
          <cell r="H576" t="str">
            <v>SD-NRS(SW)</v>
          </cell>
          <cell r="I576">
            <v>6820</v>
          </cell>
        </row>
        <row r="578">
          <cell r="E578" t="str">
            <v>Threaded OS&amp;Y Gate valves - Bronze</v>
          </cell>
        </row>
        <row r="579">
          <cell r="E579">
            <v>11000708020</v>
          </cell>
          <cell r="F579" t="str">
            <v xml:space="preserve"> Bronze OS &amp; Y Gate Vlave, Threaded, 175 Psi, 3/4", UL/FM  </v>
          </cell>
          <cell r="H579" t="str">
            <v xml:space="preserve"> SDOSY-T  </v>
          </cell>
          <cell r="I579">
            <v>180</v>
          </cell>
        </row>
        <row r="580">
          <cell r="E580">
            <v>11000708025</v>
          </cell>
          <cell r="F580" t="str">
            <v xml:space="preserve"> Bronze OS &amp; Y Gate Vlave, Threaded, 175 Psi, 1", UL/FM  </v>
          </cell>
          <cell r="G580" t="str">
            <v>OS&amp;Y GATE VALVE 1" BRONZE, 175 PSI, UL LISTED, MODEL: SDOSY-T 25, SHIELD</v>
          </cell>
          <cell r="H580" t="str">
            <v xml:space="preserve"> SDOSY-T  </v>
          </cell>
          <cell r="I580">
            <v>230</v>
          </cell>
        </row>
        <row r="581">
          <cell r="E581">
            <v>11000708032</v>
          </cell>
          <cell r="F581" t="str">
            <v xml:space="preserve"> Bronze OS &amp; Y Gate Vlave, Threaded, 175 Psi, 1 1/4", UL/FM  </v>
          </cell>
          <cell r="H581" t="str">
            <v xml:space="preserve"> SDOSY-T  </v>
          </cell>
          <cell r="I581">
            <v>280</v>
          </cell>
        </row>
        <row r="582">
          <cell r="E582">
            <v>11000708040</v>
          </cell>
          <cell r="F582" t="str">
            <v xml:space="preserve"> Bronze OS &amp; Y Gate Vlave, Threaded, 175 Psi, 1 1/2", UL/FM  </v>
          </cell>
          <cell r="H582" t="str">
            <v xml:space="preserve"> SDOSY-T  </v>
          </cell>
          <cell r="I582">
            <v>370</v>
          </cell>
        </row>
        <row r="583">
          <cell r="E583">
            <v>11000708050</v>
          </cell>
          <cell r="F583" t="str">
            <v xml:space="preserve"> Bronze OS &amp; Y Gate Vlave, Threaded, 175 Psi, 2", UL/FM  </v>
          </cell>
          <cell r="G583" t="str">
            <v>OS&amp;Y GATE VALVE 2" BRONZE, 175 PSI, UL LISTED, MODEL: SDOSY-T 50, SHIELD</v>
          </cell>
          <cell r="H583" t="str">
            <v xml:space="preserve"> SDOSY-T  </v>
          </cell>
          <cell r="I583">
            <v>510</v>
          </cell>
        </row>
        <row r="584">
          <cell r="E584" t="str">
            <v>175 PSI OS&amp;Y GATE VALVE</v>
          </cell>
        </row>
        <row r="585">
          <cell r="E585">
            <v>11000108552</v>
          </cell>
          <cell r="F585" t="str">
            <v>OS&amp;Y Gate Valve 2" Class 125 Flanged, 175 PSI working UL/FM Approved  Cast Iron</v>
          </cell>
          <cell r="G585" t="str">
            <v>OS&amp;Y GATE VALVE 2", CAST IRON RESILIENT TO AWWA C509, RISING STEM WITH SLOT, BRONZE TRIM, FLANGED ENDS CLASS 125 TO ANSI B16.1, WP 175 PSI, MODEL: SD-OSY175GV, UL/FM APPROVED - SHIELD</v>
          </cell>
          <cell r="H585" t="str">
            <v xml:space="preserve"> SD-OSY175GV-D</v>
          </cell>
          <cell r="I585">
            <v>340</v>
          </cell>
        </row>
        <row r="586">
          <cell r="E586">
            <v>11000108560</v>
          </cell>
          <cell r="F586" t="str">
            <v>OS&amp;Y Gate Valve 2-1/2" Class 125 Flanged, 175 PSI working UL/FM Approved Cast Iron</v>
          </cell>
          <cell r="G586" t="str">
            <v>OS&amp;Y GATE VALVE 2-1/2", CAST IRON RESILIENT TO AWWA C509, RISING STEM WITH SLOT, BRONZE TRIM, FLANGED ENDS CLASS 125 TO ANSI B16.1, WP 175 PSI, MODEL: SD-OSY175GV, UL/FM APPROVED - SHIELD</v>
          </cell>
          <cell r="H586" t="str">
            <v xml:space="preserve"> SD-OSY175GV-D</v>
          </cell>
          <cell r="I586">
            <v>420</v>
          </cell>
        </row>
        <row r="587">
          <cell r="E587">
            <v>11000108580</v>
          </cell>
          <cell r="F587" t="str">
            <v>OS&amp;Y Gate Valve 3" Class 125 Flanged, 175 PSI working UL/FM Approved Cast Iron</v>
          </cell>
          <cell r="H587" t="str">
            <v xml:space="preserve"> SD-OSY175GV-D</v>
          </cell>
          <cell r="I587">
            <v>470</v>
          </cell>
        </row>
        <row r="588">
          <cell r="E588">
            <v>11000108600</v>
          </cell>
          <cell r="F588" t="str">
            <v>OS&amp;Y Gate Valve 4" Class 125 Flanged, 175 PSI working UL/FM Approved Cast Iron</v>
          </cell>
          <cell r="H588" t="str">
            <v xml:space="preserve"> SD-OSY175GV-D</v>
          </cell>
          <cell r="I588">
            <v>680</v>
          </cell>
        </row>
        <row r="589">
          <cell r="E589">
            <v>11000108650</v>
          </cell>
          <cell r="F589" t="str">
            <v>OS&amp;Y Gate Valve 6" Class 125 Flanged, 175 PSI working UL/FM Approved Cast Iron</v>
          </cell>
          <cell r="H589" t="str">
            <v xml:space="preserve"> SD-OSY175GV-D</v>
          </cell>
          <cell r="I589">
            <v>1200</v>
          </cell>
        </row>
        <row r="590">
          <cell r="E590">
            <v>11000108700</v>
          </cell>
          <cell r="F590" t="str">
            <v>OS&amp;Y Gate Valve 8" Class 125 Flanged, 175 PSI working UL/FM Approved Cast Iron</v>
          </cell>
          <cell r="H590" t="str">
            <v xml:space="preserve"> SD-OSY175GV-D</v>
          </cell>
          <cell r="I590">
            <v>1800</v>
          </cell>
        </row>
        <row r="591">
          <cell r="E591">
            <v>11000108750</v>
          </cell>
          <cell r="F591" t="str">
            <v>OS&amp;Y Gate Valve 10" Class 125 Flanged, 175 PSI working UL/FM Approved Cast Iron</v>
          </cell>
          <cell r="H591" t="str">
            <v xml:space="preserve"> SD-OSY175GV-D</v>
          </cell>
          <cell r="I591">
            <v>2790</v>
          </cell>
        </row>
        <row r="592">
          <cell r="E592">
            <v>11000108800</v>
          </cell>
          <cell r="F592" t="str">
            <v>OS&amp;Y Gate Valve 12" Class 125 Flanged, 175 PSI working UL/FM Approved Cast Iron</v>
          </cell>
          <cell r="H592" t="str">
            <v xml:space="preserve"> SD-OSY175GV-D</v>
          </cell>
          <cell r="I592">
            <v>4260</v>
          </cell>
        </row>
        <row r="593">
          <cell r="E593" t="str">
            <v>200 PSI OS&amp;Y GATE VALVE</v>
          </cell>
        </row>
        <row r="594">
          <cell r="E594">
            <v>11000108551</v>
          </cell>
          <cell r="F594" t="str">
            <v>OS&amp;Y Gate Valve 2" Class 125 Flanged, 200 PSI working UL/FM Approved</v>
          </cell>
          <cell r="G594" t="str">
            <v>OS&amp;Y GATE VALVE 2", DUCTILE IRON BODY TO AWWA C515, RISING STEM WITH EPDM COATED RESILIENT WEDGE, FLANGED ENDS TO ANSI B16.1, CLASS 125,FF FLANGE, W/P 200 PSI, RED RAL3000 FBE COATING, UL/FM APPROVED, MODEL: SD-OSY200FF-D - SHIELD</v>
          </cell>
          <cell r="H594" t="str">
            <v xml:space="preserve"> SD-OSY200FF-D</v>
          </cell>
          <cell r="I594">
            <v>360</v>
          </cell>
        </row>
        <row r="595">
          <cell r="E595">
            <v>11000108564</v>
          </cell>
          <cell r="F595" t="str">
            <v>OS&amp;Y Gate Valve 2-1/2" Class 125 Flanged, 200 PSI working UL/FM Approved</v>
          </cell>
          <cell r="G595" t="str">
            <v>OS&amp;Y GATE VALVE 2 1/2", DUCTILE IRON BODY TO AWWA C515, RISING STEM WITH EPDM COATED RESILIENT WEDGE, FLANGED ENDS TO ANSI B16.1, CLASS 125,FF FLANGE, W/P 200 PSI , RED RAL3000 FBE COATING, UL / FM APPROVED, MODEL: SD-OSY200FF-D - SHIELD</v>
          </cell>
          <cell r="H595" t="str">
            <v xml:space="preserve"> SD-OSY200FF-D</v>
          </cell>
          <cell r="I595">
            <v>470</v>
          </cell>
        </row>
        <row r="596">
          <cell r="E596">
            <v>11000108581</v>
          </cell>
          <cell r="F596" t="str">
            <v>OS&amp;Y Gate Valve 3" Class 125 Flanged, 200 PSI working UL/FM Approved</v>
          </cell>
          <cell r="G596" t="str">
            <v>OS&amp;Y GATE VALVE 3", DUCTILE IRON BODY TO AWWA C515, RISING STEM WITH EPDM COATED RESILIENT WEDGE, FLANGED ENDS TO ANSI B16.1, CLASS 125, FF FLANGE, W/P 200 PSI, RED RAL3000 FBE COATING, UL / FM APPROVED, MODEL: SD-OSY200FF-D - SHIELD</v>
          </cell>
          <cell r="H596" t="str">
            <v xml:space="preserve"> SD-OSY200FF-D</v>
          </cell>
          <cell r="I596">
            <v>510</v>
          </cell>
        </row>
        <row r="597">
          <cell r="E597">
            <v>11000108601</v>
          </cell>
          <cell r="F597" t="str">
            <v>OS&amp;Y Gate Valve 4" Class 125 Flanged, 200 PSI working UL/FM Approved</v>
          </cell>
          <cell r="H597" t="str">
            <v xml:space="preserve"> SD-OSY200FF-D</v>
          </cell>
          <cell r="I597">
            <v>610</v>
          </cell>
        </row>
        <row r="598">
          <cell r="E598">
            <v>11000108651</v>
          </cell>
          <cell r="F598" t="str">
            <v>OS&amp;Y Gate Valve 6" Class 125 Flanged, 200 PSI working UL/FM Approved</v>
          </cell>
          <cell r="H598" t="str">
            <v xml:space="preserve"> SD-OSY200FF-D</v>
          </cell>
          <cell r="I598">
            <v>920</v>
          </cell>
        </row>
        <row r="599">
          <cell r="E599">
            <v>11000108701</v>
          </cell>
          <cell r="F599" t="str">
            <v>OS&amp;Y Gate Valve 8" Class 125 Flanged, 200 PSI working UL/FM Approved</v>
          </cell>
          <cell r="G599" t="str">
            <v>OS&amp;Y GATE VALVE 8", DUCTILE IRON BODY TO AWWA C515, RISING STEM WITH EPDM COATED RESILIENT WEDGE, FLANGED ENDS TO ANSI B16.1, CLASS 125, FF FLANGE, W/P 200 PSI, RED RAL3000 FBE COATING, UL/FM APPROVED, MODEL: SD-OSY200FF-D - SHIELD</v>
          </cell>
          <cell r="H599" t="str">
            <v xml:space="preserve"> SD-OSY200FF-D</v>
          </cell>
          <cell r="I599">
            <v>1470</v>
          </cell>
        </row>
        <row r="600">
          <cell r="E600">
            <v>11000108751</v>
          </cell>
          <cell r="F600" t="str">
            <v>OS&amp;Y Gate Valve 10" Class 125 Flanged, 200 PSI working UL/FM Approved</v>
          </cell>
          <cell r="G600" t="str">
            <v>OS&amp;Y GATE VALVE 10", DUCTILE IRON BODY TO AWWA C515, RISING STEM WITH EPDM COATED RESILIENT WEDGE, FLANGED ENDS TO ANSI B16.1, CLASS 125, FF FLANGE, W/P 200 PSI, RED RAL3000 FBE COATING, UL/FM APPROVED, MODEL: SD-OSY200FF-D - SHIELD</v>
          </cell>
          <cell r="H600" t="str">
            <v xml:space="preserve"> SD-OSY200FF-D</v>
          </cell>
          <cell r="I600">
            <v>2410</v>
          </cell>
        </row>
        <row r="601">
          <cell r="E601">
            <v>11000108801</v>
          </cell>
          <cell r="F601" t="str">
            <v>OS&amp;Y Gate Valve 12" Class 125 Flanged, 200 PSI working UL/FM Approved</v>
          </cell>
          <cell r="G601" t="str">
            <v>OS&amp;Y GATE VALVE 12", DUCTILE IRON BODY TO AWWA C515, RISING STEM WITH EPDM COATED RESILIENT WEDGE, FLANGED ENDS TO ANSI B16.1, CLASS 125, FF FLANGE, W/P 200 PSI, RED RAL3000 FBE COATING, UL/FM APPROVED, MODEL: SD-OSY200FF-D - SHIELD</v>
          </cell>
          <cell r="H601" t="str">
            <v xml:space="preserve"> SD-OSY200FF-D</v>
          </cell>
          <cell r="I601">
            <v>4170</v>
          </cell>
        </row>
        <row r="602">
          <cell r="F602" t="str">
            <v>OS&amp;Y Gate Valve 14" Class 125 Flanged, 200 PSI working UL/FM Approved ANSI Flanged</v>
          </cell>
          <cell r="H602" t="str">
            <v xml:space="preserve"> SD-OSY200FF-D</v>
          </cell>
          <cell r="I602">
            <v>7520</v>
          </cell>
        </row>
        <row r="603">
          <cell r="F603" t="str">
            <v>OS&amp;Y Gate Valve 16" Class 125 Flanged, 200 PSI working UL/FM Approved ANSI Flanged</v>
          </cell>
          <cell r="H603" t="str">
            <v xml:space="preserve"> SD-OSY200FF-D</v>
          </cell>
          <cell r="I603">
            <v>10950</v>
          </cell>
        </row>
        <row r="604">
          <cell r="F604" t="str">
            <v>OS&amp;Y Gate Valve 18" Class 125 Flanged, 200 PSI working UL/FM Approved ANSI Flanged</v>
          </cell>
          <cell r="H604" t="str">
            <v xml:space="preserve"> SD-OSY200FF-D</v>
          </cell>
          <cell r="I604">
            <v>19970</v>
          </cell>
        </row>
        <row r="605">
          <cell r="F605" t="str">
            <v>OS&amp;Y Gate Valve 20" Class 125 Flanged, 200 PSI working UL/FM Approved ANSI Flanged</v>
          </cell>
          <cell r="H605" t="str">
            <v xml:space="preserve"> SD-OSY200FF-D</v>
          </cell>
          <cell r="I605">
            <v>24100</v>
          </cell>
        </row>
        <row r="606">
          <cell r="F606" t="str">
            <v>OS&amp;Y Gate Valve 24" Class 125 Flanged, 200 PSI working UL/FM Approved ANSI Flanged</v>
          </cell>
          <cell r="H606" t="str">
            <v xml:space="preserve"> SD-OSY200FF-D</v>
          </cell>
          <cell r="I606">
            <v>30760</v>
          </cell>
        </row>
        <row r="608">
          <cell r="F608" t="str">
            <v>OS&amp;Y Gate Valve 14" BS Flanged, 232 PSI working UL/FM Approved - PN16</v>
          </cell>
          <cell r="H608" t="str">
            <v xml:space="preserve"> SD-OSY232FF-PN16</v>
          </cell>
          <cell r="I608">
            <v>5170</v>
          </cell>
        </row>
        <row r="609">
          <cell r="F609" t="str">
            <v>OS&amp;Y Gate Valve 16" BS Flanged, 232 PSI working UL/FM Approved - PN16</v>
          </cell>
          <cell r="H609" t="str">
            <v xml:space="preserve"> SD-OSY232FF-PN16</v>
          </cell>
          <cell r="I609">
            <v>7520</v>
          </cell>
        </row>
        <row r="610">
          <cell r="F610" t="str">
            <v>OS&amp;Y Gate Valve 18" BS Flanged, 232 PSI working UL/FM Approved - PN16</v>
          </cell>
          <cell r="H610" t="str">
            <v xml:space="preserve"> SD-OSY232FF-PN16</v>
          </cell>
          <cell r="I610">
            <v>13790</v>
          </cell>
        </row>
        <row r="611">
          <cell r="F611" t="str">
            <v>OS&amp;Y Gate Valve 20" BS Flanged, 232 PSI working UL/FM Approved - PN16</v>
          </cell>
          <cell r="H611" t="str">
            <v xml:space="preserve"> SD-OSY232FF-PN16</v>
          </cell>
          <cell r="I611">
            <v>16610</v>
          </cell>
        </row>
        <row r="612">
          <cell r="F612" t="str">
            <v>OS&amp;Y Gate Valve 24" BS Flanged, 232 PSI working UL/FM Approved - PN16</v>
          </cell>
          <cell r="H612" t="str">
            <v xml:space="preserve"> SD-OSY232FF-PN16</v>
          </cell>
          <cell r="I612">
            <v>18110</v>
          </cell>
        </row>
        <row r="613">
          <cell r="E613" t="str">
            <v>250 PSI OS&amp;Y GATE VALVE</v>
          </cell>
        </row>
        <row r="614">
          <cell r="E614">
            <v>11000108555</v>
          </cell>
          <cell r="F614" t="str">
            <v>OS&amp;Y Gate Valve 2" Class 125 Flanged, 250 PSI working UL/FM Approved</v>
          </cell>
          <cell r="G614" t="str">
            <v>OS&amp;Y GATE VALVE 2", DUCTILE IRON BODY TO AWWA C515, RISING STEM WITH EPDM COATED RESILIENT WEDGE, FLANGED ENDS TO ANSI B16.1, CLASS 125,FF FLANGE, W/P 250 PSI , RED RAL3000 FBE COATING, UL / FM APPROVED, MODEL: SD-OSY250FF-D - SHIELD</v>
          </cell>
          <cell r="H614" t="str">
            <v xml:space="preserve"> SD-OSY250FF-D</v>
          </cell>
          <cell r="I614">
            <v>410</v>
          </cell>
        </row>
        <row r="615">
          <cell r="E615">
            <v>11000108565</v>
          </cell>
          <cell r="F615" t="str">
            <v>OS&amp;Y Gate Valve 2-1/2" Class 125 Flanged, 250 PSI working UL/FM Approved</v>
          </cell>
          <cell r="H615" t="str">
            <v xml:space="preserve"> SD-OSY250FF-D</v>
          </cell>
          <cell r="I615">
            <v>410</v>
          </cell>
        </row>
        <row r="616">
          <cell r="E616">
            <v>11000108583</v>
          </cell>
          <cell r="F616" t="str">
            <v>OS&amp;Y Gate Valve 3" Class 125 Flanged, 250 PSI working UL/FM Approved</v>
          </cell>
          <cell r="H616" t="str">
            <v xml:space="preserve"> SD-OSY250FF-D</v>
          </cell>
          <cell r="I616">
            <v>500</v>
          </cell>
        </row>
        <row r="617">
          <cell r="E617">
            <v>11000108605</v>
          </cell>
          <cell r="F617" t="str">
            <v xml:space="preserve">OS&amp;Y Gate Valve 4" Class 125 Flanged, 250 PSI working UL/FM Approved </v>
          </cell>
          <cell r="H617" t="str">
            <v xml:space="preserve"> SD-OSY250FF-D</v>
          </cell>
          <cell r="I617">
            <v>550</v>
          </cell>
        </row>
        <row r="618">
          <cell r="E618">
            <v>11000108655</v>
          </cell>
          <cell r="F618" t="str">
            <v xml:space="preserve">OS&amp;Y Gate Valve 6" Class 125 Flanged, 250 PSI working UL/FM Approved </v>
          </cell>
          <cell r="G618" t="str">
            <v>OS&amp;Y GATE VALVE 6", DUCTILE IRON BODY TO AWWA C515, RISING STEM WITH EPDM COATED RESILIENT WEDGE, FLANGED ENDS TO ANSI B16.1, CLASS 125,FF FLANGE, W/P 250 PSI , RED RAL3000 FBE COATING, UL / FM APPROVED, MODEL: SD-OSY250FF-D - SHIELD</v>
          </cell>
          <cell r="H618" t="str">
            <v xml:space="preserve"> SD-OSY250FF-D</v>
          </cell>
          <cell r="I618">
            <v>1000</v>
          </cell>
        </row>
        <row r="619">
          <cell r="E619">
            <v>11000108705</v>
          </cell>
          <cell r="F619" t="str">
            <v xml:space="preserve">OS&amp;Y Gate Valve 8" Class 125 Flanged, 250 PSI working UL/FM Approved </v>
          </cell>
          <cell r="G619" t="str">
            <v>OS&amp;Y GATE VALVE 8", DUCTILE IRON BODY TO AWWA C515, RISING STEM WITH EPDM COATED RESILIENT WEDGE, FLANGED ENDS TO ANSI B16.1, CLASS 125,FF FLANGE, W/P 250 PSI , RED RAL3000 FBE COATING, UL / FM APPROVED, MODEL: SD-OSY250FF-D - SHIELD</v>
          </cell>
          <cell r="H619" t="str">
            <v xml:space="preserve"> SD-OSY250FF-D</v>
          </cell>
          <cell r="I619">
            <v>1590</v>
          </cell>
        </row>
        <row r="620">
          <cell r="E620">
            <v>11000108755</v>
          </cell>
          <cell r="F620" t="str">
            <v>OS&amp;Y Gate Valve 10" Class 125 Flanged, 250 PSI working UL/FM Approved</v>
          </cell>
          <cell r="H620" t="str">
            <v xml:space="preserve"> SD-OSY250FF-D</v>
          </cell>
          <cell r="I620">
            <v>2350</v>
          </cell>
        </row>
        <row r="621">
          <cell r="E621">
            <v>11000108803</v>
          </cell>
          <cell r="F621" t="str">
            <v>OS&amp;Y Gate Valve 12" Class 125 Flanged, 250 PSI working UL/FM Approved</v>
          </cell>
          <cell r="H621" t="str">
            <v xml:space="preserve"> SD-OSY250FF-D</v>
          </cell>
          <cell r="I621">
            <v>3750</v>
          </cell>
        </row>
        <row r="622">
          <cell r="E622">
            <v>11000108853</v>
          </cell>
          <cell r="F622" t="str">
            <v>OS&amp;Y Gate Valve 14" Class 125 Flanged, 250 PSI working UL/FM Approved ANSI Flanged</v>
          </cell>
          <cell r="H622" t="str">
            <v xml:space="preserve"> SD-OSY250FF-D</v>
          </cell>
          <cell r="I622">
            <v>7520</v>
          </cell>
        </row>
        <row r="623">
          <cell r="E623">
            <v>11000108904</v>
          </cell>
          <cell r="F623" t="str">
            <v>OS&amp;Y Gate Valve 16" Class 125 Flanged, 250 PSI working UL/FM Approved ANSI Flanged</v>
          </cell>
          <cell r="H623" t="str">
            <v xml:space="preserve"> SD-OSY250FF-D</v>
          </cell>
          <cell r="I623">
            <v>10950</v>
          </cell>
        </row>
        <row r="624">
          <cell r="F624" t="str">
            <v>OS&amp;Y Gate Valve 18" Class 125 Flanged, 250 PSI working UL/FM Approved ANSI Flanged</v>
          </cell>
          <cell r="H624" t="str">
            <v xml:space="preserve"> SD-OSY250FF-D</v>
          </cell>
          <cell r="I624">
            <v>19970</v>
          </cell>
        </row>
        <row r="625">
          <cell r="F625" t="str">
            <v>OS&amp;Y Gate Valve 20" Class 125 Flanged, 200 PSI working UL/FM Approved ANSI Flanged</v>
          </cell>
          <cell r="H625" t="str">
            <v xml:space="preserve"> SD-OSY200FF-D</v>
          </cell>
          <cell r="I625">
            <v>24100</v>
          </cell>
        </row>
        <row r="626">
          <cell r="F626" t="str">
            <v>OS&amp;Y Gate Valve 24" Class 125 Flanged, 200 PSI working UL/FM Approved ANSI Flanged</v>
          </cell>
          <cell r="H626" t="str">
            <v xml:space="preserve"> SD-OSY200FF-D</v>
          </cell>
          <cell r="I626">
            <v>30760</v>
          </cell>
        </row>
        <row r="627">
          <cell r="E627" t="str">
            <v>300 PSI OS&amp;Y GATE VALVE</v>
          </cell>
        </row>
        <row r="628">
          <cell r="E628">
            <v>11000108557</v>
          </cell>
          <cell r="F628" t="str">
            <v xml:space="preserve">OS&amp;Y Gate Valve 2" Class 125 Flanged, 300 PSI working UL/ULC/FM Approved-SHIELD  </v>
          </cell>
          <cell r="H628" t="str">
            <v xml:space="preserve"> SD-OSY300FF-D</v>
          </cell>
          <cell r="I628">
            <v>440</v>
          </cell>
        </row>
        <row r="629">
          <cell r="E629">
            <v>11000108567</v>
          </cell>
          <cell r="F629" t="str">
            <v xml:space="preserve">OS&amp;Y Gate Valve 2-1/2" Class 125 Flanged, 300 PSI working UL/ULC/FM Approved-SHIELD  </v>
          </cell>
          <cell r="H629" t="str">
            <v xml:space="preserve"> SD-OSY300FF-D</v>
          </cell>
          <cell r="I629">
            <v>440</v>
          </cell>
        </row>
        <row r="630">
          <cell r="E630">
            <v>11000108587</v>
          </cell>
          <cell r="F630" t="str">
            <v xml:space="preserve">OS&amp;Y Gate Valve 3" Class 125 Flanged, 300 PSI working UL/ULC/FM Approved-SHIELD  </v>
          </cell>
          <cell r="H630" t="str">
            <v xml:space="preserve"> SD-OSY300FF-D</v>
          </cell>
          <cell r="I630">
            <v>540</v>
          </cell>
        </row>
        <row r="631">
          <cell r="E631">
            <v>11000108607</v>
          </cell>
          <cell r="F631" t="str">
            <v xml:space="preserve">OS&amp;Y Gate Valve 4" Class 125 Flanged, 300 PSI working UL/ULC/FM Approved-SHIELD  </v>
          </cell>
          <cell r="H631" t="str">
            <v xml:space="preserve"> SD-OSY300FF-D</v>
          </cell>
          <cell r="I631">
            <v>590</v>
          </cell>
        </row>
        <row r="632">
          <cell r="E632">
            <v>11000108657</v>
          </cell>
          <cell r="F632" t="str">
            <v xml:space="preserve">OS&amp;Y Gate Valve 6" Class 125 Flanged, 300 PSI working UL/ULC/FM Approved-SHIELD  </v>
          </cell>
          <cell r="H632" t="str">
            <v xml:space="preserve"> SD-OSY300FF-D</v>
          </cell>
          <cell r="I632">
            <v>1070</v>
          </cell>
        </row>
        <row r="633">
          <cell r="E633">
            <v>11000108707</v>
          </cell>
          <cell r="F633" t="str">
            <v xml:space="preserve">OS&amp;Y Gate Valve 8" Class 125 Flanged, 300 PSI working UL/ULC/FM Approved-SHIELD  </v>
          </cell>
          <cell r="H633" t="str">
            <v xml:space="preserve"> SD-OSY300FF-D</v>
          </cell>
          <cell r="I633">
            <v>1700</v>
          </cell>
        </row>
        <row r="634">
          <cell r="E634">
            <v>11000108757</v>
          </cell>
          <cell r="F634" t="str">
            <v xml:space="preserve">OS&amp;Y Gate Valve 10" Class 125 Flanged, 300 PSI working UL/ULC/FM Approved-SHIELD  </v>
          </cell>
          <cell r="H634" t="str">
            <v xml:space="preserve"> SD-OSY300FF-D</v>
          </cell>
          <cell r="I634">
            <v>2510</v>
          </cell>
        </row>
        <row r="635">
          <cell r="E635">
            <v>11000108805</v>
          </cell>
          <cell r="F635" t="str">
            <v xml:space="preserve">OS&amp;Y Gate Valve 12" Class 125 Flanged, 300 PSI working UL/ULC/FM Approved-SHIELD  </v>
          </cell>
          <cell r="H635" t="str">
            <v xml:space="preserve"> SD-OSY300FF-D</v>
          </cell>
          <cell r="I635">
            <v>4020</v>
          </cell>
        </row>
        <row r="636">
          <cell r="E636" t="str">
            <v>300 PSI OS&amp;Y GATE VALVE - GROOVED</v>
          </cell>
        </row>
        <row r="637">
          <cell r="E637">
            <v>11001008554</v>
          </cell>
          <cell r="F637" t="str">
            <v xml:space="preserve">OS&amp;Y Gate Valve 2" Class 125 Grooved, 300 PSI working UL/ULC/FM Approved-SHIELD  </v>
          </cell>
          <cell r="H637" t="str">
            <v xml:space="preserve"> SD-OSY300GG-D</v>
          </cell>
          <cell r="I637">
            <v>300</v>
          </cell>
        </row>
        <row r="638">
          <cell r="E638">
            <v>11001008569</v>
          </cell>
          <cell r="F638" t="str">
            <v xml:space="preserve">OS&amp;Y Gate Valve 2-1/2" Class 125 Grooved, 300 PSI working UL/ULC/FM Approved-SHIELD  </v>
          </cell>
          <cell r="H638" t="str">
            <v xml:space="preserve"> SD-OSY300GG-D</v>
          </cell>
          <cell r="I638">
            <v>330</v>
          </cell>
        </row>
        <row r="639">
          <cell r="E639">
            <v>11001008584</v>
          </cell>
          <cell r="F639" t="str">
            <v xml:space="preserve">OS&amp;Y Gate Valve 3" Class 125 Grooved, 300 PSI working UL/ULC/FM Approved-SHIELD  </v>
          </cell>
          <cell r="H639" t="str">
            <v xml:space="preserve"> SD-OSY300GG-D</v>
          </cell>
          <cell r="I639">
            <v>450</v>
          </cell>
        </row>
        <row r="640">
          <cell r="E640">
            <v>11001008604</v>
          </cell>
          <cell r="F640" t="str">
            <v xml:space="preserve">OS&amp;Y Gate Valve 4" Class 125 Grooved, 300 PSI working UL/ULC/FM Approved-SHIELD  </v>
          </cell>
          <cell r="H640" t="str">
            <v xml:space="preserve"> SD-OSY300GG-D</v>
          </cell>
          <cell r="I640">
            <v>510</v>
          </cell>
        </row>
        <row r="641">
          <cell r="E641">
            <v>11001008654</v>
          </cell>
          <cell r="F641" t="str">
            <v xml:space="preserve">OS&amp;Y Gate Valve 6" Class 125 Grooved, 300 PSI working UL/ULC/FM Approved-SHIELD  </v>
          </cell>
          <cell r="H641" t="str">
            <v xml:space="preserve"> SD-OSY300GG-D</v>
          </cell>
          <cell r="I641">
            <v>830</v>
          </cell>
        </row>
        <row r="642">
          <cell r="E642">
            <v>11001008704</v>
          </cell>
          <cell r="F642" t="str">
            <v xml:space="preserve">OS&amp;Y Gate Valve 8" Class 125 Grooved, 300 PSI working UL/ULC/FM Approved-SHIELD  </v>
          </cell>
          <cell r="H642" t="str">
            <v xml:space="preserve"> SD-OSY300GG-D</v>
          </cell>
          <cell r="I642">
            <v>1410</v>
          </cell>
        </row>
        <row r="643">
          <cell r="E643">
            <v>11001008754</v>
          </cell>
          <cell r="F643" t="str">
            <v xml:space="preserve">OS&amp;Y Gate Valve 10" Class 125 Grooved, 300 PSI working UL/ULC/FM Approved-SHIELD  </v>
          </cell>
          <cell r="H643" t="str">
            <v xml:space="preserve"> SD-OSY300GG-D</v>
          </cell>
          <cell r="I643">
            <v>2250</v>
          </cell>
        </row>
        <row r="644">
          <cell r="F644" t="str">
            <v xml:space="preserve">OS&amp;Y Gate Valve 12" Class 125 Grooved, 300 PSI working UL/ULC/FM Approved-SHIELD  </v>
          </cell>
          <cell r="H644" t="str">
            <v xml:space="preserve"> SD-OSY300GG-D</v>
          </cell>
          <cell r="I644">
            <v>3690</v>
          </cell>
        </row>
        <row r="645">
          <cell r="E645" t="str">
            <v>300 PSI OS&amp;Y GATE VALVE - SEA WATER APPLICATION</v>
          </cell>
        </row>
        <row r="646">
          <cell r="E646">
            <v>11000108053</v>
          </cell>
          <cell r="F646" t="str">
            <v xml:space="preserve">OS&amp;Y Gate Valve 2", Class 125 Flanged Ductile Iron, 300 Psi, FBE Coated, for Sea Water </v>
          </cell>
          <cell r="H646" t="str">
            <v>SD-OS&amp;Y (SW)</v>
          </cell>
          <cell r="I646">
            <v>1060</v>
          </cell>
        </row>
        <row r="647">
          <cell r="E647">
            <v>11000108083</v>
          </cell>
          <cell r="F647" t="str">
            <v xml:space="preserve">OS&amp;Y Gate Valve 2-1/2", Class 125 Flanged Ductile Iron, 300 Psi, FBE Coated, for Sea Water </v>
          </cell>
          <cell r="H647" t="str">
            <v>SD-OS&amp;Y (SW)</v>
          </cell>
          <cell r="I647">
            <v>1090</v>
          </cell>
        </row>
        <row r="648">
          <cell r="F648" t="str">
            <v xml:space="preserve">OS&amp;Y Gate Valve 3", Class 125 Flanged Ductile Iron, 300 Psi, FBE Coated, for Sea Water </v>
          </cell>
          <cell r="H648" t="str">
            <v>SD-OS&amp;Y (SW)</v>
          </cell>
          <cell r="I648">
            <v>1190</v>
          </cell>
        </row>
        <row r="649">
          <cell r="E649">
            <v>11000108103</v>
          </cell>
          <cell r="F649" t="str">
            <v xml:space="preserve">OS&amp;Y Gate Valve 4", Class 125 Flanged Ductile Iron, 300 Psi, FBE Coated, for Sea Water </v>
          </cell>
          <cell r="H649" t="str">
            <v>SD-OS&amp;Y (SW)</v>
          </cell>
          <cell r="I649">
            <v>1410</v>
          </cell>
        </row>
        <row r="650">
          <cell r="F650" t="str">
            <v xml:space="preserve">OS&amp;Y Gate Valve 5", Class 125 Flanged Ductile Iron, 300 Psi, FBE Coated, for Sea Water </v>
          </cell>
          <cell r="H650" t="str">
            <v>SD-OS&amp;Y (SW)</v>
          </cell>
          <cell r="I650">
            <v>1870</v>
          </cell>
        </row>
        <row r="651">
          <cell r="E651">
            <v>11000108153</v>
          </cell>
          <cell r="F651" t="str">
            <v xml:space="preserve">OS&amp;Y Gate Valve 6", Class 125 Flanged Ductile Iron, 300 Psi, FBE Coated, for Sea Water </v>
          </cell>
          <cell r="H651" t="str">
            <v>SD-OS&amp;Y (SW)</v>
          </cell>
          <cell r="I651">
            <v>2450</v>
          </cell>
        </row>
        <row r="652">
          <cell r="E652">
            <v>11000108203</v>
          </cell>
          <cell r="F652" t="str">
            <v xml:space="preserve">OS&amp;Y Gate Valve 8", Class 125 Flanged Ductile Iron, 300 Psi, FBE Coated, for Sea Water </v>
          </cell>
          <cell r="H652" t="str">
            <v>SD-OS&amp;Y (SW)</v>
          </cell>
          <cell r="I652">
            <v>3880</v>
          </cell>
        </row>
        <row r="653">
          <cell r="F653" t="str">
            <v xml:space="preserve">OS&amp;Y Gate Valve 10", Class 125 Flanged Ductile Iron, 300 Psi, FBE Coated, for Sea Water </v>
          </cell>
          <cell r="H653" t="str">
            <v>SD-OS&amp;Y (SW)</v>
          </cell>
          <cell r="I653">
            <v>5570</v>
          </cell>
        </row>
        <row r="654">
          <cell r="F654" t="str">
            <v xml:space="preserve">OS&amp;Y Gate Valve 12", Class 125 Flanged Ductile Iron, 300 Psi, FBE Coated, for Sea Water </v>
          </cell>
          <cell r="H654" t="str">
            <v>SD-OS&amp;Y (SW)</v>
          </cell>
          <cell r="I654">
            <v>9360</v>
          </cell>
        </row>
        <row r="656">
          <cell r="E656" t="str">
            <v>175 / 200 PSI CHECK VALVE</v>
          </cell>
        </row>
        <row r="657">
          <cell r="E657">
            <v>11022008551</v>
          </cell>
          <cell r="F657" t="str">
            <v xml:space="preserve">Check Valve 2" Class 125 Flanged, 200 PSI working UL/FM Approved </v>
          </cell>
          <cell r="H657" t="str">
            <v xml:space="preserve"> SD-NRV200FF-D</v>
          </cell>
          <cell r="I657">
            <v>240</v>
          </cell>
        </row>
        <row r="658">
          <cell r="E658">
            <v>11022008561</v>
          </cell>
          <cell r="F658" t="str">
            <v>Check Valve 2-1/2" Class 125 Flanged, 200 PSI working UL/FM Approved</v>
          </cell>
          <cell r="G658" t="str">
            <v>CHECK VALVE 2-1/2", DUCTILE IRON BODY TO C508, SWING TYPE, EPDM SEAT, FLANGED ENDS TO ANSI B16.1, CLASS 125, FF FLANGE, W/P 200 PSI, RED RAL 3000 FBE COATING, UL/FM APPROVED, MODEL: SD-NRV200FF-D - SHIELD</v>
          </cell>
          <cell r="H658" t="str">
            <v xml:space="preserve"> SD-NRV200FF-D</v>
          </cell>
          <cell r="I658">
            <v>280</v>
          </cell>
        </row>
        <row r="659">
          <cell r="E659">
            <v>11022008581</v>
          </cell>
          <cell r="F659" t="str">
            <v>Check Valve 3" Class 125 Flanged, 200 PSI working UL/FM Approved</v>
          </cell>
          <cell r="H659" t="str">
            <v xml:space="preserve"> SD-NRV200FF-D</v>
          </cell>
          <cell r="I659">
            <v>390</v>
          </cell>
        </row>
        <row r="660">
          <cell r="E660">
            <v>11022008601</v>
          </cell>
          <cell r="F660" t="str">
            <v>Check Valve 4" Class 125 Flanged, 200 PSI working UL/FM Approved</v>
          </cell>
          <cell r="H660" t="str">
            <v xml:space="preserve"> SD-NRV200FF-D</v>
          </cell>
          <cell r="I660">
            <v>530</v>
          </cell>
        </row>
        <row r="661">
          <cell r="E661">
            <v>11022008651</v>
          </cell>
          <cell r="F661" t="str">
            <v>Check Valve 6" Class 125 Flanged, 200 PSI working UL/FM Approved</v>
          </cell>
          <cell r="H661" t="str">
            <v xml:space="preserve"> SD-NRV200FF-D</v>
          </cell>
          <cell r="I661">
            <v>950</v>
          </cell>
        </row>
        <row r="662">
          <cell r="E662">
            <v>11022008701</v>
          </cell>
          <cell r="F662" t="str">
            <v>Check Valve 8" Class 125 Flanged, 200 PSI working UL/FM Approved</v>
          </cell>
          <cell r="H662" t="str">
            <v xml:space="preserve"> SD-NRV200FF-D</v>
          </cell>
          <cell r="I662">
            <v>1720</v>
          </cell>
        </row>
        <row r="663">
          <cell r="E663">
            <v>11022008751</v>
          </cell>
          <cell r="F663" t="str">
            <v>Check Valve 10" Class 125 Flanged, 200 PSI working UL/FM Approved</v>
          </cell>
          <cell r="G663" t="str">
            <v>CHECK VALVE 10", DUCTILE IRON BODY TO C508, SWING TYPE, EPDM SEAT, FLANGED ENDS TO ANSI B16.1, CLASS 125, FF FLANGE, W/P 200 PSI, RED RAL 3000 FBE COATING, UL/FM APPROVED, MODEL: SD-NRV200FF-D - SHIELD</v>
          </cell>
          <cell r="H663" t="str">
            <v xml:space="preserve"> SD-NRV200FF-D</v>
          </cell>
          <cell r="I663">
            <v>2820</v>
          </cell>
        </row>
        <row r="664">
          <cell r="E664">
            <v>11022008801</v>
          </cell>
          <cell r="F664" t="str">
            <v>Check Valve 12" Class 125 Flanged, 200 PSI working UL/FM Approved</v>
          </cell>
          <cell r="H664" t="str">
            <v xml:space="preserve"> SD-NRV200FF-D</v>
          </cell>
          <cell r="I664">
            <v>4230</v>
          </cell>
        </row>
        <row r="665">
          <cell r="E665" t="str">
            <v>250 PSI CHECK VALVE</v>
          </cell>
        </row>
        <row r="666">
          <cell r="E666">
            <v>11022008655</v>
          </cell>
          <cell r="F666" t="str">
            <v>CHECK VALVE 6", DUCTILE IRON BODY TO C508, SWING TYPE, EPDM SEAT, FLANGED ENDS TO ANSI B16.1, CLASS 125, FF FLANGE, W/P 250 PSI, RED RAL 3000 FBE COATING, UL /FM APPROVED, MODEL: SD-NRV250FF-D - SHIELD</v>
          </cell>
          <cell r="G666" t="str">
            <v>CHECK VALVE 6", DUCTILE IRON BODY TO C508, SWING TYPE, EPDM SEAT, FLANGED ENDS TO ANSI B16.1, CLASS 125, FF FLANGE, W/P 250 PSI, RED RAL 3000 FBE COATING, UL /FM APPROVED, MODEL: SD-NRV250FF-D - SHIELD</v>
          </cell>
          <cell r="H666" t="str">
            <v>SD-NRV250FF-D</v>
          </cell>
          <cell r="I666">
            <v>1060</v>
          </cell>
        </row>
        <row r="669">
          <cell r="E669">
            <v>11022008584</v>
          </cell>
          <cell r="F669" t="str">
            <v>Check Valve 3" Class 150 Flanged, 250 PSI working UL/FM Approved</v>
          </cell>
          <cell r="H669" t="str">
            <v xml:space="preserve"> SD-NRV250CV  </v>
          </cell>
          <cell r="I669">
            <v>330</v>
          </cell>
        </row>
        <row r="670">
          <cell r="E670">
            <v>11022008604</v>
          </cell>
          <cell r="F670" t="str">
            <v>Check Valve 4" Class 150 Flanged, 250 PSI working UL/FM Approved</v>
          </cell>
          <cell r="H670" t="str">
            <v xml:space="preserve"> SD-NRV250CV  </v>
          </cell>
          <cell r="I670">
            <v>350</v>
          </cell>
        </row>
        <row r="671">
          <cell r="E671">
            <v>11022008654</v>
          </cell>
          <cell r="F671" t="str">
            <v>Check Valve 6" Class 150 Flanged, 250 PSI working UL/FM Approved</v>
          </cell>
          <cell r="H671" t="str">
            <v xml:space="preserve"> SD-NRV250CV  </v>
          </cell>
          <cell r="I671">
            <v>650</v>
          </cell>
        </row>
        <row r="672">
          <cell r="E672">
            <v>11022008704</v>
          </cell>
          <cell r="F672" t="str">
            <v>Check Valve 8" Class 150 Flanged, 250 PSI working UL/FM Approved</v>
          </cell>
          <cell r="H672" t="str">
            <v xml:space="preserve"> SD-NRV250CV  </v>
          </cell>
          <cell r="I672">
            <v>1180</v>
          </cell>
        </row>
        <row r="673">
          <cell r="E673" t="str">
            <v>300 PSI CHECK VALVE</v>
          </cell>
        </row>
        <row r="674">
          <cell r="E674">
            <v>11022008557</v>
          </cell>
          <cell r="F674" t="str">
            <v xml:space="preserve">Check Valve 2" Class 125 Flanged, 300 PSI working UL/FM Approved-SHIELD  </v>
          </cell>
          <cell r="G674" t="str">
            <v>CHECK VALVE 2", DUCTILE IRON BODY TO C508, SWING TYPE, EPDM SEAT, FLANGED ENDS TO ANSI B16.1, CLASS 125, FF FLANGE, W/P 300 PSI, RED RAL 3000 FBE COATING, UL/FM APPROVED, MODEL: SD-NRV300FF-D - SHIELD</v>
          </cell>
          <cell r="H674" t="str">
            <v xml:space="preserve"> SD-NRV300FF-D</v>
          </cell>
          <cell r="I674">
            <v>250</v>
          </cell>
        </row>
        <row r="675">
          <cell r="E675">
            <v>11022008567</v>
          </cell>
          <cell r="F675" t="str">
            <v xml:space="preserve">Check Valve 2-1/2" Class 125 Flanged, 300 PSI working ULFM Approved-SHIELD  </v>
          </cell>
          <cell r="H675" t="str">
            <v xml:space="preserve"> SD-NRV300FF-D</v>
          </cell>
          <cell r="I675">
            <v>310</v>
          </cell>
        </row>
        <row r="676">
          <cell r="E676">
            <v>11022008587</v>
          </cell>
          <cell r="F676" t="str">
            <v xml:space="preserve">Check Valve 3" Class 125 Flanged, 300 PSI working ULFM Approved-SHIELD  </v>
          </cell>
          <cell r="H676" t="str">
            <v xml:space="preserve"> SD-NRV300FF-D</v>
          </cell>
          <cell r="I676">
            <v>390</v>
          </cell>
        </row>
        <row r="677">
          <cell r="E677">
            <v>11022008607</v>
          </cell>
          <cell r="F677" t="str">
            <v xml:space="preserve">Check Valve 4" Class 125 Flanged, 300 PSI working ULFM Approved-SHIELD  </v>
          </cell>
          <cell r="G677" t="str">
            <v>CHECK VALVE 6", DUCTILE IRON BODY TO C508, SWING TYPE, EPDM SEAT, FLANGED ENDS TO ANSI B16.1, CLASS 125, FF FLANGE, W/P 300 PSI, RED RAL 3000 FBE COATING, UL/FM APPROVED, MODEL: SD-NRV300FF-D - SHIELD</v>
          </cell>
          <cell r="H677" t="str">
            <v xml:space="preserve"> SD-NRV300FF-D</v>
          </cell>
          <cell r="I677">
            <v>530</v>
          </cell>
        </row>
        <row r="678">
          <cell r="E678">
            <v>11022008657</v>
          </cell>
          <cell r="F678" t="str">
            <v xml:space="preserve">Check Valve 6" Class 125 Flanged, 300 PSI working ULFM Approved-SHIELD  </v>
          </cell>
          <cell r="H678" t="str">
            <v xml:space="preserve"> SD-NRV300FF-D</v>
          </cell>
          <cell r="I678">
            <v>1060</v>
          </cell>
        </row>
        <row r="679">
          <cell r="E679">
            <v>11022008707</v>
          </cell>
          <cell r="F679" t="str">
            <v xml:space="preserve">Check Valve 8" Class 125 Flanged, 300 PSI working ULFM Approved-SHIELD  </v>
          </cell>
          <cell r="H679" t="str">
            <v xml:space="preserve"> SD-NRV300FF-D</v>
          </cell>
          <cell r="I679">
            <v>1910</v>
          </cell>
        </row>
        <row r="680">
          <cell r="E680">
            <v>11022008757</v>
          </cell>
          <cell r="F680" t="str">
            <v xml:space="preserve">Check Valve 10" Class 125 Flanged, 300 PSI working ULFM Approved-SHIELD  </v>
          </cell>
          <cell r="H680" t="str">
            <v xml:space="preserve"> SD-NRV300FF-D</v>
          </cell>
          <cell r="I680">
            <v>2870</v>
          </cell>
        </row>
        <row r="681">
          <cell r="E681">
            <v>11022008807</v>
          </cell>
          <cell r="F681" t="str">
            <v xml:space="preserve">Check Valve 12" Class 125 Flanged, 300 PSI working ULFM Approved-SHIELD  </v>
          </cell>
          <cell r="H681" t="str">
            <v xml:space="preserve"> SD-NRV300FF-D</v>
          </cell>
          <cell r="I681">
            <v>4650</v>
          </cell>
        </row>
        <row r="682">
          <cell r="E682" t="str">
            <v>300 PSI GROOVED CHECK VALVE</v>
          </cell>
        </row>
        <row r="683">
          <cell r="F683" t="str">
            <v xml:space="preserve">Check Valve 2"/60MM Grooved , 300 PSI working UL/FM Approved-SHIELD  </v>
          </cell>
          <cell r="H683" t="str">
            <v>SD-NRV300GG-D</v>
          </cell>
          <cell r="I683">
            <v>170</v>
          </cell>
        </row>
        <row r="684">
          <cell r="F684" t="str">
            <v xml:space="preserve">Check Valve 2-1/2"/73MM Grooved , 300 PSI working UL/FM Approved-SHIELD  </v>
          </cell>
          <cell r="H684" t="str">
            <v>SD-NRV300GG-D</v>
          </cell>
          <cell r="I684">
            <v>170</v>
          </cell>
        </row>
        <row r="685">
          <cell r="F685" t="str">
            <v xml:space="preserve">Check Valve 3"/89MM Grooved , 300 PSI working UL/FM Approved-SHIELD  </v>
          </cell>
          <cell r="H685" t="str">
            <v>SD-NRV300GG-D</v>
          </cell>
          <cell r="I685">
            <v>200</v>
          </cell>
        </row>
        <row r="686">
          <cell r="F686" t="str">
            <v xml:space="preserve">Check Valve 4"/114MM Grooved , 300 PSI working UL/FM Approved-SHIELD  </v>
          </cell>
          <cell r="H686" t="str">
            <v>SD-NRV300GG-D</v>
          </cell>
          <cell r="I686">
            <v>240</v>
          </cell>
        </row>
        <row r="687">
          <cell r="F687" t="str">
            <v xml:space="preserve">Check Valve 6"/168MM Grooved , 300 PSI working UL/FM Approved-SHIELD  </v>
          </cell>
          <cell r="H687" t="str">
            <v>SD-NRV300GG-D</v>
          </cell>
          <cell r="I687">
            <v>460</v>
          </cell>
        </row>
        <row r="688">
          <cell r="F688" t="str">
            <v xml:space="preserve">Check Valve 8"/219MM Grooved , 300 PSI working UL/FM Approved-SHIELD  </v>
          </cell>
          <cell r="H688" t="str">
            <v>SD-NRV300GG-D</v>
          </cell>
          <cell r="I688">
            <v>680</v>
          </cell>
        </row>
        <row r="689">
          <cell r="F689" t="str">
            <v xml:space="preserve">Check Valve 10"/273MM Grooved , 300 PSI working UL/FM Approved-SHIELD  </v>
          </cell>
          <cell r="H689" t="str">
            <v>SD-NRV300GG-D</v>
          </cell>
          <cell r="I689">
            <v>1540</v>
          </cell>
        </row>
        <row r="690">
          <cell r="F690" t="str">
            <v xml:space="preserve">Check Valve 12"/324MM Grooved , 300 PSI working UL/FM Approved-SHIELD  </v>
          </cell>
          <cell r="H690" t="str">
            <v>SD-NRV300GG-D</v>
          </cell>
          <cell r="I690">
            <v>2200</v>
          </cell>
        </row>
        <row r="692">
          <cell r="E692" t="str">
            <v>200 PSI WAFER CHECK VALVE</v>
          </cell>
        </row>
        <row r="693">
          <cell r="F693" t="str">
            <v>Double Door/Wafer Check Valve 2"/50MM 200 PSI Working UL Approved - SHIELD</v>
          </cell>
          <cell r="H693" t="str">
            <v>SD-DDNRV200</v>
          </cell>
          <cell r="I693">
            <v>60</v>
          </cell>
        </row>
        <row r="694">
          <cell r="F694" t="str">
            <v>Double Door/Wafer Check Valve 2-1/2"/50MM 200 PSI Working UL Approved - SHIELD</v>
          </cell>
          <cell r="H694" t="str">
            <v>SD-DDNRV200</v>
          </cell>
          <cell r="I694">
            <v>70</v>
          </cell>
        </row>
        <row r="695">
          <cell r="F695" t="str">
            <v>Double Door/Wafer Check Valve 3"/50MM 200 PSI Working UL Approved - SHIELD</v>
          </cell>
          <cell r="H695" t="str">
            <v>SD-DDNRV200</v>
          </cell>
          <cell r="I695">
            <v>100</v>
          </cell>
        </row>
        <row r="696">
          <cell r="F696" t="str">
            <v>Double Door/Wafer Check Valve 4"/50MM 200 PSI Working UL Approved - SHIELD</v>
          </cell>
          <cell r="H696" t="str">
            <v>SD-DDNRV200</v>
          </cell>
          <cell r="I696">
            <v>140</v>
          </cell>
        </row>
        <row r="697">
          <cell r="F697" t="str">
            <v>Double Door/Wafer Check Valve 5"/50MM 200 PSI Working UL Approved - SHIELD</v>
          </cell>
          <cell r="H697" t="str">
            <v>SD-DDNRV200</v>
          </cell>
          <cell r="I697">
            <v>180</v>
          </cell>
        </row>
        <row r="698">
          <cell r="F698" t="str">
            <v>Double Door/Wafer Check Valve 6"/50MM 200 PSI Working UL Approved - SHIELD</v>
          </cell>
          <cell r="H698" t="str">
            <v>SD-DDNRV200</v>
          </cell>
          <cell r="I698">
            <v>250</v>
          </cell>
        </row>
        <row r="699">
          <cell r="F699" t="str">
            <v>Double Door/Wafer Check Valve 8"/50MM 200 PSI Working UL Approved - SHIELD</v>
          </cell>
          <cell r="H699" t="str">
            <v>SD-DDNRV200</v>
          </cell>
          <cell r="I699">
            <v>400</v>
          </cell>
        </row>
        <row r="700">
          <cell r="F700" t="str">
            <v>Double Door/Wafer Check Valve 10"/50MM 200 PSI Working UL Approved - SHIELD</v>
          </cell>
          <cell r="H700" t="str">
            <v>SD-DDNRV200</v>
          </cell>
          <cell r="I700">
            <v>680</v>
          </cell>
        </row>
        <row r="701">
          <cell r="F701" t="str">
            <v>Double Door/Wafer Check Valve 12"/50MM 200 PSI Working UL Approved - SHIELD</v>
          </cell>
          <cell r="H701" t="str">
            <v>SD-DDNRV200</v>
          </cell>
          <cell r="I701">
            <v>940</v>
          </cell>
        </row>
        <row r="702">
          <cell r="F702" t="str">
            <v>Double Door/Wafer Check Valve 14"/50MM 200 PSI Working UL Approved - SHIELD</v>
          </cell>
          <cell r="H702" t="str">
            <v>SD-DDNRV200</v>
          </cell>
          <cell r="I702">
            <v>1810</v>
          </cell>
        </row>
        <row r="703">
          <cell r="F703" t="str">
            <v>Double Door/Wafer Check Valve 16"/50MM 200 PSI Working UL Approved - SHIELD</v>
          </cell>
          <cell r="H703" t="str">
            <v>SD-DDNRV200</v>
          </cell>
          <cell r="I703">
            <v>2410</v>
          </cell>
        </row>
        <row r="704">
          <cell r="E704" t="str">
            <v>250 PSI WAFER CHECK VALVE</v>
          </cell>
        </row>
        <row r="705">
          <cell r="F705" t="str">
            <v>Double Door/Wafer Check Valve 2"/50MM 250 PSI Working UL Approved - SHIELD</v>
          </cell>
          <cell r="H705" t="str">
            <v>SD-DDNRV250</v>
          </cell>
          <cell r="I705">
            <v>80</v>
          </cell>
        </row>
        <row r="706">
          <cell r="F706" t="str">
            <v>Double Door/Wafer Check Valve 2-1/2"/50MM 250 PSI Working UL Approved - SHIELD</v>
          </cell>
          <cell r="H706" t="str">
            <v>SD-DDNRV250</v>
          </cell>
          <cell r="I706">
            <v>90</v>
          </cell>
        </row>
        <row r="707">
          <cell r="F707" t="str">
            <v>Double Door/Wafer Check Valve 3"/50MM 250 PSI Working UL Approved - SHIELD</v>
          </cell>
          <cell r="H707" t="str">
            <v>SD-DDNRV250</v>
          </cell>
          <cell r="I707">
            <v>120</v>
          </cell>
        </row>
        <row r="708">
          <cell r="F708" t="str">
            <v>Double Door/Wafer Check Valve 4"/50MM 250 PSI Working UL Approved - SHIELD</v>
          </cell>
          <cell r="H708" t="str">
            <v>SD-DDNRV250</v>
          </cell>
          <cell r="I708">
            <v>150</v>
          </cell>
        </row>
        <row r="709">
          <cell r="F709" t="str">
            <v>Double Door/Wafer Check Valve 5"/50MM 250 PSI Working UL Approved - SHIELD</v>
          </cell>
          <cell r="H709" t="str">
            <v>SD-DDNRV250</v>
          </cell>
          <cell r="I709">
            <v>210</v>
          </cell>
        </row>
        <row r="710">
          <cell r="F710" t="str">
            <v>Double Door/Wafer Check Valve 6"/50MM 250 PSI Working UL Approved - SHIELD</v>
          </cell>
          <cell r="H710" t="str">
            <v>SD-DDNRV250</v>
          </cell>
          <cell r="I710">
            <v>280</v>
          </cell>
        </row>
        <row r="711">
          <cell r="F711" t="str">
            <v>Double Door/Wafer Check Valve 8"/50MM 250 PSI Working UL Approved - SHIELD</v>
          </cell>
          <cell r="H711" t="str">
            <v>SD-DDNRV250</v>
          </cell>
          <cell r="I711">
            <v>430</v>
          </cell>
        </row>
        <row r="712">
          <cell r="F712" t="str">
            <v>Double Door/Wafer Check Valve 10"/50MM 250 PSI Working UL Approved - SHIELD</v>
          </cell>
          <cell r="H712" t="str">
            <v>SD-DDNRV250</v>
          </cell>
          <cell r="I712">
            <v>710</v>
          </cell>
        </row>
        <row r="713">
          <cell r="F713" t="str">
            <v>Double Door/Wafer Check Valve 12"/50MM 250 PSI Working UL Approved - SHIELD</v>
          </cell>
          <cell r="H713" t="str">
            <v>SD-DDNRV250</v>
          </cell>
          <cell r="I713">
            <v>1010</v>
          </cell>
        </row>
        <row r="714">
          <cell r="F714" t="str">
            <v>Double Door/Wafer Check Valve 14"/50MM 250 PSI Working UL Approved - SHIELD</v>
          </cell>
          <cell r="H714" t="str">
            <v>SD-DDNRV250</v>
          </cell>
          <cell r="I714">
            <v>1930</v>
          </cell>
        </row>
        <row r="715">
          <cell r="F715" t="str">
            <v>Double Door/Wafer Check Valve 16"/50MM 250 PSI Working UL Approved - SHIELD</v>
          </cell>
          <cell r="H715" t="str">
            <v>SD-DDNRV250</v>
          </cell>
          <cell r="I715">
            <v>2610</v>
          </cell>
        </row>
        <row r="716">
          <cell r="E716" t="str">
            <v>300 PSI WAFER CHECK VALVE</v>
          </cell>
        </row>
        <row r="717">
          <cell r="F717" t="str">
            <v>Double Door/Wafer Check Valve 2"/50MM 300 PSI Working UL Approved - SHIELD</v>
          </cell>
          <cell r="H717" t="str">
            <v>SD-DDNRV300</v>
          </cell>
          <cell r="I717">
            <v>110</v>
          </cell>
        </row>
        <row r="718">
          <cell r="F718" t="str">
            <v>Double Door/Wafer Check Valve 2-1/2"/50MM 300 PSI Working UL Approved - SHIELD</v>
          </cell>
          <cell r="H718" t="str">
            <v>SD-DDNRV300</v>
          </cell>
          <cell r="I718">
            <v>120</v>
          </cell>
        </row>
        <row r="719">
          <cell r="F719" t="str">
            <v>Double Door/Wafer Check Valve 3"/50MM 300 PSI Working UL Approved - SHIELD</v>
          </cell>
          <cell r="H719" t="str">
            <v>SD-DDNRV300</v>
          </cell>
          <cell r="I719">
            <v>150</v>
          </cell>
        </row>
        <row r="720">
          <cell r="F720" t="str">
            <v>Double Door/Wafer Check Valve 4"/50MM 300 PSI Working UL Approved - SHIELD</v>
          </cell>
          <cell r="H720" t="str">
            <v>SD-DDNRV300</v>
          </cell>
          <cell r="I720">
            <v>180</v>
          </cell>
        </row>
        <row r="721">
          <cell r="F721" t="str">
            <v>Double Door/Wafer Check Valve 5"/50MM 300 PSI Working UL Approved - SHIELD</v>
          </cell>
          <cell r="H721" t="str">
            <v>SD-DDNRV300</v>
          </cell>
          <cell r="I721">
            <v>240</v>
          </cell>
        </row>
        <row r="722">
          <cell r="F722" t="str">
            <v>Double Door/Wafer Check Valve 6"/50MM 300 PSI Working UL Approved - SHIELD</v>
          </cell>
          <cell r="H722" t="str">
            <v>SD-DDNRV300</v>
          </cell>
          <cell r="I722">
            <v>330</v>
          </cell>
        </row>
        <row r="723">
          <cell r="F723" t="str">
            <v>Double Door/Wafer Check Valve 8"/50MM 300 PSI Working UL Approved - SHIELD</v>
          </cell>
          <cell r="H723" t="str">
            <v>SD-DDNRV300</v>
          </cell>
          <cell r="I723">
            <v>470</v>
          </cell>
        </row>
        <row r="724">
          <cell r="F724" t="str">
            <v>Double Door/Wafer Check Valve 10"/50MM 300 PSI Working UL Approved - SHIELD</v>
          </cell>
          <cell r="H724" t="str">
            <v>SD-DDNRV300</v>
          </cell>
          <cell r="I724">
            <v>750</v>
          </cell>
        </row>
        <row r="725">
          <cell r="F725" t="str">
            <v>Double Door/Wafer Check Valve 12"/50MM 300 PSI Working UL Approved - SHIELD</v>
          </cell>
          <cell r="H725" t="str">
            <v>SD-DDNRV300</v>
          </cell>
          <cell r="I725">
            <v>1120</v>
          </cell>
        </row>
        <row r="726">
          <cell r="F726" t="str">
            <v>Double Door/Wafer Check Valve 14"/50MM 300 PSI Working UL Approved - SHIELD</v>
          </cell>
          <cell r="H726" t="str">
            <v>SD-DDNRV300</v>
          </cell>
          <cell r="I726">
            <v>2010</v>
          </cell>
        </row>
        <row r="727">
          <cell r="F727" t="str">
            <v>Double Door/Wafer Check Valve 16"/50MM 300 PSI Working UL Approved - SHIELD</v>
          </cell>
          <cell r="H727" t="str">
            <v>SD-DDNRV300</v>
          </cell>
          <cell r="I727">
            <v>2840</v>
          </cell>
        </row>
        <row r="728">
          <cell r="E728" t="str">
            <v>300 PSI CHECK VALVE - SEA WATER APPLICATION</v>
          </cell>
        </row>
        <row r="729">
          <cell r="F729" t="str">
            <v xml:space="preserve">Check Valve 2", Class 125 Flanged Ductile Iron, 300 Psi, FBE Coated, for Sea Water </v>
          </cell>
          <cell r="H729" t="str">
            <v>SD-NRV (SW)</v>
          </cell>
          <cell r="I729">
            <v>560</v>
          </cell>
        </row>
        <row r="730">
          <cell r="F730" t="str">
            <v xml:space="preserve">Check Valve Valve 2-1/2", Class 125 Flanged Ductile Iron, 300 Psi, FBE Coated, for Sea Water </v>
          </cell>
          <cell r="H730" t="str">
            <v>SD-NRV (SW)</v>
          </cell>
          <cell r="I730">
            <v>680</v>
          </cell>
        </row>
        <row r="731">
          <cell r="F731" t="str">
            <v xml:space="preserve">Check Valve Valve 3", Class 125 Flanged Ductile Iron, 300 Psi, FBE Coated, for Sea Water </v>
          </cell>
          <cell r="H731" t="str">
            <v>SD-NRV (SW)</v>
          </cell>
          <cell r="I731">
            <v>930</v>
          </cell>
        </row>
        <row r="732">
          <cell r="F732" t="str">
            <v xml:space="preserve">Check Valve Valve 4", Class 125 Flanged Ductile Iron, 300 Psi, FBE Coated, for Sea Water </v>
          </cell>
          <cell r="H732" t="str">
            <v>SD-NRV (SW)</v>
          </cell>
          <cell r="I732">
            <v>1280</v>
          </cell>
        </row>
        <row r="733">
          <cell r="F733" t="str">
            <v xml:space="preserve">Check ValveValve 6", Class 125 Flanged Ductile Iron, 300 Psi, FBE Coated, for Sea Water </v>
          </cell>
          <cell r="H733" t="str">
            <v>SD-NRV (SW)</v>
          </cell>
          <cell r="I733">
            <v>2270</v>
          </cell>
        </row>
        <row r="734">
          <cell r="F734" t="str">
            <v xml:space="preserve">Check Valve Valve 8", Class 125 Flanged Ductile Iron, 300 Psi, FBE Coated, for Sea Water </v>
          </cell>
          <cell r="H734" t="str">
            <v>SD-NRV (SW)</v>
          </cell>
          <cell r="I734">
            <v>4060</v>
          </cell>
        </row>
        <row r="735">
          <cell r="F735" t="str">
            <v xml:space="preserve">Check Valve Valve 10", Class 125 Flanged Ductile Iron, 300 Psi, FBE Coated, for Sea Water </v>
          </cell>
          <cell r="H735" t="str">
            <v>SD-NRV (SW)</v>
          </cell>
          <cell r="I735">
            <v>5730</v>
          </cell>
        </row>
        <row r="736">
          <cell r="F736" t="str">
            <v xml:space="preserve">Check Valve Valve 12", Class 125 Flanged Ductile Iron, 300 Psi, FBE Coated, for Sea Water </v>
          </cell>
          <cell r="H736" t="str">
            <v>SD-NRV (SW)</v>
          </cell>
          <cell r="I736">
            <v>7910</v>
          </cell>
        </row>
        <row r="738">
          <cell r="E738">
            <v>11110108015</v>
          </cell>
          <cell r="F738" t="str">
            <v xml:space="preserve"> Bronze Globe Valve, Threaded, 175 Psi, 1/4", UL  </v>
          </cell>
          <cell r="H738" t="str">
            <v xml:space="preserve"> SD-GV  </v>
          </cell>
          <cell r="I738">
            <v>31</v>
          </cell>
        </row>
        <row r="739">
          <cell r="E739">
            <v>11110108015</v>
          </cell>
          <cell r="F739" t="str">
            <v xml:space="preserve"> Bronze Globe Valve, Threaded, 175 Psi, 3/8", UL  </v>
          </cell>
          <cell r="H739" t="str">
            <v xml:space="preserve"> SD-GV  </v>
          </cell>
          <cell r="I739">
            <v>31</v>
          </cell>
        </row>
        <row r="740">
          <cell r="E740">
            <v>11110108015</v>
          </cell>
          <cell r="F740" t="str">
            <v xml:space="preserve"> Bronze Globe Valve, Threaded, 175 Psi, 1/2", UL  </v>
          </cell>
          <cell r="H740" t="str">
            <v xml:space="preserve"> SD-GV  </v>
          </cell>
          <cell r="I740">
            <v>31</v>
          </cell>
        </row>
        <row r="741">
          <cell r="E741">
            <v>11110108020</v>
          </cell>
          <cell r="F741" t="str">
            <v xml:space="preserve"> Bronze Globe Valve, Threaded, 175 Psi, 3/4", UL  </v>
          </cell>
          <cell r="H741" t="str">
            <v xml:space="preserve"> SD-GV  </v>
          </cell>
          <cell r="I741">
            <v>41</v>
          </cell>
        </row>
        <row r="742">
          <cell r="E742">
            <v>11110108025</v>
          </cell>
          <cell r="F742" t="str">
            <v xml:space="preserve"> Bronze Globe Valve, Threaded, 175 Psi, 1", UL  </v>
          </cell>
          <cell r="H742" t="str">
            <v xml:space="preserve"> SD-GV  </v>
          </cell>
          <cell r="I742">
            <v>72</v>
          </cell>
        </row>
        <row r="743">
          <cell r="E743">
            <v>11110108032</v>
          </cell>
          <cell r="F743" t="str">
            <v xml:space="preserve"> Bronze Globe Valve, Threaded, 175 Psi, 1-1/4", UL  </v>
          </cell>
          <cell r="H743" t="str">
            <v xml:space="preserve"> SD-GV  </v>
          </cell>
          <cell r="I743">
            <v>113</v>
          </cell>
        </row>
        <row r="744">
          <cell r="E744">
            <v>11110108040</v>
          </cell>
          <cell r="F744" t="str">
            <v xml:space="preserve"> Bronze Globe Valve, Threaded, 175 Psi, 1-1/2", UL  </v>
          </cell>
          <cell r="H744" t="str">
            <v xml:space="preserve"> SD-GV  </v>
          </cell>
          <cell r="I744">
            <v>138</v>
          </cell>
        </row>
        <row r="745">
          <cell r="E745">
            <v>11110108050</v>
          </cell>
          <cell r="F745" t="str">
            <v xml:space="preserve"> Bronze Globe Valve, Threaded, 175 Psi, 2", UL  </v>
          </cell>
          <cell r="H745" t="str">
            <v xml:space="preserve"> SD-GV  </v>
          </cell>
          <cell r="I745">
            <v>198</v>
          </cell>
        </row>
        <row r="747">
          <cell r="E747">
            <v>11222508720</v>
          </cell>
          <cell r="F747" t="str">
            <v>Y-Strainer 2" Class 150 Both Flanged Ends, 300 PSI working UL/ULC Approved
LISTED - FLANGED X FLANGED
with SS304 Screen -SHIELD</v>
          </cell>
          <cell r="G747" t="str">
            <v>Y-STRAINER 2", DUCTILE IRON, FLANGED ENDS ANSI B16.1 DRILLED TO CLASS 125, W/P 300 PSI, RED PAINTED WITH STAINLESS STEEL SCREEN AISI 304 WITHOUT PAINT, UL/ULC LISTED, MOD. SD-YS300FF-D - SHIELD</v>
          </cell>
          <cell r="H747" t="str">
            <v>SD-YS300FF-D</v>
          </cell>
          <cell r="I747">
            <v>210</v>
          </cell>
        </row>
        <row r="748">
          <cell r="E748">
            <v>11222508725</v>
          </cell>
          <cell r="F748" t="str">
            <v>Y-Strainer 2-1/2" Class 150 Both Flanged Ends, 300 PSI working UL/ULC Approved LISTED - FLANGED X FLANGED with SS304 Screen -SHIELD</v>
          </cell>
          <cell r="H748" t="str">
            <v>SD-YS300FF-D</v>
          </cell>
          <cell r="I748">
            <v>280</v>
          </cell>
        </row>
        <row r="749">
          <cell r="E749">
            <v>11222508730</v>
          </cell>
          <cell r="F749" t="str">
            <v>Y-Strainer 3" Class 150 Both Flanged Ends, 300 PSI working UL/ULC Approved with LISTED - FLANGED X FLANGED SS304 Screen -SHIELD</v>
          </cell>
          <cell r="G749" t="str">
            <v>Y-STRAINER 3", DUCTILE IRON, FLANGED ENDS ANSI B16.1 DRILLED TO CLASS 125, W/P 300 PSI, RED PAINTED WITH STAINLESS STEEL SCREEN AISI 304 WITHOUT PAINT, UL/ULC LISTED, MOD. SD-YS300FF-D - SHIELD</v>
          </cell>
          <cell r="H749" t="str">
            <v>SD-YS300FF-D</v>
          </cell>
          <cell r="I749">
            <v>320</v>
          </cell>
        </row>
        <row r="750">
          <cell r="E750">
            <v>11222508740</v>
          </cell>
          <cell r="F750" t="str">
            <v>Y-Strainer 4" Class 150 Both Flanged Ends, 300 PSI working UL/ULC Approved with LISTED - FLANGED X FLANGED
SS304 Screen -SHIELD</v>
          </cell>
          <cell r="H750" t="str">
            <v>SD-YS300FF-D</v>
          </cell>
          <cell r="I750">
            <v>550</v>
          </cell>
        </row>
        <row r="751">
          <cell r="E751">
            <v>11222508760</v>
          </cell>
          <cell r="F751" t="str">
            <v>Y-Strainer 6" Class 150 Both Flanged Ends, 300 PSI working UL/ULC Approved with LISTED - FLANGED X FLANGED
SS304 Screen -SHIELD</v>
          </cell>
          <cell r="H751" t="str">
            <v>SD-YS300FF-D</v>
          </cell>
          <cell r="I751">
            <v>980</v>
          </cell>
        </row>
        <row r="752">
          <cell r="E752">
            <v>11222508780</v>
          </cell>
          <cell r="F752" t="str">
            <v>Y-Strainer 8" Class 150 Both Flanged Ends, 300 PSI working UL/ULC Approved with LISTED - FLANGED X FLANGED
SS304 Screen -SHIELD</v>
          </cell>
          <cell r="H752" t="str">
            <v>SD-YS300FF-D</v>
          </cell>
          <cell r="I752">
            <v>1670</v>
          </cell>
        </row>
        <row r="753">
          <cell r="E753">
            <v>11222508800</v>
          </cell>
          <cell r="F753" t="str">
            <v>Y-Strainer 10" Class 150 Both Flanged Ends, 300 PSI working UL/ULC Approved with LISTED - FLANGED X FLANGED
SS304 Screen -SHIELD</v>
          </cell>
          <cell r="H753" t="str">
            <v>SD-YS300FF-D</v>
          </cell>
          <cell r="I753">
            <v>2620</v>
          </cell>
        </row>
        <row r="754">
          <cell r="E754">
            <v>11222508820</v>
          </cell>
          <cell r="F754" t="str">
            <v>Y-Strainer 12" Class 150 Both Flanged Ends, 300 PSI working UL/ULC Approved with LISTED - FLANGED X FLANGED
SS304 Screen -SHIELD</v>
          </cell>
          <cell r="H754" t="str">
            <v>SD-YS300FF-D</v>
          </cell>
          <cell r="I754">
            <v>3550</v>
          </cell>
        </row>
        <row r="756">
          <cell r="F756" t="str">
            <v>Y-Strainer 2" Class 150 , 300 PSI working UL/ULC Approved LISTED - FLANGED X GROOVED with SS304 Screen -SHIELD</v>
          </cell>
          <cell r="H756" t="str">
            <v>SD-YS300FG-D</v>
          </cell>
          <cell r="I756">
            <v>250</v>
          </cell>
        </row>
        <row r="757">
          <cell r="F757" t="str">
            <v>Y-Strainer 2-1/2" Class 150 , 300 PSI working UL/ULC Approved LISTED - FLANGED X GROOVED with SS304 Screen -SHIELD</v>
          </cell>
          <cell r="H757" t="str">
            <v>SD-YS300FG-D</v>
          </cell>
          <cell r="I757">
            <v>260</v>
          </cell>
        </row>
        <row r="758">
          <cell r="F758" t="str">
            <v>Y-Strainer 3" Class 150 , 300 PSI working UL/ULC Approved with LISTED - FLANGED X GROOVED SS304 Screen -SHIELD</v>
          </cell>
          <cell r="H758" t="str">
            <v>SD-YS300FG-D</v>
          </cell>
          <cell r="I758">
            <v>330</v>
          </cell>
        </row>
        <row r="759">
          <cell r="F759" t="str">
            <v>Y-Strainer 4" Class 150 , 300 PSI working UL/ULC Approved with LISTED - FLANGED X GROOVED SS304 Screen -SHIELD</v>
          </cell>
          <cell r="H759" t="str">
            <v>SD-YS300FG-D</v>
          </cell>
          <cell r="I759">
            <v>470</v>
          </cell>
        </row>
        <row r="760">
          <cell r="F760" t="str">
            <v>Y-Strainer 6" Class 150 , 300 PSI working UL/ULC Approved with LISTED - FLANGED X GROOVED SS304 Screen -SHIELD</v>
          </cell>
          <cell r="H760" t="str">
            <v>SD-YS300FG-D</v>
          </cell>
          <cell r="I760">
            <v>970</v>
          </cell>
        </row>
        <row r="761">
          <cell r="F761" t="str">
            <v>Y-Strainer 8" Class 150 , 300 PSI working UL/ULC Approved with LISTED -FLANGED X GROOVED SS304 Screen -SHIELD</v>
          </cell>
          <cell r="H761" t="str">
            <v>SD-YS300FG-D</v>
          </cell>
          <cell r="I761">
            <v>1730</v>
          </cell>
        </row>
        <row r="762">
          <cell r="F762" t="str">
            <v>Y-Strainer 10" Class 150 , 300 PSI working UL/ULC Approved with LISTED - FLANGED X GROOVED SS304 Screen -SHIELD</v>
          </cell>
          <cell r="H762" t="str">
            <v>SD-YS300FG-D</v>
          </cell>
          <cell r="I762">
            <v>3010</v>
          </cell>
        </row>
        <row r="763">
          <cell r="F763" t="str">
            <v>Y-Strainer 12" Class 150 Both Flanged Ends, 300 PSI working UL/ULC Approved with LISTED - FLANGED X FLANGED SS304 Screen -SHIELD</v>
          </cell>
          <cell r="H763" t="str">
            <v>SD-YS300FF-D</v>
          </cell>
          <cell r="I763">
            <v>4140</v>
          </cell>
        </row>
        <row r="764">
          <cell r="F764" t="str">
            <v>Y-Strainer 12" Class 150 , 300 PSI working UL/ULC Approved with LISTED - FLANGED X GROOVED SS304 Screen -SHIELD</v>
          </cell>
          <cell r="H764" t="str">
            <v>SD-YS300FG-D</v>
          </cell>
          <cell r="I764">
            <v>4530</v>
          </cell>
        </row>
        <row r="766">
          <cell r="E766">
            <v>11222008320</v>
          </cell>
          <cell r="F766" t="str">
            <v>Y-Strainer 2" Class 150 Both Grooved Ends, 300 PSI working UL/ULC Approved
LISTED -GROOVED X GROOVED with SS304 Screen -SHIELD</v>
          </cell>
          <cell r="H766" t="str">
            <v>SD-YS300GG-D</v>
          </cell>
          <cell r="I766">
            <v>200</v>
          </cell>
        </row>
        <row r="767">
          <cell r="E767">
            <v>11222008325</v>
          </cell>
          <cell r="F767" t="str">
            <v>Y-Strainer 2-1/2" Class 150 Both Grooved Ends, 300 PSI working UL/ULC Approved LISTED - GROOVED  X GROOVED with SS304 Screen -SHIELD</v>
          </cell>
          <cell r="H767" t="str">
            <v>SD-YS300GG-D</v>
          </cell>
          <cell r="I767">
            <v>300</v>
          </cell>
        </row>
        <row r="768">
          <cell r="E768">
            <v>11222008330</v>
          </cell>
          <cell r="F768" t="str">
            <v>Y-Strainer 3" Class 150 Both Grooved Ends, 300 PSI working UL/ULC Approved LISTED - GROOVED  X GROOVED with SS304 Screen -SHIELD</v>
          </cell>
          <cell r="H768" t="str">
            <v>SD-YS300GG-D</v>
          </cell>
          <cell r="I768">
            <v>340</v>
          </cell>
        </row>
        <row r="769">
          <cell r="E769">
            <v>11222008340</v>
          </cell>
          <cell r="F769" t="str">
            <v>Y-Strainer 4" Class 150 Both Grooved Ends, 300 PSI working UL/ULC Approved LISTED - GROOVED  X GROOVED with SS304 Screen -SHIELD</v>
          </cell>
          <cell r="H769" t="str">
            <v>SD-YS300GG-D</v>
          </cell>
          <cell r="I769">
            <v>500</v>
          </cell>
        </row>
        <row r="770">
          <cell r="E770">
            <v>11222008360</v>
          </cell>
          <cell r="F770" t="str">
            <v>Y-Strainer 6" Class 150 Both Grooved Ends, 300 PSI working UL/ULC Approved LISTED - GROOVED  X GROOVED with SS304 Screen -SHIELD</v>
          </cell>
          <cell r="H770" t="str">
            <v>SD-YS300GG-D</v>
          </cell>
          <cell r="I770">
            <v>1100</v>
          </cell>
        </row>
        <row r="771">
          <cell r="E771">
            <v>11222008380</v>
          </cell>
          <cell r="F771" t="str">
            <v>Y-Strainer 8" Class 150 Both Grooved Ends, 300 PSI working UL/ULC Approved LISTED - GROOVED  X GROOVED with SS304 Screen -SHIELD</v>
          </cell>
          <cell r="H771" t="str">
            <v>SD-YS300GG-D</v>
          </cell>
          <cell r="I771">
            <v>1800</v>
          </cell>
        </row>
        <row r="772">
          <cell r="E772">
            <v>11222008400</v>
          </cell>
          <cell r="F772" t="str">
            <v>Y-Strainer 10" Class 150 Both Grooved Ends, 300 PSI working UL/ULC Approved LISTED - GROOVED  X GROOVED with SS304 Screen -SHIELD</v>
          </cell>
          <cell r="H772" t="str">
            <v>SD-YS300GG-D</v>
          </cell>
          <cell r="I772">
            <v>2600</v>
          </cell>
        </row>
        <row r="773">
          <cell r="F773" t="str">
            <v>Y-Strainer 12" Class 150 Both Grooved Ends, 300 PSI working UL/ULC Approved LISTED - GROOVED  X GROOVED with SS304 Screen -SHIELD</v>
          </cell>
          <cell r="H773" t="str">
            <v>SD-YS300GG-D</v>
          </cell>
          <cell r="I773">
            <v>3800</v>
          </cell>
        </row>
        <row r="774">
          <cell r="E774" t="str">
            <v>300 PSI Y STRAINER - SEA WATER APPLICATION</v>
          </cell>
        </row>
        <row r="775">
          <cell r="F775" t="str">
            <v xml:space="preserve">Y-Strainer 2", Class 125 Flanged Ductile Iron, 300 Psi, FBE Coated, for Sea Water </v>
          </cell>
          <cell r="H775" t="str">
            <v>SD-YS (SW)</v>
          </cell>
          <cell r="I775">
            <v>290</v>
          </cell>
        </row>
        <row r="776">
          <cell r="F776" t="str">
            <v xml:space="preserve">Y-Strainer 2-1/2", Class 125 Flanged Ductile Iron, 300 Psi, FBE Coated, for Sea Water </v>
          </cell>
          <cell r="H776" t="str">
            <v>SD-YS (SW)</v>
          </cell>
          <cell r="I776">
            <v>390</v>
          </cell>
        </row>
        <row r="777">
          <cell r="F777" t="str">
            <v xml:space="preserve">Y-Strainer 3", Class 125 Flanged Ductile Iron, 300 Psi, FBE Coated, for Sea Water </v>
          </cell>
          <cell r="H777" t="str">
            <v>SD-YS (SW)</v>
          </cell>
          <cell r="I777">
            <v>440</v>
          </cell>
        </row>
        <row r="778">
          <cell r="F778" t="str">
            <v xml:space="preserve">Y-Strainer 4", Class 125 Flanged Ductile Iron, 300 Psi, FBE Coated, for Sea Water </v>
          </cell>
          <cell r="H778" t="str">
            <v>SD-YS (SW)</v>
          </cell>
          <cell r="I778">
            <v>770</v>
          </cell>
        </row>
        <row r="779">
          <cell r="F779" t="str">
            <v xml:space="preserve">Y-Strainer 6", Class 125 Flanged Ductile Iron, 300 Psi, FBE Coated, for Sea Water </v>
          </cell>
          <cell r="H779" t="str">
            <v>SD-YS (SW)</v>
          </cell>
          <cell r="I779">
            <v>1360</v>
          </cell>
        </row>
        <row r="780">
          <cell r="F780" t="str">
            <v xml:space="preserve">Y-Strainer 8", Class 125 Flanged Ductile Iron, 300 Psi, FBE Coated, for Sea Water </v>
          </cell>
          <cell r="H780" t="str">
            <v>SD-YS (SW)</v>
          </cell>
          <cell r="I780">
            <v>2330</v>
          </cell>
        </row>
        <row r="781">
          <cell r="F781" t="str">
            <v xml:space="preserve">Y-Strainer 10", Class 125 Flanged Ductile Iron, 300 Psi, FBE Coated, for Sea Water </v>
          </cell>
          <cell r="H781" t="str">
            <v>SD-YS (SW)</v>
          </cell>
          <cell r="I781">
            <v>3650</v>
          </cell>
        </row>
        <row r="782">
          <cell r="F782" t="str">
            <v xml:space="preserve">Y-Strainer 12", Class 125 Flanged Ductile Iron, 300 Psi, FBE Coated, for Sea Water </v>
          </cell>
          <cell r="H782" t="str">
            <v>SD-YS (SW)</v>
          </cell>
          <cell r="I782">
            <v>5760</v>
          </cell>
        </row>
        <row r="784">
          <cell r="E784">
            <v>11702511080</v>
          </cell>
          <cell r="F784" t="str">
            <v>Adjustable Indicator Post - Vertical type  3" to 12" - UL/FM Approved</v>
          </cell>
          <cell r="H784" t="str">
            <v>SD-800</v>
          </cell>
          <cell r="I784">
            <v>1320</v>
          </cell>
        </row>
        <row r="785">
          <cell r="F785" t="str">
            <v>Adjustable Indicator Post - Vertical type with Built in Gear 14" to 24" UL Listed</v>
          </cell>
          <cell r="H785" t="str">
            <v>SD-800</v>
          </cell>
          <cell r="I785">
            <v>6530</v>
          </cell>
        </row>
        <row r="787">
          <cell r="F787" t="str">
            <v>Double Check Backflow Preventer 2-1/2", with two OS&amp;Y Gate Valve,</v>
          </cell>
          <cell r="H787" t="str">
            <v>SD-OSY-DCB</v>
          </cell>
          <cell r="I787">
            <v>2400</v>
          </cell>
        </row>
        <row r="788">
          <cell r="E788" t="str">
            <v>11024808580</v>
          </cell>
          <cell r="F788" t="str">
            <v>Double Check Backflow Preventer 3", with two  OS&amp;Y Gate Valve,</v>
          </cell>
          <cell r="H788" t="str">
            <v>SD-OSY-DCB</v>
          </cell>
          <cell r="I788">
            <v>2550</v>
          </cell>
        </row>
        <row r="789">
          <cell r="E789" t="str">
            <v>11024808600</v>
          </cell>
          <cell r="F789" t="str">
            <v>Double Check Backflow Preventer 4", with two OS&amp;Y Gate Valve,</v>
          </cell>
          <cell r="H789" t="str">
            <v>SD-OSY-DCB</v>
          </cell>
          <cell r="I789">
            <v>3000</v>
          </cell>
        </row>
        <row r="790">
          <cell r="E790" t="str">
            <v>11024808650</v>
          </cell>
          <cell r="F790" t="str">
            <v>Double Check Backflow Preventer 6", with two OS&amp;Y Gate Valve,</v>
          </cell>
          <cell r="H790" t="str">
            <v>SD-OSY-DCB</v>
          </cell>
          <cell r="I790">
            <v>4760</v>
          </cell>
        </row>
        <row r="791">
          <cell r="E791" t="str">
            <v>11024808700</v>
          </cell>
          <cell r="F791" t="str">
            <v>Double Check Backflow Preventer 8", with two OS&amp;Y Gate Valve,</v>
          </cell>
          <cell r="H791" t="str">
            <v>SD-OSY-DCB</v>
          </cell>
          <cell r="I791">
            <v>10090</v>
          </cell>
        </row>
        <row r="792">
          <cell r="F792" t="str">
            <v>Double Check Backflow Preventer 10", with two OS&amp;Y Gate Valve,</v>
          </cell>
          <cell r="H792" t="str">
            <v>SD-OSY-DCB</v>
          </cell>
          <cell r="I792">
            <v>12930</v>
          </cell>
        </row>
        <row r="794">
          <cell r="F794" t="str">
            <v>Double Check Backflow Preventer 2-1/2", with two NRS Gate Valve,</v>
          </cell>
          <cell r="H794" t="str">
            <v>SD-NRS-DCB</v>
          </cell>
          <cell r="I794">
            <v>2180</v>
          </cell>
        </row>
        <row r="795">
          <cell r="E795" t="str">
            <v>11024808080</v>
          </cell>
          <cell r="F795" t="str">
            <v>Double Check Backflow Preventer 3", with two NRS Gate Valve,</v>
          </cell>
          <cell r="H795" t="str">
            <v>SD-NRS-DCB</v>
          </cell>
          <cell r="I795">
            <v>2320</v>
          </cell>
        </row>
        <row r="796">
          <cell r="E796" t="str">
            <v>11024808100</v>
          </cell>
          <cell r="F796" t="str">
            <v>Double Check Backflow Preventer 4", with two NRS Gate Valve,</v>
          </cell>
          <cell r="H796" t="str">
            <v>SD-NRS-DCB</v>
          </cell>
          <cell r="I796">
            <v>2710</v>
          </cell>
        </row>
        <row r="797">
          <cell r="E797" t="str">
            <v>11024808150</v>
          </cell>
          <cell r="F797" t="str">
            <v>Double Check Backflow Preventer 6", with two NRS Gate Valve,</v>
          </cell>
          <cell r="H797" t="str">
            <v>SD-NRS-DCB</v>
          </cell>
          <cell r="I797">
            <v>4310</v>
          </cell>
        </row>
        <row r="798">
          <cell r="E798" t="str">
            <v>11024808200</v>
          </cell>
          <cell r="F798" t="str">
            <v>Double Check Backflow Preventer 8", with two NRS Gate Valve,</v>
          </cell>
          <cell r="H798" t="str">
            <v>SD-NRS-DCB</v>
          </cell>
          <cell r="I798">
            <v>9190</v>
          </cell>
        </row>
        <row r="799">
          <cell r="F799" t="str">
            <v>Double Check Backflow Preventer 10", with two NRS Gate Valve,</v>
          </cell>
          <cell r="H799" t="str">
            <v>SD-NRS-DCB</v>
          </cell>
          <cell r="I799">
            <v>11730</v>
          </cell>
        </row>
        <row r="801">
          <cell r="E801" t="str">
            <v>PRESSURE REDUCING VALVE - CLASS 150 FLANGED Globe type - UL/ULC</v>
          </cell>
        </row>
        <row r="802">
          <cell r="F802" t="str">
            <v>PRV 2" Class 150 Flanged Inlet Presure 175 psi Adj 30-165 psi Globe type</v>
          </cell>
          <cell r="H802" t="str">
            <v>SD-PRV-G</v>
          </cell>
          <cell r="I802">
            <v>1400</v>
          </cell>
        </row>
        <row r="803">
          <cell r="F803" t="str">
            <v>PRV 2 1/2" Class 150 Flanged Inlet Presure 175 psi Adj 30-165 psi Globe type</v>
          </cell>
          <cell r="H803" t="str">
            <v>SD-PRV-G</v>
          </cell>
          <cell r="I803">
            <v>1620</v>
          </cell>
        </row>
        <row r="804">
          <cell r="E804">
            <v>11081008080</v>
          </cell>
          <cell r="F804" t="str">
            <v>PRV 3" Class 150 Flanged Inlet Presure 175 psi Adj 30-165 psi Globe type</v>
          </cell>
          <cell r="H804" t="str">
            <v>SD-PRV-G</v>
          </cell>
          <cell r="I804">
            <v>1940</v>
          </cell>
        </row>
        <row r="805">
          <cell r="E805">
            <v>11081008100</v>
          </cell>
          <cell r="F805" t="str">
            <v xml:space="preserve">PRV 4" Class 150 Flanged Inlet Presure 175 psi Adj 30-165 psi Globe type </v>
          </cell>
          <cell r="H805" t="str">
            <v>SD-PRV-G</v>
          </cell>
          <cell r="I805">
            <v>2450</v>
          </cell>
        </row>
        <row r="806">
          <cell r="E806">
            <v>11081008148</v>
          </cell>
          <cell r="F806" t="str">
            <v>PRV 6" Class 150 Flanged Inlet Presure 175 psi Adj 30-165 psi Globe type</v>
          </cell>
          <cell r="H806" t="str">
            <v>SD-PRV-G</v>
          </cell>
          <cell r="I806">
            <v>3780</v>
          </cell>
        </row>
        <row r="807">
          <cell r="F807" t="str">
            <v xml:space="preserve">PRV 8" Class 150 Flanged Inlet Presure 175 psi Adj 30-165 psi Globe type </v>
          </cell>
          <cell r="H807" t="str">
            <v>SD-PRV-G</v>
          </cell>
          <cell r="I807">
            <v>6870</v>
          </cell>
        </row>
        <row r="809">
          <cell r="E809" t="str">
            <v>PRESSURE REDUCING VALVE - CLASS 150 FLANGED Angle type - UL/ULC</v>
          </cell>
        </row>
        <row r="810">
          <cell r="E810" t="str">
            <v xml:space="preserve"> </v>
          </cell>
          <cell r="F810" t="str">
            <v>PRV 3" Class 150 Flanged Inlet Presure 250 psi Adj 30-165 psi Angle  type</v>
          </cell>
          <cell r="H810" t="str">
            <v>SD-PRV-A</v>
          </cell>
          <cell r="I810">
            <v>1940</v>
          </cell>
        </row>
        <row r="811">
          <cell r="E811" t="str">
            <v xml:space="preserve"> </v>
          </cell>
          <cell r="F811" t="str">
            <v xml:space="preserve">PRV 4" Class 150 Flanged Inlet Presure 250 psi Adj 30-165 psi Angle  type </v>
          </cell>
          <cell r="H811" t="str">
            <v>SD-PRV-A</v>
          </cell>
          <cell r="I811">
            <v>2450</v>
          </cell>
        </row>
        <row r="812">
          <cell r="E812" t="str">
            <v xml:space="preserve"> </v>
          </cell>
          <cell r="F812" t="str">
            <v xml:space="preserve">PRV 6" Class 150 Flanged Inlet Presure 250 psi Adj 30-165 psi Angle  type </v>
          </cell>
          <cell r="H812" t="str">
            <v>SD-PRV-A</v>
          </cell>
          <cell r="I812">
            <v>3780</v>
          </cell>
        </row>
        <row r="813">
          <cell r="E813" t="str">
            <v xml:space="preserve"> </v>
          </cell>
          <cell r="F813" t="str">
            <v xml:space="preserve">PRV 8" Class 150 Flanged Inlet Presure 250 psi Adj 30-165 psi Angle  type </v>
          </cell>
          <cell r="H813" t="str">
            <v>SD-PRV-A</v>
          </cell>
          <cell r="I813">
            <v>6870</v>
          </cell>
        </row>
        <row r="815">
          <cell r="E815" t="str">
            <v>PRESSURE REDUCING VALVE - CLASS 300 FLANGED Globe type - UL/ULC</v>
          </cell>
        </row>
        <row r="816">
          <cell r="E816" t="str">
            <v xml:space="preserve"> </v>
          </cell>
          <cell r="F816" t="str">
            <v xml:space="preserve">PRV 2" Class 300 Flanged Inlet Presure 400 psi Adj 30-165 psi Globe type </v>
          </cell>
          <cell r="H816" t="str">
            <v>SD-PRV-G</v>
          </cell>
          <cell r="I816">
            <v>2100</v>
          </cell>
        </row>
        <row r="817">
          <cell r="E817">
            <v>11081008067</v>
          </cell>
          <cell r="F817" t="str">
            <v>PRV 2-1/2" Class 300 Flanged Inlet Presure 400 psi Adj 30-165 psi Globe type</v>
          </cell>
          <cell r="H817" t="str">
            <v>SD-PRV-G</v>
          </cell>
          <cell r="I817">
            <v>2590</v>
          </cell>
        </row>
        <row r="818">
          <cell r="E818">
            <v>11081008082</v>
          </cell>
          <cell r="F818" t="str">
            <v xml:space="preserve">PRV 3" Class 300 Flanged Inlet Presure 400 psi Adj 30-165 psi Globe type </v>
          </cell>
          <cell r="H818" t="str">
            <v>SD-PRV-G</v>
          </cell>
          <cell r="I818">
            <v>3550</v>
          </cell>
        </row>
        <row r="819">
          <cell r="E819">
            <v>11081008102</v>
          </cell>
          <cell r="F819" t="str">
            <v xml:space="preserve">PRV 4" Class 300 Flanged Inlet Presure 400 psi Adj 30-165 psi Globe type </v>
          </cell>
          <cell r="H819" t="str">
            <v>SD-PRV-G</v>
          </cell>
          <cell r="I819">
            <v>3810</v>
          </cell>
        </row>
        <row r="820">
          <cell r="E820">
            <v>11081008150</v>
          </cell>
          <cell r="F820" t="str">
            <v xml:space="preserve">PRV 6" Class 300 Flanged Inlet Presure 400 psi Adj 30-165 psi Globe type </v>
          </cell>
          <cell r="H820" t="str">
            <v>SD-PRV-G</v>
          </cell>
          <cell r="I820">
            <v>4510</v>
          </cell>
        </row>
        <row r="821">
          <cell r="E821">
            <v>11081008202</v>
          </cell>
          <cell r="F821" t="str">
            <v xml:space="preserve">PRV 8" Class 300 Flanged Inlet Presure 400 psi Adj 30-165 psi Globe type </v>
          </cell>
          <cell r="H821" t="str">
            <v>SD-PRV-G</v>
          </cell>
          <cell r="I821">
            <v>7580</v>
          </cell>
        </row>
        <row r="822">
          <cell r="F822" t="str">
            <v xml:space="preserve">PRV 10" Class 300 Flanged Inlet Presure 400 psi Adj 30-165 psi Globe type </v>
          </cell>
          <cell r="H822" t="str">
            <v>SD-PRV-G</v>
          </cell>
          <cell r="I822">
            <v>12530</v>
          </cell>
        </row>
        <row r="824">
          <cell r="F824" t="str">
            <v>PRV 2-1/2" Class 300 Grooved Inlet Presure 300 psi Adj 30-165 psi Globe  type</v>
          </cell>
          <cell r="H824" t="str">
            <v>SD-PRV-G</v>
          </cell>
          <cell r="I824">
            <v>1780</v>
          </cell>
        </row>
        <row r="825">
          <cell r="E825">
            <v>11081008085</v>
          </cell>
          <cell r="F825" t="str">
            <v>PRV 3" Class 300 Grooved Inlet Presure 300 psi Adj 30-165 psi Globe  type</v>
          </cell>
          <cell r="H825" t="str">
            <v>SD-PRV-G</v>
          </cell>
          <cell r="I825">
            <v>2130</v>
          </cell>
        </row>
        <row r="826">
          <cell r="E826">
            <v>11081008105</v>
          </cell>
          <cell r="F826" t="str">
            <v>PRV 4" Class 300 Grooved Inlet Presure 300 psi Adj 30-165 psi Globe  type</v>
          </cell>
          <cell r="H826" t="str">
            <v>SD-PRV-G</v>
          </cell>
          <cell r="I826">
            <v>2690</v>
          </cell>
        </row>
        <row r="827">
          <cell r="E827">
            <v>11081008155</v>
          </cell>
          <cell r="F827" t="str">
            <v>PRV 6" Class 300 Grooved Inlet Presure 300 psi Adj 30-165 psi Globe  type</v>
          </cell>
          <cell r="H827" t="str">
            <v>SD-PRV-G</v>
          </cell>
          <cell r="I827">
            <v>4160</v>
          </cell>
        </row>
        <row r="828">
          <cell r="E828">
            <v>11081008204</v>
          </cell>
          <cell r="F828" t="str">
            <v>PRV 8" Class 300 Grooved Inlet Presure 300 psi Adj 30-165 psi Globe  type</v>
          </cell>
          <cell r="H828" t="str">
            <v>SD-PRV-G</v>
          </cell>
          <cell r="I828">
            <v>7550</v>
          </cell>
        </row>
        <row r="829">
          <cell r="E829" t="str">
            <v>PRESSURE REDUCING VALVE - CLASS 300 FLANGED Angle type - UL/ULC</v>
          </cell>
        </row>
        <row r="830">
          <cell r="E830" t="str">
            <v xml:space="preserve"> </v>
          </cell>
          <cell r="F830" t="str">
            <v xml:space="preserve">PRV 3" Class 300 Flanged Inlet Presure 400 psi Adj 30-165 psi Angle type </v>
          </cell>
          <cell r="H830" t="str">
            <v>SD-PRV-A</v>
          </cell>
          <cell r="I830">
            <v>2790</v>
          </cell>
        </row>
        <row r="831">
          <cell r="E831" t="str">
            <v xml:space="preserve"> </v>
          </cell>
          <cell r="F831" t="str">
            <v xml:space="preserve">PRV 4" Class 300 Flanged Inlet Presure 400 psi Adj 30-165 psi Angle type </v>
          </cell>
          <cell r="H831" t="str">
            <v>SD-PRV-A</v>
          </cell>
          <cell r="I831">
            <v>3100</v>
          </cell>
        </row>
        <row r="832">
          <cell r="E832">
            <v>11081054654</v>
          </cell>
          <cell r="F832" t="str">
            <v xml:space="preserve">PRV 6" Class 300 Flanged Inlet Presure 400 psi Adj 30-165 psi Angle type </v>
          </cell>
          <cell r="H832" t="str">
            <v>SD-PRV-A</v>
          </cell>
          <cell r="I832">
            <v>5860</v>
          </cell>
        </row>
        <row r="833">
          <cell r="E833" t="str">
            <v xml:space="preserve"> </v>
          </cell>
          <cell r="F833" t="str">
            <v xml:space="preserve">PRV 8" Class 300 Flanged Inlet Presure 400 psi Adj 30-165 psi Angle type </v>
          </cell>
          <cell r="H833" t="str">
            <v>SD-PRV-A</v>
          </cell>
          <cell r="I833">
            <v>16880</v>
          </cell>
        </row>
        <row r="835">
          <cell r="E835" t="str">
            <v>PRESSURE RELIEF VALVE - CLASS 150 FLANGED Globe type - UL/ULC/FM Approved</v>
          </cell>
        </row>
        <row r="836">
          <cell r="E836" t="str">
            <v>11080154550</v>
          </cell>
          <cell r="F836" t="str">
            <v>Pressure Relief Valve 2" Class 150 Flanged, Pressure 250Pis  Adj 30-165 Globe type</v>
          </cell>
          <cell r="H836" t="str">
            <v>2050B-4KG-1</v>
          </cell>
          <cell r="I836">
            <v>1820</v>
          </cell>
        </row>
        <row r="837">
          <cell r="E837" t="str">
            <v>11080154565</v>
          </cell>
          <cell r="F837" t="str">
            <v>Pressure Relief Valve 2 1/2" Class 150 Flanged, Pressure 250Pis  Adj 30-165 Globe type</v>
          </cell>
          <cell r="H837" t="str">
            <v>2050B-4KG-1</v>
          </cell>
          <cell r="I837">
            <v>2620</v>
          </cell>
        </row>
        <row r="838">
          <cell r="E838" t="str">
            <v>11080154580</v>
          </cell>
          <cell r="F838" t="str">
            <v>Pressure Relief Valve 3" Class 150 Flanged, Pressure 250Pis  Adj 30-165 Globe type</v>
          </cell>
          <cell r="H838" t="str">
            <v>2050B-4KG-1</v>
          </cell>
          <cell r="I838">
            <v>2930</v>
          </cell>
        </row>
        <row r="839">
          <cell r="E839" t="str">
            <v>11080154600</v>
          </cell>
          <cell r="F839" t="str">
            <v>Pressure Relief Valve 4" Class 150 Flanged, Pressure 250Pis  Adj 30-165 Globe type</v>
          </cell>
          <cell r="H839" t="str">
            <v>2050B-4KG-1</v>
          </cell>
          <cell r="I839">
            <v>3110</v>
          </cell>
        </row>
        <row r="840">
          <cell r="E840" t="str">
            <v>11080154650</v>
          </cell>
          <cell r="F840" t="str">
            <v>Pressure Relief Valve 6" Class 150 Flanged, Pressure 250Pis  Adj 30-165 Globe type</v>
          </cell>
          <cell r="H840" t="str">
            <v>2050B-4KG-1</v>
          </cell>
          <cell r="I840">
            <v>4490</v>
          </cell>
        </row>
        <row r="841">
          <cell r="E841" t="str">
            <v>11080154700</v>
          </cell>
          <cell r="F841" t="str">
            <v>Pressure Relief Valve 8" Class 150 Flanged, Pressure 250Pis  Adj 30-165 Globe type</v>
          </cell>
          <cell r="H841" t="str">
            <v>2050B-4KG-1</v>
          </cell>
          <cell r="I841">
            <v>7700</v>
          </cell>
        </row>
        <row r="842">
          <cell r="E842" t="str">
            <v>11080154750</v>
          </cell>
          <cell r="F842" t="str">
            <v>Pressure Relief Valve 10" Class 150 Flanged, Pressure 250Pis  Adj 30-165 Globe type</v>
          </cell>
          <cell r="H842" t="str">
            <v>2050B-4KG-1</v>
          </cell>
          <cell r="I842">
            <v>15070</v>
          </cell>
        </row>
        <row r="843">
          <cell r="E843" t="str">
            <v>PRESSURE RELIEF VALVE - CLASS 300 FLANGED Globe type - UL/ULC/FM Approved</v>
          </cell>
        </row>
        <row r="844">
          <cell r="E844" t="str">
            <v>11080154684</v>
          </cell>
          <cell r="F844" t="str">
            <v>Pressure Relief Valve 3" Class 300 Flanged, Pressure 400Pis  Adj 30-165 Globe type</v>
          </cell>
          <cell r="H844" t="str">
            <v>2050B-4KG-1</v>
          </cell>
          <cell r="I844">
            <v>2890</v>
          </cell>
        </row>
        <row r="845">
          <cell r="E845" t="str">
            <v>11080154604</v>
          </cell>
          <cell r="F845" t="str">
            <v>Pressure Relief Valve 4" Class 300 Flanged, Pressure 400Pis  Adj 30-165 Globe type</v>
          </cell>
          <cell r="H845" t="str">
            <v>2050B-4KG-1</v>
          </cell>
          <cell r="I845">
            <v>3720</v>
          </cell>
        </row>
        <row r="846">
          <cell r="E846" t="str">
            <v>11080154564</v>
          </cell>
          <cell r="F846" t="str">
            <v>Pressure Relief Valve 6" Class 300 Flanged, Pressure 400Pis  Adj 30-165 Globe type</v>
          </cell>
          <cell r="H846" t="str">
            <v>2050B-4KG-1</v>
          </cell>
          <cell r="I846">
            <v>4820</v>
          </cell>
        </row>
        <row r="847">
          <cell r="E847" t="str">
            <v>11080154704</v>
          </cell>
          <cell r="F847" t="str">
            <v>Pressure Relief Valve 8" Class 300 Flanged, Pressure 400Pis  Adj 30-165 Globe type</v>
          </cell>
          <cell r="H847" t="str">
            <v>2050B-4KG-1</v>
          </cell>
          <cell r="I847">
            <v>8070</v>
          </cell>
        </row>
        <row r="848">
          <cell r="E848" t="str">
            <v>PRESSURE RELIEF VALVE - CLASS 150 FLANGED Angle type - UL/ULC/FM Approved</v>
          </cell>
        </row>
        <row r="849">
          <cell r="E849" t="str">
            <v>11080154080</v>
          </cell>
          <cell r="F849" t="str">
            <v>Pressure Relief Valve 3" Class 150 Flanged, Pressure 250Pis  Adj 30-165 Angle type</v>
          </cell>
          <cell r="H849" t="str">
            <v>2050B-4KG-1</v>
          </cell>
          <cell r="I849">
            <v>2700</v>
          </cell>
        </row>
        <row r="850">
          <cell r="E850" t="str">
            <v>11080154100</v>
          </cell>
          <cell r="F850" t="str">
            <v>Pressure Relief Valve 4" Class 150 Flanged, Pressure 250Pis  Adj 30-165 Angle type</v>
          </cell>
          <cell r="H850" t="str">
            <v>2050B-4KG-1</v>
          </cell>
          <cell r="I850">
            <v>3270</v>
          </cell>
        </row>
        <row r="851">
          <cell r="E851" t="str">
            <v>11080154150</v>
          </cell>
          <cell r="F851" t="str">
            <v>Pressure Relief Valve 6" Class 150 Flanged, Pressure 250Pis  Adj 30-165 Angle type</v>
          </cell>
          <cell r="H851" t="str">
            <v>2050B-4KG-1</v>
          </cell>
          <cell r="I851">
            <v>4710</v>
          </cell>
        </row>
        <row r="852">
          <cell r="E852" t="str">
            <v>11080154200</v>
          </cell>
          <cell r="F852" t="str">
            <v>Pressure Relief Valve 8" Class 150 Flanged, Pressure 250Pis  Adj 30-165 Angle type</v>
          </cell>
          <cell r="H852" t="str">
            <v>2050B-4KG-1</v>
          </cell>
          <cell r="I852">
            <v>7300</v>
          </cell>
        </row>
        <row r="853">
          <cell r="E853" t="str">
            <v>PRESSURE RELIEF VALVE - CLASS 300 FLANGED Angle' type - UL/ULC/FM Approved</v>
          </cell>
        </row>
        <row r="854">
          <cell r="E854" t="str">
            <v>11080154080</v>
          </cell>
          <cell r="F854" t="str">
            <v>Pressure Relief Valve 3" Class 300 Flanged, Pressure 400Pis  Adj 30-165 Angle type</v>
          </cell>
          <cell r="H854" t="str">
            <v>2050B-4KG-1</v>
          </cell>
          <cell r="I854">
            <v>3790</v>
          </cell>
        </row>
        <row r="855">
          <cell r="E855" t="str">
            <v>11080154102</v>
          </cell>
          <cell r="F855" t="str">
            <v>Pressure Relief Valve 4" Class 300 Flanged, Pressure 400Pis  Adj 30-165 Angle type</v>
          </cell>
          <cell r="H855" t="str">
            <v>2050B-4KG-1</v>
          </cell>
          <cell r="I855">
            <v>3970</v>
          </cell>
        </row>
        <row r="856">
          <cell r="E856" t="str">
            <v>11080154152</v>
          </cell>
          <cell r="F856" t="str">
            <v>Pressure Relief Valve 6" Class 300 Flanged, Pressure 400Pis  Adj 30-165 Angle type</v>
          </cell>
          <cell r="H856" t="str">
            <v>2050B-4KG-1</v>
          </cell>
          <cell r="I856">
            <v>6600</v>
          </cell>
        </row>
        <row r="857">
          <cell r="E857" t="str">
            <v>11080154202</v>
          </cell>
          <cell r="F857" t="str">
            <v>Pressure Relief Valve 8" Class 300 Flanged, Pressure 400Pis  Adj 30-165 Angle type</v>
          </cell>
          <cell r="H857" t="str">
            <v>2050B-4KG-1</v>
          </cell>
          <cell r="I857">
            <v>12560</v>
          </cell>
        </row>
        <row r="860">
          <cell r="E860" t="str">
            <v>175 PSI Y-STRAINER</v>
          </cell>
        </row>
        <row r="861">
          <cell r="E861">
            <v>11222508050</v>
          </cell>
          <cell r="F861" t="str">
            <v xml:space="preserve"> Y-Strainer 2" Class 125 Flanged, 175 PSI working AWWA/ANSI -SHIELD  </v>
          </cell>
          <cell r="H861" t="str">
            <v xml:space="preserve"> SD-YS125  </v>
          </cell>
          <cell r="I861">
            <v>130</v>
          </cell>
        </row>
        <row r="862">
          <cell r="E862">
            <v>11222508065</v>
          </cell>
          <cell r="F862" t="str">
            <v xml:space="preserve"> Y-Strainer 2-1/2" Class 125 Flanged, 175 PSI working AWWA/ANSI -SHIELD  </v>
          </cell>
          <cell r="H862" t="str">
            <v xml:space="preserve"> SD-YS125  </v>
          </cell>
          <cell r="I862">
            <v>180</v>
          </cell>
        </row>
        <row r="863">
          <cell r="E863">
            <v>11222508080</v>
          </cell>
          <cell r="F863" t="str">
            <v xml:space="preserve"> Y-Strainer 3" Class 125 Flanged, 175 PSI working AWWA/ANSI -SHIELD  </v>
          </cell>
          <cell r="H863" t="str">
            <v xml:space="preserve"> SD-YS125  </v>
          </cell>
          <cell r="I863">
            <v>200</v>
          </cell>
        </row>
        <row r="864">
          <cell r="E864">
            <v>11222508100</v>
          </cell>
          <cell r="F864" t="str">
            <v xml:space="preserve"> Y-Strainer 4" Class 125 Flanged, 175 PSI working AWWA/ANSI -SHIELD  </v>
          </cell>
          <cell r="H864" t="str">
            <v xml:space="preserve"> SD-YS125  </v>
          </cell>
          <cell r="I864">
            <v>320</v>
          </cell>
        </row>
        <row r="865">
          <cell r="E865">
            <v>11222508150</v>
          </cell>
          <cell r="F865" t="str">
            <v xml:space="preserve"> Y-Strainer 6" Class 125 Flanged, 175 PSI working AWWA/ANSI -SHIELD  </v>
          </cell>
          <cell r="H865" t="str">
            <v xml:space="preserve"> SD-YS125  </v>
          </cell>
          <cell r="I865">
            <v>670</v>
          </cell>
        </row>
        <row r="866">
          <cell r="E866">
            <v>11222508200</v>
          </cell>
          <cell r="F866" t="str">
            <v xml:space="preserve"> Y-Strainer 8" Class 125 Flanged, 175 PSI working AWWA/ANSI -SHIELD  </v>
          </cell>
          <cell r="H866" t="str">
            <v xml:space="preserve"> SD-YS125  </v>
          </cell>
          <cell r="I866">
            <v>1170</v>
          </cell>
        </row>
        <row r="867">
          <cell r="E867">
            <v>11222508250</v>
          </cell>
          <cell r="F867" t="str">
            <v xml:space="preserve"> Y-Strainer 10" Class 125 Flanged, 175 PSI working AWWA/ANSI -SHIELD  </v>
          </cell>
          <cell r="H867" t="str">
            <v xml:space="preserve"> SD-YS125  </v>
          </cell>
          <cell r="I867">
            <v>2080</v>
          </cell>
        </row>
        <row r="868">
          <cell r="E868">
            <v>11222508300</v>
          </cell>
          <cell r="F868" t="str">
            <v xml:space="preserve"> Y-Strainer 12" Class 125 Flanged, 175 PSI working AWWA/ANSI -SHIELD  </v>
          </cell>
          <cell r="H868" t="str">
            <v xml:space="preserve"> SD-YS125  </v>
          </cell>
          <cell r="I868">
            <v>2960</v>
          </cell>
        </row>
        <row r="869">
          <cell r="E869" t="str">
            <v>250 PSI Y-STRAINER</v>
          </cell>
        </row>
        <row r="870">
          <cell r="E870">
            <v>11222508052</v>
          </cell>
          <cell r="F870" t="str">
            <v xml:space="preserve"> Y-Strainer 2" Class 150 Flanged, 250 PSI working AWWA/ANSI -SHIELD  </v>
          </cell>
          <cell r="H870" t="str">
            <v xml:space="preserve"> SD-YS150  </v>
          </cell>
          <cell r="I870">
            <v>130</v>
          </cell>
        </row>
        <row r="871">
          <cell r="E871">
            <v>11222508067</v>
          </cell>
          <cell r="F871" t="str">
            <v xml:space="preserve"> Y-Strainer 2-1/2" Class 150 Flanged, 250 PSI working AWWA/ANSI -SHIELD  </v>
          </cell>
          <cell r="H871" t="str">
            <v xml:space="preserve"> SD-YS150  </v>
          </cell>
          <cell r="I871">
            <v>180</v>
          </cell>
        </row>
        <row r="872">
          <cell r="E872">
            <v>11222508082</v>
          </cell>
          <cell r="F872" t="str">
            <v xml:space="preserve"> Y-Strainer 3" Class 150 Flanged, 250 PSI working AWWA/ANSI -SHIELD  </v>
          </cell>
          <cell r="H872" t="str">
            <v xml:space="preserve"> SD-YS150  </v>
          </cell>
          <cell r="I872">
            <v>200</v>
          </cell>
        </row>
        <row r="873">
          <cell r="E873">
            <v>11222508102</v>
          </cell>
          <cell r="F873" t="str">
            <v xml:space="preserve"> Y-Strainer 4" Class 150 Flanged, 250 PSI working AWWA/ANSI -SHIELD  </v>
          </cell>
          <cell r="H873" t="str">
            <v xml:space="preserve"> SD-YS150  </v>
          </cell>
          <cell r="I873">
            <v>320</v>
          </cell>
        </row>
        <row r="874">
          <cell r="E874">
            <v>11222508152</v>
          </cell>
          <cell r="F874" t="str">
            <v xml:space="preserve"> Y-Strainer 6" Class 150 Flanged, 250 PSI working AWWA/ANSI -SHIELD  </v>
          </cell>
          <cell r="H874" t="str">
            <v xml:space="preserve"> SD-YS150  </v>
          </cell>
          <cell r="I874">
            <v>670</v>
          </cell>
        </row>
        <row r="875">
          <cell r="E875">
            <v>11222508202</v>
          </cell>
          <cell r="F875" t="str">
            <v xml:space="preserve"> Y-Strainer 8" Class 150 Flanged, 250 PSI working AWWA/ANSI -SHIELD  </v>
          </cell>
          <cell r="H875" t="str">
            <v xml:space="preserve"> SD-YS150  </v>
          </cell>
          <cell r="I875">
            <v>1170</v>
          </cell>
        </row>
        <row r="876">
          <cell r="E876">
            <v>11222508252</v>
          </cell>
          <cell r="F876" t="str">
            <v xml:space="preserve"> Y-Strainer 10" Class 150 Flanged, 250 PSI working AWWA/ANSI -SHIELD  </v>
          </cell>
          <cell r="H876" t="str">
            <v xml:space="preserve"> SD-YS150  </v>
          </cell>
          <cell r="I876">
            <v>2080</v>
          </cell>
        </row>
        <row r="877">
          <cell r="E877">
            <v>11222508302</v>
          </cell>
          <cell r="F877" t="str">
            <v xml:space="preserve"> Y-Strainer 12" Class 150 Flanged, 250 PSI working AWWA/ANSI -SHIELD  </v>
          </cell>
          <cell r="H877" t="str">
            <v xml:space="preserve"> SD-YS150  </v>
          </cell>
          <cell r="I877">
            <v>2960</v>
          </cell>
        </row>
        <row r="878">
          <cell r="E878" t="str">
            <v>500 PSI Y-STRAINER</v>
          </cell>
        </row>
        <row r="879">
          <cell r="E879">
            <v>11222508069</v>
          </cell>
          <cell r="F879" t="str">
            <v xml:space="preserve"> Y-Strainer 2-1/2" Class 250 Flanged, 500 PSI working AWWA/ANSI -SHIELD  </v>
          </cell>
          <cell r="H879" t="str">
            <v xml:space="preserve"> SD-YS250  </v>
          </cell>
          <cell r="I879">
            <v>610</v>
          </cell>
        </row>
        <row r="880">
          <cell r="E880">
            <v>11222508084</v>
          </cell>
          <cell r="F880" t="str">
            <v xml:space="preserve"> Y-Strainer 3" Class 250 Flanged, 500 PSI working AWWA/ANSI -SHIELD  </v>
          </cell>
          <cell r="H880" t="str">
            <v xml:space="preserve"> SD-YS250  </v>
          </cell>
          <cell r="I880">
            <v>890</v>
          </cell>
        </row>
        <row r="881">
          <cell r="E881">
            <v>11222508104</v>
          </cell>
          <cell r="F881" t="str">
            <v xml:space="preserve"> Y-Strainer 4" Class 250 Flanged, 500 PSI working AWWA/ANSI -SHIELD  </v>
          </cell>
          <cell r="H881" t="str">
            <v xml:space="preserve"> SD-YS250  </v>
          </cell>
          <cell r="I881">
            <v>1240</v>
          </cell>
        </row>
        <row r="882">
          <cell r="E882">
            <v>11222508154</v>
          </cell>
          <cell r="F882" t="str">
            <v xml:space="preserve"> Y-Strainer 6" Class 250 Flanged, 500 PSI working AWWA/ANSI -SHIELD  </v>
          </cell>
          <cell r="H882" t="str">
            <v xml:space="preserve"> SD-YS250  </v>
          </cell>
          <cell r="I882">
            <v>3330</v>
          </cell>
        </row>
        <row r="883">
          <cell r="E883">
            <v>11222508204</v>
          </cell>
          <cell r="F883" t="str">
            <v xml:space="preserve"> Y-Strainer 8" Class 250 Flanged, 500 PSI working AWWA/ANSI -SHIELD  </v>
          </cell>
          <cell r="H883" t="str">
            <v xml:space="preserve"> SD-YS250  </v>
          </cell>
          <cell r="I883">
            <v>3540</v>
          </cell>
        </row>
        <row r="884">
          <cell r="E884" t="str">
            <v>NA</v>
          </cell>
          <cell r="F884" t="str">
            <v xml:space="preserve"> Y-Strainer 10" Class 250 Flanged, 500 PSI working AWWA/ANSI -SHIELD  </v>
          </cell>
          <cell r="H884" t="str">
            <v xml:space="preserve"> SD-YS250  </v>
          </cell>
          <cell r="I884">
            <v>7010</v>
          </cell>
        </row>
        <row r="885">
          <cell r="E885">
            <v>11222508304</v>
          </cell>
          <cell r="F885" t="str">
            <v xml:space="preserve"> Y-Strainer 12" Class 250 Flanged, 500 PSI working AWWA/ANSI -SHIELD  </v>
          </cell>
          <cell r="H885" t="str">
            <v xml:space="preserve"> SD-YS250  </v>
          </cell>
          <cell r="I885">
            <v>8740</v>
          </cell>
        </row>
        <row r="886">
          <cell r="E886" t="str">
            <v>600 PSI Y-STRAINER</v>
          </cell>
        </row>
        <row r="887">
          <cell r="E887" t="str">
            <v xml:space="preserve"> </v>
          </cell>
          <cell r="F887" t="str">
            <v xml:space="preserve"> Y-Strainer 2-1/2" Class 300 Flanged, 600 PSI working AWWA/ANSI -SHIELD  </v>
          </cell>
          <cell r="H887" t="str">
            <v xml:space="preserve"> SD-YS300  </v>
          </cell>
          <cell r="I887">
            <v>660</v>
          </cell>
        </row>
        <row r="888">
          <cell r="E888" t="str">
            <v xml:space="preserve"> </v>
          </cell>
          <cell r="F888" t="str">
            <v xml:space="preserve"> Y-Strainer 3" Class 300 Flanged, 600 PSI working AWWA/ANSI -SHIELD  </v>
          </cell>
          <cell r="H888" t="str">
            <v xml:space="preserve"> SD-YS300  </v>
          </cell>
          <cell r="I888">
            <v>960</v>
          </cell>
        </row>
        <row r="889">
          <cell r="E889" t="str">
            <v xml:space="preserve"> </v>
          </cell>
          <cell r="F889" t="str">
            <v xml:space="preserve"> Y-Strainer 4" Class 300 Flanged, 600 PSI working AWWA/ANSI -SHIELD  </v>
          </cell>
          <cell r="H889" t="str">
            <v xml:space="preserve"> SD-YS300  </v>
          </cell>
          <cell r="I889">
            <v>1340</v>
          </cell>
        </row>
        <row r="890">
          <cell r="E890" t="str">
            <v xml:space="preserve"> </v>
          </cell>
          <cell r="F890" t="str">
            <v xml:space="preserve"> Y-Strainer 6" Class 300 Flanged, 600 PSI working AWWA/ANSI -SHIELD  </v>
          </cell>
          <cell r="H890" t="str">
            <v xml:space="preserve"> SD-YS300  </v>
          </cell>
          <cell r="I890">
            <v>3590</v>
          </cell>
        </row>
        <row r="891">
          <cell r="E891" t="str">
            <v xml:space="preserve"> </v>
          </cell>
          <cell r="F891" t="str">
            <v xml:space="preserve"> Y-Strainer 8" Class 300 Flanged, 600 PSI working AWWA/ANSI -SHIELD  </v>
          </cell>
          <cell r="H891" t="str">
            <v xml:space="preserve"> SD-YS300  </v>
          </cell>
          <cell r="I891">
            <v>3810</v>
          </cell>
        </row>
        <row r="892">
          <cell r="E892" t="str">
            <v xml:space="preserve"> </v>
          </cell>
          <cell r="F892" t="str">
            <v xml:space="preserve"> Y-Strainer 10" Class 300 Flanged, 600 PSI working AWWA/ANSI -SHIELD  </v>
          </cell>
          <cell r="H892" t="str">
            <v xml:space="preserve"> SD-YS300  </v>
          </cell>
          <cell r="I892">
            <v>7550</v>
          </cell>
        </row>
        <row r="893">
          <cell r="E893" t="str">
            <v xml:space="preserve"> </v>
          </cell>
          <cell r="F893" t="str">
            <v xml:space="preserve"> Y-Strainer 12" Class 300 Flanged, 600 PSI working AWWA/ANSI -SHIELD  </v>
          </cell>
          <cell r="H893" t="str">
            <v xml:space="preserve"> SD-YS300  </v>
          </cell>
          <cell r="I893">
            <v>9410</v>
          </cell>
        </row>
        <row r="895">
          <cell r="E895" t="str">
            <v>175 PSI NRS GATE VALVE</v>
          </cell>
        </row>
        <row r="896">
          <cell r="E896">
            <v>11001308065</v>
          </cell>
          <cell r="F896" t="str">
            <v xml:space="preserve">NRS Gate Valve 2-1/2" Class 125 Flanged, 175 PSI working AWWA/ANSI -SHIELD  </v>
          </cell>
          <cell r="H896" t="str">
            <v xml:space="preserve"> SD-NRS125  </v>
          </cell>
          <cell r="I896">
            <v>320</v>
          </cell>
        </row>
        <row r="897">
          <cell r="E897">
            <v>11001308080</v>
          </cell>
          <cell r="F897" t="str">
            <v xml:space="preserve">NRS Gate Valve 3" Class 125 Flanged, 175 PSI working AWWA/ANSI -SHIELD  </v>
          </cell>
          <cell r="H897" t="str">
            <v xml:space="preserve"> SD-NRS125  </v>
          </cell>
          <cell r="I897">
            <v>390</v>
          </cell>
        </row>
        <row r="898">
          <cell r="E898" t="str">
            <v xml:space="preserve"> </v>
          </cell>
          <cell r="F898" t="str">
            <v xml:space="preserve">NRS Gate Valve 4" Class 125 Flanged, 175 PSI working AWWA/ANSI -SHIELD  </v>
          </cell>
          <cell r="H898" t="str">
            <v xml:space="preserve"> SD-NRS125  </v>
          </cell>
          <cell r="I898">
            <v>540</v>
          </cell>
        </row>
        <row r="899">
          <cell r="E899">
            <v>11001308150</v>
          </cell>
          <cell r="F899" t="str">
            <v xml:space="preserve">NRS Gate Valve 6" Class 125 Flanged, 175 PSI working AWWA/ANSI -SHIELD  </v>
          </cell>
          <cell r="H899" t="str">
            <v xml:space="preserve"> SD-NRS125  </v>
          </cell>
          <cell r="I899">
            <v>1160</v>
          </cell>
        </row>
        <row r="900">
          <cell r="E900">
            <v>11001308200</v>
          </cell>
          <cell r="F900" t="str">
            <v xml:space="preserve">NRS Gate Valve 8" Class 125 Flanged, 175 PSI working AWWA/ANSI -SHIELD  </v>
          </cell>
          <cell r="H900" t="str">
            <v xml:space="preserve"> SD-NRS125  </v>
          </cell>
          <cell r="I900">
            <v>1570</v>
          </cell>
        </row>
        <row r="901">
          <cell r="E901">
            <v>11001308250</v>
          </cell>
          <cell r="F901" t="str">
            <v xml:space="preserve">NRS Gate Valve 10" Class 125 Flanged, 175 PSI working AWWA/ANSI -SHIELD  </v>
          </cell>
          <cell r="H901" t="str">
            <v xml:space="preserve"> SD-NRS125  </v>
          </cell>
          <cell r="I901">
            <v>2660</v>
          </cell>
        </row>
        <row r="902">
          <cell r="E902">
            <v>11001308300</v>
          </cell>
          <cell r="F902" t="str">
            <v xml:space="preserve">NRS Gate Valve 12" Class 125 Flanged, 175 PSI working AWWA/ANSI -SHIELD  </v>
          </cell>
          <cell r="H902" t="str">
            <v xml:space="preserve"> SD-NRS125  </v>
          </cell>
          <cell r="I902">
            <v>3720</v>
          </cell>
        </row>
        <row r="903">
          <cell r="E903" t="str">
            <v>250 PSI NRS GATE VALVE</v>
          </cell>
        </row>
        <row r="904">
          <cell r="E904" t="str">
            <v xml:space="preserve"> </v>
          </cell>
          <cell r="F904" t="str">
            <v xml:space="preserve">NRS Gate Valve 2-1/2" Class 150 Flanged, 250 PSI working AWWA/ANSI -SHIELD  </v>
          </cell>
          <cell r="H904" t="str">
            <v xml:space="preserve"> SD-NRS150  </v>
          </cell>
          <cell r="I904">
            <v>320</v>
          </cell>
        </row>
        <row r="905">
          <cell r="E905" t="str">
            <v xml:space="preserve"> </v>
          </cell>
          <cell r="F905" t="str">
            <v xml:space="preserve">NRS Gate Valve 3" Class 150 Flanged, 250 PSI working AWWA/ANSI -SHIELD  </v>
          </cell>
          <cell r="H905" t="str">
            <v xml:space="preserve"> SD-NRS150  </v>
          </cell>
          <cell r="I905">
            <v>390</v>
          </cell>
        </row>
        <row r="906">
          <cell r="E906">
            <v>11001308102</v>
          </cell>
          <cell r="F906" t="str">
            <v xml:space="preserve">NRS Gate Valve 4" Class 150 Flanged, 250 PSI working AWWA/ANSI -SHIELD  </v>
          </cell>
          <cell r="H906" t="str">
            <v xml:space="preserve"> SD-NRS150  </v>
          </cell>
          <cell r="I906">
            <v>630</v>
          </cell>
        </row>
        <row r="907">
          <cell r="E907">
            <v>11001308152</v>
          </cell>
          <cell r="F907" t="str">
            <v xml:space="preserve">NRS Gate Valve 6" Class 150 Flanged, 250 PSI working AWWA/ANSI -SHIELD  </v>
          </cell>
          <cell r="H907" t="str">
            <v xml:space="preserve"> SD-NRS150  </v>
          </cell>
          <cell r="I907">
            <v>1160</v>
          </cell>
        </row>
        <row r="908">
          <cell r="E908">
            <v>11001308202</v>
          </cell>
          <cell r="F908" t="str">
            <v xml:space="preserve">NRS Gate Valve 8" Class 150 Flanged, 250 PSI working AWWA/ANSI -SHIELD  </v>
          </cell>
          <cell r="H908" t="str">
            <v xml:space="preserve"> SD-NRS150  </v>
          </cell>
          <cell r="I908">
            <v>1570</v>
          </cell>
        </row>
        <row r="909">
          <cell r="E909">
            <v>11001308252</v>
          </cell>
          <cell r="F909" t="str">
            <v xml:space="preserve">NRS Gate Valve 10" Class 150 Flanged, 250 PSI working AWWA/ANSI -SHIELD  </v>
          </cell>
          <cell r="H909" t="str">
            <v xml:space="preserve"> SD-NRS150  </v>
          </cell>
          <cell r="I909">
            <v>2660</v>
          </cell>
        </row>
        <row r="910">
          <cell r="E910">
            <v>11001308302</v>
          </cell>
          <cell r="F910" t="str">
            <v xml:space="preserve">NRS Gate Valve 12" Class 150 Flanged, 250 PSI working AWWA/ANSI -SHIELD  </v>
          </cell>
          <cell r="H910" t="str">
            <v xml:space="preserve"> SD-NRS150  </v>
          </cell>
          <cell r="I910">
            <v>3720</v>
          </cell>
        </row>
        <row r="912">
          <cell r="E912" t="str">
            <v>175 PSI OS&amp;Y GATE VALVE</v>
          </cell>
        </row>
        <row r="913">
          <cell r="E913">
            <v>11000108050</v>
          </cell>
          <cell r="F913" t="str">
            <v xml:space="preserve"> OS&amp;Y Gate Valve 2" Class 125 Flanged, 175 PSI working AWWA/ANSI-SHIELD  </v>
          </cell>
          <cell r="H913" t="str">
            <v xml:space="preserve"> SD-OSY125  </v>
          </cell>
          <cell r="I913">
            <v>300</v>
          </cell>
        </row>
        <row r="914">
          <cell r="E914">
            <v>11000108065</v>
          </cell>
          <cell r="F914" t="str">
            <v xml:space="preserve"> OS&amp;Y Gate Valve 2-1/2" Class 125 Flanged, 175 PSI working AWWA/ANSI-SHIELD  </v>
          </cell>
          <cell r="H914" t="str">
            <v xml:space="preserve"> SD-OSY125  </v>
          </cell>
          <cell r="I914">
            <v>390</v>
          </cell>
        </row>
        <row r="915">
          <cell r="E915">
            <v>11000108080</v>
          </cell>
          <cell r="F915" t="str">
            <v xml:space="preserve"> OS&amp;Y Gate Valve 3" Class 125 Flanged, 175 PSI working AWWA/ANSI-SHIELD  </v>
          </cell>
          <cell r="H915" t="str">
            <v xml:space="preserve"> SD-OSY125  </v>
          </cell>
          <cell r="I915">
            <v>420</v>
          </cell>
        </row>
        <row r="916">
          <cell r="E916">
            <v>11000108100</v>
          </cell>
          <cell r="F916" t="str">
            <v xml:space="preserve"> OS&amp;Y Gate Valve 4" Class 125 Flanged, 175 PSI working AWWA/ANSI-SHIELD  </v>
          </cell>
          <cell r="H916" t="str">
            <v xml:space="preserve"> SD-OSY125  </v>
          </cell>
          <cell r="I916">
            <v>730</v>
          </cell>
        </row>
        <row r="917">
          <cell r="E917">
            <v>11000108150</v>
          </cell>
          <cell r="F917" t="str">
            <v xml:space="preserve"> OS&amp;Y Gate Valve 6" Class 125 Flanged, 175 PSI working AWWA/ANSI-SHIELD  </v>
          </cell>
          <cell r="H917" t="str">
            <v xml:space="preserve"> SD-OSY125  </v>
          </cell>
          <cell r="I917">
            <v>1240</v>
          </cell>
        </row>
        <row r="918">
          <cell r="E918">
            <v>11000108200</v>
          </cell>
          <cell r="F918" t="str">
            <v xml:space="preserve"> OS&amp;Y Gate Valve 8" Class 125 Flanged, 175 PSI working AWWA/ANSI-SHIELD  </v>
          </cell>
          <cell r="H918" t="str">
            <v xml:space="preserve"> SD-OSY125  </v>
          </cell>
          <cell r="I918">
            <v>1740</v>
          </cell>
        </row>
        <row r="919">
          <cell r="E919">
            <v>11000108250</v>
          </cell>
          <cell r="F919" t="str">
            <v xml:space="preserve"> OS&amp;Y Gate Valve 10" Class 125 Flanged, 175 PSI working AWWA/ANSI-SHIELD  </v>
          </cell>
          <cell r="H919" t="str">
            <v xml:space="preserve"> SD-OSY125  </v>
          </cell>
          <cell r="I919">
            <v>2850</v>
          </cell>
        </row>
        <row r="920">
          <cell r="E920">
            <v>11000108300</v>
          </cell>
          <cell r="F920" t="str">
            <v xml:space="preserve"> OS&amp;Y Gate Valve 12" Class 125 Flanged, 175 PSI working AWWA/ANSI-SHIELD  </v>
          </cell>
          <cell r="H920" t="str">
            <v xml:space="preserve"> SD-OSY125  </v>
          </cell>
          <cell r="I920">
            <v>4360</v>
          </cell>
        </row>
        <row r="921">
          <cell r="E921" t="str">
            <v>250 PSI OS&amp;Y GATE VALVE</v>
          </cell>
        </row>
        <row r="922">
          <cell r="E922">
            <v>11000108068</v>
          </cell>
          <cell r="F922" t="str">
            <v xml:space="preserve"> OS&amp;Y Gate Valve 2-1/2" Class 150 Flanged, 250 PSI working AWWA/ANSI-SHIELD  </v>
          </cell>
          <cell r="H922" t="str">
            <v xml:space="preserve"> SD-OSY150  </v>
          </cell>
          <cell r="I922">
            <v>410</v>
          </cell>
        </row>
        <row r="923">
          <cell r="E923">
            <v>11000108081</v>
          </cell>
          <cell r="F923" t="str">
            <v xml:space="preserve"> OS&amp;Y Gate Valve 3" Class 150 Flanged, 250 PSI working AWWA/ANSI-SHIELD  </v>
          </cell>
          <cell r="H923" t="str">
            <v xml:space="preserve"> SD-OSY150  </v>
          </cell>
          <cell r="I923">
            <v>430</v>
          </cell>
        </row>
        <row r="924">
          <cell r="E924">
            <v>11000108101</v>
          </cell>
          <cell r="F924" t="str">
            <v xml:space="preserve"> OS&amp;Y Gate Valve 4" Class 150 Flanged, 250 PSI working AWWA/ANSI-SHIELD  </v>
          </cell>
          <cell r="H924" t="str">
            <v xml:space="preserve"> SD-OSY150  </v>
          </cell>
          <cell r="I924">
            <v>700</v>
          </cell>
        </row>
        <row r="925">
          <cell r="E925">
            <v>11000108151</v>
          </cell>
          <cell r="F925" t="str">
            <v xml:space="preserve"> OS&amp;Y Gate Valve 6" Class 150 Flanged, 250 PSI working AWWA/ANSI-SHIELD  </v>
          </cell>
          <cell r="H925" t="str">
            <v xml:space="preserve"> SD-OSY150  </v>
          </cell>
          <cell r="I925">
            <v>1300</v>
          </cell>
        </row>
        <row r="926">
          <cell r="E926">
            <v>11000108201</v>
          </cell>
          <cell r="F926" t="str">
            <v xml:space="preserve"> OS&amp;Y Gate Valve 8" Class 150 Flanged, 250 PSI working AWWA/ANSI-SHIELD  </v>
          </cell>
          <cell r="H926" t="str">
            <v xml:space="preserve"> SD-OSY150  </v>
          </cell>
          <cell r="I926">
            <v>1820</v>
          </cell>
        </row>
        <row r="927">
          <cell r="E927">
            <v>11000108251</v>
          </cell>
          <cell r="F927" t="str">
            <v xml:space="preserve"> OS&amp;Y Gate Valve 10" Class 150 Flanged, 250 PSI working AWWA/ANSI-SHIELD  </v>
          </cell>
          <cell r="H927" t="str">
            <v xml:space="preserve"> SD-OSY150  </v>
          </cell>
          <cell r="I927">
            <v>2970</v>
          </cell>
        </row>
        <row r="928">
          <cell r="E928">
            <v>11000108301</v>
          </cell>
          <cell r="F928" t="str">
            <v xml:space="preserve"> OS&amp;Y Gate Valve 12" Class 150 Flanged, 250 PSI working AWWA/ANSI-SHIELD  </v>
          </cell>
          <cell r="H928" t="str">
            <v xml:space="preserve"> SD-OSY150  </v>
          </cell>
          <cell r="I928">
            <v>4540</v>
          </cell>
        </row>
        <row r="929">
          <cell r="E929" t="str">
            <v>500 PSI OS&amp;Y GATE VALVE</v>
          </cell>
        </row>
        <row r="930">
          <cell r="E930">
            <v>11000108067</v>
          </cell>
          <cell r="F930" t="str">
            <v xml:space="preserve"> OS&amp;Y Gate Valve 2-1/2" Class 250 Flanged, 500 PSI working AWWA/ANSI-SHIELD  </v>
          </cell>
          <cell r="H930" t="str">
            <v xml:space="preserve"> SD-OSY250  </v>
          </cell>
          <cell r="I930">
            <v>820</v>
          </cell>
        </row>
        <row r="931">
          <cell r="E931">
            <v>11000108082</v>
          </cell>
          <cell r="F931" t="str">
            <v xml:space="preserve"> OS&amp;Y Gate Valve 3" Class 250 Flanged, 500 PSI working AWWA/ANSI-SHIELD  </v>
          </cell>
          <cell r="H931" t="str">
            <v xml:space="preserve"> SD-OSY250  </v>
          </cell>
          <cell r="I931">
            <v>1120</v>
          </cell>
        </row>
        <row r="932">
          <cell r="E932">
            <v>11000108102</v>
          </cell>
          <cell r="F932" t="str">
            <v xml:space="preserve"> OS&amp;Y Gate Valve 4" Class 250 Flanged, 500 PSI working AWWA/ANSI-SHIELD  </v>
          </cell>
          <cell r="H932" t="str">
            <v xml:space="preserve"> SD-OSY250  </v>
          </cell>
          <cell r="I932">
            <v>1680</v>
          </cell>
        </row>
        <row r="933">
          <cell r="E933">
            <v>11000108152</v>
          </cell>
          <cell r="F933" t="str">
            <v xml:space="preserve"> OS&amp;Y Gate Valve 6" Class 250 Flanged, 500 PSI working AWWA/ANSI-SHIELD  </v>
          </cell>
          <cell r="H933" t="str">
            <v xml:space="preserve"> SD-OSY250  </v>
          </cell>
          <cell r="I933">
            <v>2850</v>
          </cell>
        </row>
        <row r="934">
          <cell r="E934">
            <v>11000108202</v>
          </cell>
          <cell r="F934" t="str">
            <v xml:space="preserve"> OS&amp;Y Gate Valve 8" Class 250 Flanged, 500 PSI working AWWA/ANSI-SHIELD  </v>
          </cell>
          <cell r="H934" t="str">
            <v xml:space="preserve"> SD-OSY250  </v>
          </cell>
          <cell r="I934">
            <v>4340</v>
          </cell>
        </row>
        <row r="935">
          <cell r="E935">
            <v>11000108252</v>
          </cell>
          <cell r="F935" t="str">
            <v xml:space="preserve"> OS&amp;Y Gate Valve 10" Class 250 Flanged, 500 PSI working AWWA/ANSI-SHIELD  </v>
          </cell>
          <cell r="H935" t="str">
            <v xml:space="preserve"> SD-OSY250  </v>
          </cell>
          <cell r="I935">
            <v>6270</v>
          </cell>
        </row>
        <row r="936">
          <cell r="E936">
            <v>11000108302</v>
          </cell>
          <cell r="F936" t="str">
            <v xml:space="preserve"> OS&amp;Y Gate Valve 12" Class 250 Flanged, 500 PSI working AWWA/ANSI-SHIELD  </v>
          </cell>
          <cell r="H936" t="str">
            <v xml:space="preserve"> SD-OSY250  </v>
          </cell>
          <cell r="I936">
            <v>9650</v>
          </cell>
        </row>
        <row r="937">
          <cell r="E937" t="str">
            <v>600 PSI OS&amp;Y GATE VALVE</v>
          </cell>
        </row>
        <row r="938">
          <cell r="E938">
            <v>11000108069</v>
          </cell>
          <cell r="F938" t="str">
            <v xml:space="preserve"> OS&amp;Y Gate Valve 2-1/2" Class 300 Flanged, 600 PSI working AWWA/ANSI-SHIELD  </v>
          </cell>
          <cell r="H938" t="str">
            <v xml:space="preserve"> SD-OSY300  </v>
          </cell>
          <cell r="I938">
            <v>850</v>
          </cell>
        </row>
        <row r="939">
          <cell r="E939">
            <v>11000108084</v>
          </cell>
          <cell r="F939" t="str">
            <v xml:space="preserve"> OS&amp;Y Gate Valve 3" Class 300 Flanged, 600 PSI working AWWA/ANSI-SHIELD  </v>
          </cell>
          <cell r="H939" t="str">
            <v xml:space="preserve"> SD-OSY300  </v>
          </cell>
          <cell r="I939">
            <v>1170</v>
          </cell>
        </row>
        <row r="940">
          <cell r="E940">
            <v>11000108104</v>
          </cell>
          <cell r="F940" t="str">
            <v xml:space="preserve"> OS&amp;Y Gate Valve 4" Class 300 Flanged, 600 PSI working AWWA/ANSI-SHIELD  </v>
          </cell>
          <cell r="H940" t="str">
            <v xml:space="preserve"> SD-OSY300  </v>
          </cell>
          <cell r="I940">
            <v>1750</v>
          </cell>
        </row>
        <row r="941">
          <cell r="E941">
            <v>11000108154</v>
          </cell>
          <cell r="F941" t="str">
            <v xml:space="preserve"> OS&amp;Y Gate Valve 6" Class 300 Flanged, 600 PSI working AWWA/ANSI-SHIELD  </v>
          </cell>
          <cell r="H941" t="str">
            <v xml:space="preserve"> SD-OSY300  </v>
          </cell>
          <cell r="I941">
            <v>2960</v>
          </cell>
        </row>
        <row r="942">
          <cell r="E942">
            <v>11000108204</v>
          </cell>
          <cell r="F942" t="str">
            <v xml:space="preserve"> OS&amp;Y Gate Valve 8" Class 300 Flanged, 600 PSI working AWWA/ANSI-SHIELD  </v>
          </cell>
          <cell r="H942" t="str">
            <v xml:space="preserve"> SD-OSY300  </v>
          </cell>
          <cell r="I942">
            <v>4520</v>
          </cell>
        </row>
        <row r="943">
          <cell r="E943">
            <v>11000108254</v>
          </cell>
          <cell r="F943" t="str">
            <v xml:space="preserve"> OS&amp;Y Gate Valve 10" Class 300 Flanged, 600 PSI working AWWA/ANSI-SHIELD  </v>
          </cell>
          <cell r="H943" t="str">
            <v xml:space="preserve"> SD-OSY300  </v>
          </cell>
          <cell r="I943">
            <v>6530</v>
          </cell>
        </row>
        <row r="944">
          <cell r="E944" t="str">
            <v xml:space="preserve"> </v>
          </cell>
          <cell r="F944" t="str">
            <v xml:space="preserve"> OS&amp;Y Gate Valve 12" Class 300 Flanged, 600 PSI working AWWA/ANSI-SHIELD  </v>
          </cell>
          <cell r="H944" t="str">
            <v xml:space="preserve"> SD-OSY300  </v>
          </cell>
          <cell r="I944">
            <v>10050</v>
          </cell>
        </row>
        <row r="946">
          <cell r="E946" t="str">
            <v>175 PSI CHECK VALVES</v>
          </cell>
        </row>
        <row r="947">
          <cell r="E947">
            <v>11022008050</v>
          </cell>
          <cell r="F947" t="str">
            <v xml:space="preserve"> Check Valve-2" Class 125 Flanged, 175 PSI working AWWA/ANSI -SHIELD  </v>
          </cell>
          <cell r="H947" t="str">
            <v xml:space="preserve"> SD-CV125  </v>
          </cell>
          <cell r="I947">
            <v>180</v>
          </cell>
        </row>
        <row r="948">
          <cell r="E948">
            <v>11022008065</v>
          </cell>
          <cell r="F948" t="str">
            <v xml:space="preserve"> Check Valve-2-1/2"" Class 125 Flanged, 175 PSI working AWWA/ANSI -SHIELD  </v>
          </cell>
          <cell r="H948" t="str">
            <v xml:space="preserve"> SD-CV125  </v>
          </cell>
          <cell r="I948">
            <v>240</v>
          </cell>
        </row>
        <row r="949">
          <cell r="E949">
            <v>11022008080</v>
          </cell>
          <cell r="F949" t="str">
            <v xml:space="preserve"> Check Valve-3" Class 125 Flanged, 175 PSI working AWWA/ANSI -SHIELD  </v>
          </cell>
          <cell r="H949" t="str">
            <v xml:space="preserve"> SD-CV125  </v>
          </cell>
          <cell r="I949">
            <v>300</v>
          </cell>
        </row>
        <row r="950">
          <cell r="E950">
            <v>11022008100</v>
          </cell>
          <cell r="F950" t="str">
            <v xml:space="preserve"> Check Valve-4" Class 125 Flanged, 175 PSI working AWWA/ANSI -SHIELD  </v>
          </cell>
          <cell r="H950" t="str">
            <v xml:space="preserve"> SD-CV125  </v>
          </cell>
          <cell r="I950">
            <v>470</v>
          </cell>
        </row>
        <row r="951">
          <cell r="E951">
            <v>11022008150</v>
          </cell>
          <cell r="F951" t="str">
            <v xml:space="preserve"> Check Valve-6" Class 125 Flanged, 175 PSI working AWWA/ANSI -SHIELD  </v>
          </cell>
          <cell r="H951" t="str">
            <v xml:space="preserve"> SD-CV125  </v>
          </cell>
          <cell r="I951">
            <v>860</v>
          </cell>
        </row>
        <row r="952">
          <cell r="E952">
            <v>11022008200</v>
          </cell>
          <cell r="F952" t="str">
            <v xml:space="preserve"> Check Valve-8" Class 125 Flanged, 175 PSI working AWWA/ANSI -SHIELD  </v>
          </cell>
          <cell r="H952" t="str">
            <v xml:space="preserve"> SD-CV125  </v>
          </cell>
          <cell r="I952">
            <v>1460</v>
          </cell>
        </row>
        <row r="953">
          <cell r="E953">
            <v>11022008250</v>
          </cell>
          <cell r="F953" t="str">
            <v xml:space="preserve"> Check Valve-10" Class 125 Flanged, 175 PSI working AWWA/ANSI -SHIELD  </v>
          </cell>
          <cell r="H953" t="str">
            <v xml:space="preserve"> SD-CV125  </v>
          </cell>
          <cell r="I953">
            <v>2400</v>
          </cell>
        </row>
        <row r="954">
          <cell r="E954" t="str">
            <v>NA</v>
          </cell>
          <cell r="F954" t="str">
            <v xml:space="preserve"> Check Valve-12" Class 125 Flanged, 175 PSI working AWWA/ANSI -SHIELD  </v>
          </cell>
          <cell r="H954" t="str">
            <v xml:space="preserve"> SD-CV125  </v>
          </cell>
          <cell r="I954">
            <v>3530</v>
          </cell>
        </row>
        <row r="955">
          <cell r="E955" t="str">
            <v>250 PSI CHECK VALVES</v>
          </cell>
        </row>
        <row r="956">
          <cell r="E956">
            <v>11022008052</v>
          </cell>
          <cell r="F956" t="str">
            <v xml:space="preserve"> Check Valve-2" Class 150 Flanged, 250 PSI working AWWA/ANSI -SHIELD  </v>
          </cell>
          <cell r="H956" t="str">
            <v xml:space="preserve"> SD-CV150  </v>
          </cell>
          <cell r="I956">
            <v>180</v>
          </cell>
        </row>
        <row r="957">
          <cell r="E957">
            <v>11022008067</v>
          </cell>
          <cell r="F957" t="str">
            <v xml:space="preserve"> Check Valve-2-1/2" Class 150 Flanged, 250 PSI working AWWA/ANSI -SHIELD  </v>
          </cell>
          <cell r="H957" t="str">
            <v xml:space="preserve"> SD-CV150  </v>
          </cell>
          <cell r="I957">
            <v>250</v>
          </cell>
        </row>
        <row r="958">
          <cell r="E958">
            <v>11022008085</v>
          </cell>
          <cell r="F958" t="str">
            <v xml:space="preserve"> Check Valve-3" Class 150 Flanged, 250 PSI working AWWA/ANSI -SHIELD  </v>
          </cell>
          <cell r="H958" t="str">
            <v xml:space="preserve"> SD-CV150  </v>
          </cell>
          <cell r="I958">
            <v>320</v>
          </cell>
        </row>
        <row r="959">
          <cell r="E959">
            <v>11022008102</v>
          </cell>
          <cell r="F959" t="str">
            <v xml:space="preserve"> Check Valve-4" Class 150 Flanged, 250 PSI working AWWA/ANSI -SHIELD  </v>
          </cell>
          <cell r="H959" t="str">
            <v xml:space="preserve"> SD-CV150  </v>
          </cell>
          <cell r="I959">
            <v>490</v>
          </cell>
        </row>
        <row r="960">
          <cell r="E960">
            <v>11022008152</v>
          </cell>
          <cell r="F960" t="str">
            <v xml:space="preserve"> Check Valve-6" Class 150 Flanged, 250 PSI working AWWA/ANSI -SHIELD  </v>
          </cell>
          <cell r="H960" t="str">
            <v xml:space="preserve"> SD-CV150  </v>
          </cell>
          <cell r="I960">
            <v>900</v>
          </cell>
        </row>
        <row r="961">
          <cell r="E961">
            <v>11022008202</v>
          </cell>
          <cell r="F961" t="str">
            <v xml:space="preserve"> Check Valve-8" Class 150 Flanged, 250 PSI working AWWA/ANSI -SHIELD  </v>
          </cell>
          <cell r="H961" t="str">
            <v xml:space="preserve"> SD-CV150  </v>
          </cell>
          <cell r="I961">
            <v>1530</v>
          </cell>
        </row>
        <row r="962">
          <cell r="E962">
            <v>11022008251</v>
          </cell>
          <cell r="F962" t="str">
            <v xml:space="preserve"> Check Valve-10" Class 150 Flanged, 250 PSI working AWWA/ANSI -SHIELD  </v>
          </cell>
          <cell r="H962" t="str">
            <v xml:space="preserve"> SD-CV150  </v>
          </cell>
          <cell r="I962">
            <v>2500</v>
          </cell>
        </row>
        <row r="963">
          <cell r="E963">
            <v>11022008302</v>
          </cell>
          <cell r="F963" t="str">
            <v xml:space="preserve"> Check Valve-12" Class 150 Flanged, 250 PSI working AWWA/ANSI -SHIELD  </v>
          </cell>
          <cell r="H963" t="str">
            <v xml:space="preserve"> SD-CV150  </v>
          </cell>
          <cell r="I963">
            <v>3680</v>
          </cell>
        </row>
        <row r="964">
          <cell r="E964" t="str">
            <v>500 PSI CHECK VALVES</v>
          </cell>
          <cell r="H964" t="str">
            <v xml:space="preserve"> </v>
          </cell>
        </row>
        <row r="965">
          <cell r="E965" t="str">
            <v xml:space="preserve"> </v>
          </cell>
          <cell r="F965" t="str">
            <v xml:space="preserve"> Check Valve-2" Class 250 Flanged, 500 PSI working AWWA/ANSI -SHIELD  </v>
          </cell>
          <cell r="H965" t="str">
            <v xml:space="preserve"> SD-CV250  </v>
          </cell>
          <cell r="I965">
            <v>490</v>
          </cell>
        </row>
        <row r="966">
          <cell r="E966" t="str">
            <v xml:space="preserve"> </v>
          </cell>
          <cell r="F966" t="str">
            <v xml:space="preserve"> Check Valve-2-/12" Class 250 Flanged, 500 PSI working AWWA/ANSI -SHIELD  </v>
          </cell>
          <cell r="H966" t="str">
            <v xml:space="preserve"> SD-CV250  </v>
          </cell>
          <cell r="I966">
            <v>800</v>
          </cell>
        </row>
        <row r="967">
          <cell r="E967" t="str">
            <v xml:space="preserve"> </v>
          </cell>
          <cell r="F967" t="str">
            <v xml:space="preserve"> Check Valve-3" Class 250 Flanged, 500 PSI working AWWA/ANSI -SHIELD  </v>
          </cell>
          <cell r="H967" t="str">
            <v xml:space="preserve"> SD-CV250  </v>
          </cell>
          <cell r="I967">
            <v>950</v>
          </cell>
        </row>
        <row r="968">
          <cell r="E968" t="str">
            <v xml:space="preserve"> </v>
          </cell>
          <cell r="F968" t="str">
            <v xml:space="preserve"> Check Valve-4" Class 250 Flanged, 500 PSI working AWWA/ANSI -SHIELD  </v>
          </cell>
          <cell r="H968" t="str">
            <v xml:space="preserve"> SD-CV250  </v>
          </cell>
          <cell r="I968">
            <v>1380</v>
          </cell>
        </row>
        <row r="969">
          <cell r="E969" t="str">
            <v xml:space="preserve"> </v>
          </cell>
          <cell r="F969" t="str">
            <v xml:space="preserve"> Check Valve-6" Class 250 Flanged, 500 PSI working AWWA/ANSI -SHIELD  </v>
          </cell>
          <cell r="H969" t="str">
            <v xml:space="preserve"> SD-CV250  </v>
          </cell>
          <cell r="I969">
            <v>2800</v>
          </cell>
        </row>
        <row r="970">
          <cell r="E970" t="str">
            <v xml:space="preserve"> </v>
          </cell>
          <cell r="F970" t="str">
            <v xml:space="preserve"> Check Valve-8" Class 250 Flanged, 500 PSI working AWWA/ANSI -SHIELD  </v>
          </cell>
          <cell r="H970" t="str">
            <v xml:space="preserve"> SD-CV250  </v>
          </cell>
          <cell r="I970">
            <v>4000</v>
          </cell>
        </row>
        <row r="971">
          <cell r="E971" t="str">
            <v xml:space="preserve"> </v>
          </cell>
          <cell r="F971" t="str">
            <v xml:space="preserve"> Check Valve-10" Class 250 Flanged, 500 PSI working AWWA/ANSI -SHIELD  </v>
          </cell>
          <cell r="H971" t="str">
            <v xml:space="preserve"> SD-CV250  </v>
          </cell>
          <cell r="I971">
            <v>5840</v>
          </cell>
        </row>
        <row r="972">
          <cell r="E972" t="str">
            <v xml:space="preserve"> </v>
          </cell>
          <cell r="F972" t="str">
            <v xml:space="preserve"> Check Valve-12" Class 250 Flanged, 500 PSI working AWWA/ANSI -SHIELD  </v>
          </cell>
          <cell r="H972" t="str">
            <v xml:space="preserve"> SD-CV250  </v>
          </cell>
          <cell r="I972">
            <v>10320</v>
          </cell>
        </row>
        <row r="973">
          <cell r="E973" t="str">
            <v>600 PSI CHECK VALVES</v>
          </cell>
          <cell r="H973" t="str">
            <v xml:space="preserve"> </v>
          </cell>
        </row>
        <row r="974">
          <cell r="E974">
            <v>11022008054</v>
          </cell>
          <cell r="F974" t="str">
            <v xml:space="preserve"> Check Valve-2" Class 300 Flanged, 600 PSI working AWWA/ANSI -SHIELD  </v>
          </cell>
          <cell r="H974" t="str">
            <v xml:space="preserve"> SD-CV300  </v>
          </cell>
          <cell r="I974">
            <v>510</v>
          </cell>
        </row>
        <row r="975">
          <cell r="E975">
            <v>11022008069</v>
          </cell>
          <cell r="F975" t="str">
            <v xml:space="preserve"> Check Valve-2-1/2" Class 300 Flanged, 600 PSI working AWWA/ANSI -SHIELD  </v>
          </cell>
          <cell r="H975" t="str">
            <v xml:space="preserve"> SD-CV300  </v>
          </cell>
          <cell r="I975">
            <v>830</v>
          </cell>
        </row>
        <row r="976">
          <cell r="E976">
            <v>11022008090</v>
          </cell>
          <cell r="F976" t="str">
            <v xml:space="preserve"> Check Valve-3" Class 300 Flanged, 600 PSI working AWWA/ANSI -SHIELD  </v>
          </cell>
          <cell r="H976" t="str">
            <v xml:space="preserve"> SD-CV300  </v>
          </cell>
          <cell r="I976">
            <v>990</v>
          </cell>
        </row>
        <row r="977">
          <cell r="E977">
            <v>11022008104</v>
          </cell>
          <cell r="F977" t="str">
            <v xml:space="preserve"> Check Valve-4" Class 300 Flanged, 600 PSI working AWWA/ANSI -SHIELD  </v>
          </cell>
          <cell r="H977" t="str">
            <v xml:space="preserve"> SD-CV300  </v>
          </cell>
          <cell r="I977">
            <v>1440</v>
          </cell>
        </row>
        <row r="978">
          <cell r="E978">
            <v>11022008154</v>
          </cell>
          <cell r="F978" t="str">
            <v xml:space="preserve"> Check Valve-6" Class 300 Flanged, 600 PSI working AWWA/ANSI -SHIELD  </v>
          </cell>
          <cell r="H978" t="str">
            <v xml:space="preserve"> SD-CV300  </v>
          </cell>
          <cell r="I978">
            <v>2910</v>
          </cell>
        </row>
        <row r="979">
          <cell r="E979">
            <v>11022008204</v>
          </cell>
          <cell r="F979" t="str">
            <v xml:space="preserve"> Check Valve-8" Class 300 Flanged, 600 PSI working AWWA/ANSI -SHIELD  </v>
          </cell>
          <cell r="H979" t="str">
            <v xml:space="preserve"> SD-CV300  </v>
          </cell>
          <cell r="I979">
            <v>4170</v>
          </cell>
        </row>
        <row r="980">
          <cell r="E980">
            <v>11022008252</v>
          </cell>
          <cell r="F980" t="str">
            <v xml:space="preserve"> Check Valve-10" Class 300 Flanged, 600 PSI working AWWA/ANSI -SHIELD  </v>
          </cell>
          <cell r="H980" t="str">
            <v xml:space="preserve"> SD-CV300  </v>
          </cell>
          <cell r="I980">
            <v>6080</v>
          </cell>
        </row>
        <row r="981">
          <cell r="E981" t="str">
            <v>NA</v>
          </cell>
          <cell r="F981" t="str">
            <v xml:space="preserve"> Check Valve-12" Class 300 Flanged, 600 PSI working AWWA/ANSI -SHIELD  </v>
          </cell>
          <cell r="H981" t="str">
            <v xml:space="preserve"> SD-CV300  </v>
          </cell>
          <cell r="I981">
            <v>10750</v>
          </cell>
        </row>
        <row r="983">
          <cell r="E983" t="str">
            <v>175 PSI GLOBE VALVE</v>
          </cell>
        </row>
        <row r="984">
          <cell r="E984" t="str">
            <v>NA</v>
          </cell>
          <cell r="F984" t="str">
            <v xml:space="preserve"> Globe Valve 2-1/2" Class 125 Flanged, 175 PSI working AWWA/ANSI -SHIELD  </v>
          </cell>
          <cell r="H984" t="str">
            <v xml:space="preserve"> SD-GV125  </v>
          </cell>
          <cell r="I984">
            <v>430</v>
          </cell>
        </row>
        <row r="985">
          <cell r="E985" t="str">
            <v>NA</v>
          </cell>
          <cell r="F985" t="str">
            <v xml:space="preserve"> Globe Valve 3" Class 125 Flanged, 175 PSI working AWWA/ANSI -SHIELD  </v>
          </cell>
          <cell r="H985" t="str">
            <v xml:space="preserve"> SD-GV125  </v>
          </cell>
          <cell r="I985">
            <v>470</v>
          </cell>
        </row>
        <row r="986">
          <cell r="E986">
            <v>11110408100</v>
          </cell>
          <cell r="F986" t="str">
            <v xml:space="preserve"> Globe Valve 4" Class 125 Flanged, 175 PSI working AWWA/ANSI -SHIELD  </v>
          </cell>
          <cell r="H986" t="str">
            <v xml:space="preserve"> SD-GV125  </v>
          </cell>
          <cell r="I986">
            <v>590</v>
          </cell>
        </row>
        <row r="987">
          <cell r="E987">
            <v>11110408150</v>
          </cell>
          <cell r="F987" t="str">
            <v xml:space="preserve"> Globe Valve 6" Class 125 Flanged, 175 PSI working AWWA/ANSI -SHIELD  </v>
          </cell>
          <cell r="H987" t="str">
            <v xml:space="preserve"> SD-GV125  </v>
          </cell>
          <cell r="I987">
            <v>1230</v>
          </cell>
        </row>
        <row r="988">
          <cell r="E988">
            <v>11110408200</v>
          </cell>
          <cell r="F988" t="str">
            <v xml:space="preserve"> Globe Valve 8" Class 125 Flanged, 175 PSI working AWWA/ANSI -SHIELD  </v>
          </cell>
          <cell r="H988" t="str">
            <v xml:space="preserve"> SD-GV125  </v>
          </cell>
          <cell r="I988">
            <v>2080</v>
          </cell>
        </row>
        <row r="989">
          <cell r="E989" t="str">
            <v>NA</v>
          </cell>
          <cell r="F989" t="str">
            <v xml:space="preserve"> Globe Valve 10" Class 125 Flanged, 175 PSI working AWWA/ANSI -SHIELD  </v>
          </cell>
          <cell r="H989" t="str">
            <v xml:space="preserve"> SD-GV125  </v>
          </cell>
          <cell r="I989">
            <v>3160</v>
          </cell>
        </row>
        <row r="990">
          <cell r="E990" t="str">
            <v>250 PSI GLOBE VALVE</v>
          </cell>
        </row>
        <row r="991">
          <cell r="E991" t="str">
            <v>NA</v>
          </cell>
          <cell r="F991" t="str">
            <v xml:space="preserve"> Globe Valve 2-1/2" Class 150 Flanged, 250 PSI working AWWA/ANSI -SHIELD  </v>
          </cell>
          <cell r="H991" t="str">
            <v xml:space="preserve"> SD-GV150  </v>
          </cell>
          <cell r="I991">
            <v>440</v>
          </cell>
        </row>
        <row r="992">
          <cell r="E992" t="str">
            <v>NA</v>
          </cell>
          <cell r="F992" t="str">
            <v xml:space="preserve"> Globe Valve 3" Class 150 Flanged, 250 PSI working AWWA/ANSI -SHIELD  </v>
          </cell>
          <cell r="H992" t="str">
            <v xml:space="preserve"> SD-GV150  </v>
          </cell>
          <cell r="I992">
            <v>490</v>
          </cell>
        </row>
        <row r="993">
          <cell r="E993">
            <v>11110408102</v>
          </cell>
          <cell r="F993" t="str">
            <v xml:space="preserve"> Globe Valve 4" Class 150 Flanged, 250 PSI working AWWA/ANSI -SHIELD  </v>
          </cell>
          <cell r="H993" t="str">
            <v xml:space="preserve"> SD-GV150  </v>
          </cell>
          <cell r="I993">
            <v>610</v>
          </cell>
        </row>
        <row r="994">
          <cell r="E994">
            <v>11110408152</v>
          </cell>
          <cell r="F994" t="str">
            <v xml:space="preserve"> Globe Valve 6" Class 150 Flanged, 250 PSI working AWWA/ANSI -SHIELD  </v>
          </cell>
          <cell r="H994" t="str">
            <v xml:space="preserve"> SD-GV150  </v>
          </cell>
          <cell r="I994">
            <v>1280</v>
          </cell>
        </row>
        <row r="995">
          <cell r="E995">
            <v>11110408202</v>
          </cell>
          <cell r="F995" t="str">
            <v xml:space="preserve"> Globe Valve 8" Class 150 Flanged, 250 PSI working AWWA/ANSI -SHIELD  </v>
          </cell>
          <cell r="H995" t="str">
            <v xml:space="preserve"> SD-GV150  </v>
          </cell>
          <cell r="I995">
            <v>2160</v>
          </cell>
        </row>
        <row r="996">
          <cell r="E996" t="str">
            <v>NA</v>
          </cell>
          <cell r="F996" t="str">
            <v xml:space="preserve"> Globe Valve 10" Class 150 Flanged, 250 PSI working AWWA/ANSI -SHIELD  </v>
          </cell>
          <cell r="H996" t="str">
            <v xml:space="preserve"> SD-GV150  </v>
          </cell>
          <cell r="I996">
            <v>3290</v>
          </cell>
        </row>
        <row r="997">
          <cell r="E997" t="str">
            <v>500 PSI GLOBE VALVE</v>
          </cell>
          <cell r="H997" t="str">
            <v xml:space="preserve"> </v>
          </cell>
        </row>
        <row r="998">
          <cell r="E998" t="str">
            <v>NA</v>
          </cell>
          <cell r="F998" t="str">
            <v xml:space="preserve"> Globe Valve 2-1/2" Class 250 Flanged, 500 PSI working AWWA/ANSI -SHIELD  </v>
          </cell>
          <cell r="H998" t="str">
            <v xml:space="preserve"> SD-GV250  </v>
          </cell>
          <cell r="I998">
            <v>1000</v>
          </cell>
        </row>
        <row r="999">
          <cell r="E999" t="str">
            <v>NA</v>
          </cell>
          <cell r="F999" t="str">
            <v xml:space="preserve"> Globe Valve 3" Class 250 Flanged, 500 PSI working AWWA/ANSI -SHIELD  </v>
          </cell>
          <cell r="H999" t="str">
            <v xml:space="preserve"> SD-GV250  </v>
          </cell>
          <cell r="I999">
            <v>1220</v>
          </cell>
        </row>
        <row r="1000">
          <cell r="E1000">
            <v>11110408104</v>
          </cell>
          <cell r="F1000" t="str">
            <v xml:space="preserve"> Globe Valve 4" Class 250 Flanged, 500 PSI working AWWA/ANSI -SHIELD  </v>
          </cell>
          <cell r="H1000" t="str">
            <v xml:space="preserve"> SD-GV250  </v>
          </cell>
          <cell r="I1000">
            <v>1720</v>
          </cell>
        </row>
        <row r="1001">
          <cell r="E1001">
            <v>11110408154</v>
          </cell>
          <cell r="F1001" t="str">
            <v xml:space="preserve"> Globe Valve 6" Class 250 Flanged, 500 PSI working AWWA/ANSI -SHIELD  </v>
          </cell>
          <cell r="H1001" t="str">
            <v xml:space="preserve"> SD-GV250  </v>
          </cell>
          <cell r="I1001">
            <v>2950</v>
          </cell>
        </row>
        <row r="1002">
          <cell r="E1002">
            <v>11110408204</v>
          </cell>
          <cell r="F1002" t="str">
            <v xml:space="preserve"> Globe Valve 8" Class 250 Flanged, 500 PSI working AWWA/ANSI -SHIELD  </v>
          </cell>
          <cell r="H1002" t="str">
            <v xml:space="preserve"> SD-GV250  </v>
          </cell>
          <cell r="I1002">
            <v>5940</v>
          </cell>
        </row>
        <row r="1003">
          <cell r="E1003" t="str">
            <v>NA</v>
          </cell>
          <cell r="F1003" t="str">
            <v xml:space="preserve"> Globe Valve 10" Class 250 Flanged, 500 PSI working AWWA/ANSI -SHIELD  </v>
          </cell>
          <cell r="H1003" t="str">
            <v xml:space="preserve"> SD-GV250  </v>
          </cell>
          <cell r="I1003">
            <v>8650</v>
          </cell>
        </row>
        <row r="1004">
          <cell r="E1004" t="str">
            <v>NA</v>
          </cell>
          <cell r="F1004" t="str">
            <v xml:space="preserve"> Globe Valve 12" Class 250 Flanged, 500 PSI working AWWA/ANSI -SHIELD  </v>
          </cell>
          <cell r="H1004" t="str">
            <v xml:space="preserve"> SD-GV250  </v>
          </cell>
          <cell r="I1004">
            <v>12770</v>
          </cell>
        </row>
        <row r="1005">
          <cell r="E1005" t="str">
            <v>600 PSI GLOBE VALVE</v>
          </cell>
        </row>
        <row r="1006">
          <cell r="E1006" t="str">
            <v>NA</v>
          </cell>
          <cell r="F1006" t="str">
            <v xml:space="preserve"> Globe Valve 2-1/2" Class 300 Flanged, 600 PSI working AWWA/ANSI -SHIELD  </v>
          </cell>
          <cell r="H1006" t="str">
            <v xml:space="preserve"> SD-GV300  </v>
          </cell>
          <cell r="I1006">
            <v>1040</v>
          </cell>
        </row>
        <row r="1007">
          <cell r="E1007" t="str">
            <v>NA</v>
          </cell>
          <cell r="F1007" t="str">
            <v xml:space="preserve"> Globe Valve 3" Class 300 Flanged, 600 PSI working AWWA/ANSI -SHIELD  </v>
          </cell>
          <cell r="H1007" t="str">
            <v xml:space="preserve"> SD-GV300  </v>
          </cell>
          <cell r="I1007">
            <v>1270</v>
          </cell>
        </row>
        <row r="1008">
          <cell r="E1008" t="str">
            <v>NA</v>
          </cell>
          <cell r="F1008" t="str">
            <v xml:space="preserve"> Globe Valve 4" Class 300 Flanged, 600 PSI working AWWA/ANSI -SHIELD  </v>
          </cell>
          <cell r="H1008" t="str">
            <v xml:space="preserve"> SD-GV300  </v>
          </cell>
          <cell r="I1008">
            <v>1790</v>
          </cell>
        </row>
        <row r="1009">
          <cell r="E1009" t="str">
            <v>NA</v>
          </cell>
          <cell r="F1009" t="str">
            <v xml:space="preserve"> Globe Valve 6" Class 300 Flanged, 600 PSI working AWWA/ANSI -SHIELD  </v>
          </cell>
          <cell r="H1009" t="str">
            <v xml:space="preserve"> SD-GV300  </v>
          </cell>
          <cell r="I1009">
            <v>3070</v>
          </cell>
        </row>
        <row r="1010">
          <cell r="E1010" t="str">
            <v>NA</v>
          </cell>
          <cell r="F1010" t="str">
            <v xml:space="preserve"> Globe Valve 8" Class 300 Flanged, 600 PSI working AWWA/ANSI -SHIELD  </v>
          </cell>
          <cell r="H1010" t="str">
            <v xml:space="preserve"> SD-GV300  </v>
          </cell>
          <cell r="I1010">
            <v>6190</v>
          </cell>
        </row>
        <row r="1011">
          <cell r="E1011" t="str">
            <v>NA</v>
          </cell>
          <cell r="F1011" t="str">
            <v xml:space="preserve"> Globe Valve 10" Class 300 Flanged, 600 PSI working AWWA/ANSI -SHIELD  </v>
          </cell>
          <cell r="H1011" t="str">
            <v xml:space="preserve"> SD-GV300  </v>
          </cell>
          <cell r="I1011">
            <v>9010</v>
          </cell>
        </row>
        <row r="1012">
          <cell r="E1012" t="str">
            <v>NA</v>
          </cell>
          <cell r="F1012" t="str">
            <v xml:space="preserve"> Globe Valve 12" Class 300 Flanged, 600 PSI working AWWA/ANSI -SHIELD  </v>
          </cell>
          <cell r="H1012" t="str">
            <v xml:space="preserve"> SD-GV300  </v>
          </cell>
          <cell r="I1012">
            <v>13300</v>
          </cell>
        </row>
        <row r="1014">
          <cell r="E1014">
            <v>11050708065</v>
          </cell>
          <cell r="F1014" t="str">
            <v xml:space="preserve"> Butterfly Valve 2-1/2" Class 125 Flanged, Lever Operated 175 PSI AWWA/ANSI  </v>
          </cell>
          <cell r="H1014" t="str">
            <v xml:space="preserve"> SD-BVL125  </v>
          </cell>
          <cell r="I1014">
            <v>103</v>
          </cell>
        </row>
        <row r="1015">
          <cell r="E1015">
            <v>11050708080</v>
          </cell>
          <cell r="F1015" t="str">
            <v xml:space="preserve"> Butterfly Valve 3" Class 125 Flanged, Lever Operated 175 PSI AWWA/ANSI  </v>
          </cell>
          <cell r="H1015" t="str">
            <v xml:space="preserve"> SD-BVL125  </v>
          </cell>
          <cell r="I1015">
            <v>110</v>
          </cell>
        </row>
        <row r="1016">
          <cell r="E1016">
            <v>11050708100</v>
          </cell>
          <cell r="F1016" t="str">
            <v xml:space="preserve"> Butterfly Valve 4" Class 125 Flanged, Lever Operated 175 PSI AWWA/ANSI  </v>
          </cell>
          <cell r="H1016" t="str">
            <v xml:space="preserve"> SD-BVL125  </v>
          </cell>
          <cell r="I1016">
            <v>177</v>
          </cell>
        </row>
        <row r="1017">
          <cell r="E1017">
            <v>11050708150</v>
          </cell>
          <cell r="F1017" t="str">
            <v xml:space="preserve"> Butterfly Valve 6" Class 125 Flanged, Lever Operated 175 PSI AWWA/ANSI  </v>
          </cell>
          <cell r="H1017" t="str">
            <v xml:space="preserve"> SD-BVL125  </v>
          </cell>
          <cell r="I1017">
            <v>207</v>
          </cell>
        </row>
        <row r="1018">
          <cell r="E1018">
            <v>11050708200</v>
          </cell>
          <cell r="F1018" t="str">
            <v xml:space="preserve"> Butterfly Valve 8" Class 125 Flanged, Lever Operated 175 PSI AWWA/ANSI  </v>
          </cell>
          <cell r="H1018" t="str">
            <v xml:space="preserve"> SD-BVL125  </v>
          </cell>
          <cell r="I1018">
            <v>403</v>
          </cell>
        </row>
        <row r="1019">
          <cell r="E1019" t="str">
            <v>NA</v>
          </cell>
          <cell r="F1019" t="str">
            <v xml:space="preserve"> Butterfly Valve 10" Class 125 Flanged, Lever Operated 175 PSI AWWA/ANSI  </v>
          </cell>
          <cell r="H1019" t="str">
            <v xml:space="preserve"> SD-BVL125  </v>
          </cell>
          <cell r="I1019">
            <v>612</v>
          </cell>
        </row>
        <row r="1020">
          <cell r="E1020" t="str">
            <v>NA</v>
          </cell>
          <cell r="F1020" t="str">
            <v xml:space="preserve"> Butterfly Valve 12" Class 125 Flanged, Lever Operated 175 PSI AWWA/ANSI  </v>
          </cell>
          <cell r="H1020" t="str">
            <v xml:space="preserve"> SD-BVL125  </v>
          </cell>
          <cell r="I1020">
            <v>875</v>
          </cell>
        </row>
        <row r="1022">
          <cell r="E1022">
            <v>11050708065</v>
          </cell>
          <cell r="F1022" t="str">
            <v xml:space="preserve"> Butterfly Valve 2-1/2" Class 125 Flanged, Lever Operated 175 PSI AWWA/ANSI  </v>
          </cell>
          <cell r="H1022" t="str">
            <v xml:space="preserve"> SD-BVL125  </v>
          </cell>
          <cell r="I1022">
            <v>103</v>
          </cell>
        </row>
        <row r="1023">
          <cell r="E1023">
            <v>11050708080</v>
          </cell>
          <cell r="F1023" t="str">
            <v xml:space="preserve"> Butterfly Valve 3" Class 125 Flanged, Lever Operated 175 PSI AWWA/ANSI  </v>
          </cell>
          <cell r="H1023" t="str">
            <v xml:space="preserve"> SD-BVL125  </v>
          </cell>
          <cell r="I1023">
            <v>110</v>
          </cell>
        </row>
        <row r="1024">
          <cell r="E1024">
            <v>11050708100</v>
          </cell>
          <cell r="F1024" t="str">
            <v xml:space="preserve"> Butterfly Valve 4" Class 125 Flanged, Lever Operated 175 PSI AWWA/ANSI  </v>
          </cell>
          <cell r="H1024" t="str">
            <v xml:space="preserve"> SD-BVL125  </v>
          </cell>
          <cell r="I1024">
            <v>177</v>
          </cell>
        </row>
        <row r="1025">
          <cell r="E1025">
            <v>11050708150</v>
          </cell>
          <cell r="F1025" t="str">
            <v xml:space="preserve"> Butterfly Valve 6" Class 125 Flanged, Lever Operated 175 PSI AWWA/ANSI  </v>
          </cell>
          <cell r="H1025" t="str">
            <v xml:space="preserve"> SD-BVL125  </v>
          </cell>
          <cell r="I1025">
            <v>207</v>
          </cell>
        </row>
        <row r="1026">
          <cell r="E1026">
            <v>11050708200</v>
          </cell>
          <cell r="F1026" t="str">
            <v xml:space="preserve"> Butterfly Valve 8" Class 125 Flanged, Lever Operated 175 PSI AWWA/ANSI  </v>
          </cell>
          <cell r="H1026" t="str">
            <v xml:space="preserve"> SD-BVL125  </v>
          </cell>
          <cell r="I1026">
            <v>403</v>
          </cell>
        </row>
        <row r="1027">
          <cell r="E1027" t="str">
            <v>NA</v>
          </cell>
          <cell r="F1027" t="str">
            <v xml:space="preserve"> Butterfly Valve 10" Class 125 Flanged, Lever Operated 175 PSI AWWA/ANSI  </v>
          </cell>
          <cell r="H1027" t="str">
            <v xml:space="preserve"> SD-BVL125  </v>
          </cell>
          <cell r="I1027">
            <v>612</v>
          </cell>
        </row>
        <row r="1028">
          <cell r="E1028" t="str">
            <v>NA</v>
          </cell>
          <cell r="F1028" t="str">
            <v xml:space="preserve"> Butterfly Valve 12" Class 125 Flanged, Lever Operated 175 PSI AWWA/ANSI  </v>
          </cell>
          <cell r="H1028" t="str">
            <v xml:space="preserve"> SD-BVL125  </v>
          </cell>
          <cell r="I1028">
            <v>875</v>
          </cell>
        </row>
        <row r="1030">
          <cell r="F1030" t="str">
            <v>2-1/2" Motorized Butterfly Valve with Electric Actuator DN65,16 Bar</v>
          </cell>
          <cell r="H1030" t="str">
            <v>SD-BV-EO</v>
          </cell>
          <cell r="I1030">
            <v>2954</v>
          </cell>
        </row>
        <row r="1031">
          <cell r="F1031" t="str">
            <v>3" Motorized Butterfly Valve with Electric Actuator DN65,16 Bar</v>
          </cell>
          <cell r="H1031" t="str">
            <v>SD-BV-EO</v>
          </cell>
          <cell r="I1031">
            <v>3013</v>
          </cell>
        </row>
        <row r="1032">
          <cell r="F1032" t="str">
            <v>4" Motorized Butterfly Valve with Electric Actuator DN65,16 Bar</v>
          </cell>
          <cell r="H1032" t="str">
            <v>SD-BV-EO</v>
          </cell>
          <cell r="I1032">
            <v>4926</v>
          </cell>
        </row>
        <row r="1033">
          <cell r="F1033" t="str">
            <v>5" Motorized Butterfly Valve with Electric Actuator DN65,16 Bar</v>
          </cell>
          <cell r="H1033" t="str">
            <v>SD-BV-EO</v>
          </cell>
          <cell r="I1033">
            <v>5984</v>
          </cell>
        </row>
        <row r="1034">
          <cell r="F1034" t="str">
            <v>6" Motorized Butterfly Valve with Electric Actuator DN65,16 Bar</v>
          </cell>
          <cell r="H1034" t="str">
            <v>SD-BV-EO</v>
          </cell>
          <cell r="I1034">
            <v>6593</v>
          </cell>
        </row>
        <row r="1035">
          <cell r="F1035" t="str">
            <v>8" Motorized Butterfly Valve with Electric Actuator DN65,16 Bar</v>
          </cell>
          <cell r="H1035" t="str">
            <v>SD-BV-EO</v>
          </cell>
          <cell r="I1035">
            <v>8252</v>
          </cell>
        </row>
        <row r="1036">
          <cell r="F1036" t="str">
            <v>10" Motorized Butterfly Valve with Electric Actuator DN65,16 Bar</v>
          </cell>
          <cell r="H1036" t="str">
            <v>SD-BV-EO</v>
          </cell>
          <cell r="I1036">
            <v>9573</v>
          </cell>
        </row>
        <row r="1037">
          <cell r="F1037" t="str">
            <v>12"Motorized Butterfly Valve with Electric Actuator DN65,16 Bar</v>
          </cell>
          <cell r="H1037" t="str">
            <v>SD-BV-EO</v>
          </cell>
          <cell r="I1037">
            <v>10944</v>
          </cell>
        </row>
        <row r="1038">
          <cell r="F1038" t="str">
            <v>14" Motorized Butterfly Valve with Electric Actuator DN65,10 Bar</v>
          </cell>
          <cell r="H1038" t="str">
            <v>SD-BV-EO</v>
          </cell>
          <cell r="I1038">
            <v>13830</v>
          </cell>
        </row>
        <row r="1039">
          <cell r="F1039" t="str">
            <v>16" Motorized Butterfly Valve with Electric Actuator DN65,10 Bar</v>
          </cell>
          <cell r="H1039" t="str">
            <v>SD-BV-EO</v>
          </cell>
          <cell r="I1039">
            <v>19383</v>
          </cell>
        </row>
        <row r="1040">
          <cell r="F1040" t="str">
            <v>18" Motorized Butterfly Valve with Electric Actuator DN65,10 Bar</v>
          </cell>
          <cell r="H1040" t="str">
            <v>SD-BV-EO</v>
          </cell>
          <cell r="I1040">
            <v>23411</v>
          </cell>
        </row>
        <row r="1041">
          <cell r="F1041" t="str">
            <v>20" Motorized Butterfly Valve with Electric Actuator DN65,10 Bar</v>
          </cell>
          <cell r="H1041" t="str">
            <v>SD-BV-EO</v>
          </cell>
          <cell r="I1041">
            <v>29192</v>
          </cell>
        </row>
        <row r="1042">
          <cell r="F1042" t="str">
            <v>24" Motorized Butterfly Valve with Electric Actuator DN65,10 Bar</v>
          </cell>
          <cell r="H1042" t="str">
            <v>SD-BV-EO</v>
          </cell>
          <cell r="I1042">
            <v>43226</v>
          </cell>
        </row>
        <row r="1043">
          <cell r="F1043" t="str">
            <v xml:space="preserve"> </v>
          </cell>
          <cell r="H1043" t="str">
            <v xml:space="preserve"> </v>
          </cell>
        </row>
        <row r="1045">
          <cell r="E1045" t="str">
            <v>11170408065</v>
          </cell>
          <cell r="F1045" t="str">
            <v xml:space="preserve">Cast Iron Foot Valve 2-1/2" Flanged DIN, PN16, Body Painted Black Cast Iron Disc, NBR Disc Ring, Stainless Steel Spring and Screen Body Marking: SHIELD  </v>
          </cell>
          <cell r="G1045" t="str">
            <v>FOOT VALVE 2-1/2" CAST IRON BODY, FLANGED ENDS, CAST IRON DISC, NBR DISC RING, STAINLESS STEEL SPRING AND STAINLESS STEEL STRAINER/SCREEN, PN-16, MODEL: SD-FV250-65 - SHIELD</v>
          </cell>
          <cell r="H1045" t="str">
            <v>SD-FV250-65</v>
          </cell>
          <cell r="I1045">
            <v>261</v>
          </cell>
        </row>
        <row r="1046">
          <cell r="E1046">
            <v>11170408080</v>
          </cell>
          <cell r="F1046" t="str">
            <v xml:space="preserve">Cast Iron Foot Valve 4" Flanged DIN, PN16, Body Painted Black Cast Iron Disc, NBR Disc Ring, Stainless Steel Spring and Screen Body Marking: SHIELD  </v>
          </cell>
          <cell r="H1046" t="str">
            <v>SD-FV250-65</v>
          </cell>
          <cell r="I1046">
            <v>319</v>
          </cell>
        </row>
        <row r="1047">
          <cell r="E1047">
            <v>11170408100</v>
          </cell>
          <cell r="F1047" t="str">
            <v xml:space="preserve">Cast Iron Foot Valve 4" Flanged DIN, PN16, Body Painted Black Cast Iron Disc, NBR Disc Ring, Stainless Steel Spring and Screen Body Marking: SHIELD  </v>
          </cell>
          <cell r="H1047" t="str">
            <v>SD-FV250-65</v>
          </cell>
          <cell r="I1047">
            <v>424</v>
          </cell>
        </row>
        <row r="1048">
          <cell r="E1048">
            <v>11170408150</v>
          </cell>
          <cell r="F1048" t="str">
            <v xml:space="preserve">Cast Iron Foot Valve 6" Flanged DIN, PN16, Body Painted Black Cast Iron Disc, NBR Disc Ring, Stainless Steel Spring and Screen Body Marking: SHIELD  </v>
          </cell>
          <cell r="H1048" t="str">
            <v>SD-FV250-65</v>
          </cell>
          <cell r="I1048">
            <v>775</v>
          </cell>
        </row>
        <row r="1049">
          <cell r="E1049">
            <v>11170408200</v>
          </cell>
          <cell r="F1049" t="str">
            <v xml:space="preserve">Cast Iron Foot Valve 8" Flanged DIN, PN16, Body Painted Black Cast Iron Disc, NBR Disc Ring, Stainless Steel Spring and Screen Body Marking: SHIELD  </v>
          </cell>
          <cell r="H1049" t="str">
            <v>SD-FV250-65</v>
          </cell>
          <cell r="I1049">
            <v>1116</v>
          </cell>
        </row>
        <row r="1050">
          <cell r="E1050">
            <v>11170408250</v>
          </cell>
          <cell r="F1050" t="str">
            <v xml:space="preserve">Cast Iron Foot Valve 10" Flanged DIN, PN16, Body Painted Black Cast Iron Disc, NBR Disc Ring, Stainless Steel Spring and Screen Body Marking: SHIELD  </v>
          </cell>
          <cell r="H1050" t="str">
            <v>SD-FV250-65</v>
          </cell>
          <cell r="I1050">
            <v>1766</v>
          </cell>
        </row>
        <row r="1051">
          <cell r="E1051">
            <v>11170408300</v>
          </cell>
          <cell r="F1051" t="str">
            <v xml:space="preserve">Cast Iron Foot Valve 12" Flanged DIN, PN16, Body Painted Black Cast Iron Disc, NBR Disc Ring, Stainless Steel Spring and Screen Body Marking: SHIELD  </v>
          </cell>
          <cell r="H1051" t="str">
            <v>SD-FV250-65</v>
          </cell>
          <cell r="I1051">
            <v>2763</v>
          </cell>
        </row>
        <row r="1053">
          <cell r="E1053">
            <v>30653030525</v>
          </cell>
          <cell r="F1053" t="str">
            <v>Flexible Rubber Expansion Joint 1" Double Sphere BSP Threaded PN20 Union</v>
          </cell>
          <cell r="I1053">
            <v>49</v>
          </cell>
        </row>
        <row r="1054">
          <cell r="E1054">
            <v>30653030540</v>
          </cell>
          <cell r="F1054" t="str">
            <v>Flexible Rubber Expansion Joint 1-1/2" Double Sphere BSP Threaded PN20 Union</v>
          </cell>
          <cell r="I1054">
            <v>73</v>
          </cell>
        </row>
        <row r="1055">
          <cell r="E1055">
            <v>30653030550</v>
          </cell>
          <cell r="F1055" t="str">
            <v>Flexible Rubber Expansion Joint 2" Double Sphere BSP Threaded PN20 Union</v>
          </cell>
          <cell r="I1055">
            <v>88</v>
          </cell>
        </row>
        <row r="1057">
          <cell r="E1057">
            <v>30653030040</v>
          </cell>
          <cell r="F1057" t="str">
            <v>Flexible Rubber Expansion Joint 1-1/2" Single Sphere PN20 EG Flanged</v>
          </cell>
          <cell r="I1057">
            <v>83</v>
          </cell>
        </row>
        <row r="1058">
          <cell r="E1058">
            <v>30653030050</v>
          </cell>
          <cell r="F1058" t="str">
            <v>Flexible Rubber Expansion Joint 2" Single Sphere PN20 EG Flanged</v>
          </cell>
          <cell r="I1058">
            <v>93</v>
          </cell>
        </row>
        <row r="1059">
          <cell r="E1059">
            <v>30653030065</v>
          </cell>
          <cell r="F1059" t="str">
            <v>Flexible Rubber Expansion Joint 2-1/2" Single Sphere PN20 EG Flanged</v>
          </cell>
          <cell r="H1059" t="str">
            <v>SDREJ</v>
          </cell>
          <cell r="I1059">
            <v>122</v>
          </cell>
        </row>
        <row r="1060">
          <cell r="E1060">
            <v>30653030075</v>
          </cell>
          <cell r="F1060" t="str">
            <v>Flexible Rubber Expansion Joint 3" Single Sphere PN20 EG Flanged</v>
          </cell>
          <cell r="I1060">
            <v>147</v>
          </cell>
        </row>
        <row r="1061">
          <cell r="E1061">
            <v>30653030100</v>
          </cell>
          <cell r="F1061" t="str">
            <v>Flexible Rubber Expansion Joint 4" Single Sphere PN20 EG Flanged</v>
          </cell>
          <cell r="I1061">
            <v>182</v>
          </cell>
        </row>
        <row r="1062">
          <cell r="E1062">
            <v>30653030150</v>
          </cell>
          <cell r="F1062" t="str">
            <v>Flexible Rubber Expansion Joint 6" Single Sphere PN20 EG Flanged</v>
          </cell>
          <cell r="I1062">
            <v>331</v>
          </cell>
        </row>
        <row r="1063">
          <cell r="E1063">
            <v>30653030200</v>
          </cell>
          <cell r="F1063" t="str">
            <v>Flexible Rubber Expansion Joint 8" Single Sphere PN20 EG Flanged</v>
          </cell>
          <cell r="I1063">
            <v>595</v>
          </cell>
        </row>
        <row r="1064">
          <cell r="E1064">
            <v>30653030250</v>
          </cell>
          <cell r="F1064" t="str">
            <v>Flexible Rubber Expansion Joint 10" Single Sphere PN20 EG Flanged</v>
          </cell>
          <cell r="I1064">
            <v>729</v>
          </cell>
        </row>
        <row r="1065">
          <cell r="E1065" t="str">
            <v xml:space="preserve"> </v>
          </cell>
          <cell r="F1065" t="str">
            <v>1 1/2", Rubber Expansion Joint, Double Sphere, Flanged</v>
          </cell>
          <cell r="H1065" t="str">
            <v>SD-REJ125DS</v>
          </cell>
          <cell r="I1065">
            <v>94</v>
          </cell>
        </row>
        <row r="1066">
          <cell r="E1066" t="str">
            <v xml:space="preserve"> </v>
          </cell>
          <cell r="F1066" t="str">
            <v>2", Rubber Expansion Joint, Double Sphere, Flanged</v>
          </cell>
          <cell r="H1066" t="str">
            <v>SD-REJ125DS</v>
          </cell>
          <cell r="I1066">
            <v>128</v>
          </cell>
        </row>
        <row r="1067">
          <cell r="E1067" t="str">
            <v xml:space="preserve"> </v>
          </cell>
          <cell r="F1067" t="str">
            <v>2 1/2", Rubber Expansion Joint, Double Sphere, Flanged</v>
          </cell>
          <cell r="H1067" t="str">
            <v>SD-REJ125DS</v>
          </cell>
          <cell r="I1067">
            <v>159</v>
          </cell>
        </row>
        <row r="1068">
          <cell r="E1068" t="str">
            <v xml:space="preserve"> </v>
          </cell>
          <cell r="F1068" t="str">
            <v>3 ", Rubber Expansion Joint, Double Sphere, Flanged</v>
          </cell>
          <cell r="H1068" t="str">
            <v>SD-REJ125DS</v>
          </cell>
          <cell r="I1068">
            <v>190</v>
          </cell>
        </row>
        <row r="1069">
          <cell r="E1069" t="str">
            <v xml:space="preserve"> </v>
          </cell>
          <cell r="F1069" t="str">
            <v>4", Rubber Expansion Joint, Double Sphere, Flanged</v>
          </cell>
          <cell r="H1069" t="str">
            <v>SD-REJ125DS</v>
          </cell>
          <cell r="I1069">
            <v>256</v>
          </cell>
        </row>
        <row r="1070">
          <cell r="E1070" t="str">
            <v xml:space="preserve"> </v>
          </cell>
          <cell r="F1070" t="str">
            <v>6", Rubber Expansion Joint, Double Sphere, Flanged</v>
          </cell>
          <cell r="H1070" t="str">
            <v>SD-REJ125DS</v>
          </cell>
          <cell r="I1070">
            <v>435</v>
          </cell>
        </row>
        <row r="1071">
          <cell r="E1071" t="str">
            <v xml:space="preserve"> </v>
          </cell>
          <cell r="F1071" t="str">
            <v>8", Rubber Expansion Joint, Double Sphere, Flanged</v>
          </cell>
          <cell r="H1071" t="str">
            <v>SD-REJ125DS</v>
          </cell>
          <cell r="I1071">
            <v>700</v>
          </cell>
        </row>
        <row r="1072">
          <cell r="E1072" t="str">
            <v xml:space="preserve"> </v>
          </cell>
          <cell r="F1072" t="str">
            <v>10", Rubber Expansion Joint, Double Sphere, Flanged</v>
          </cell>
          <cell r="H1072" t="str">
            <v>SD-REJ125DS</v>
          </cell>
          <cell r="I1072">
            <v>1005</v>
          </cell>
        </row>
        <row r="1073">
          <cell r="E1073" t="str">
            <v xml:space="preserve"> </v>
          </cell>
          <cell r="F1073" t="str">
            <v>12", Rubber Expansion Joint, Double Sphere, Flanged</v>
          </cell>
          <cell r="H1073" t="str">
            <v>SD-REJ125DS</v>
          </cell>
          <cell r="I1073">
            <v>1277</v>
          </cell>
        </row>
        <row r="1075">
          <cell r="E1075">
            <v>11140108515</v>
          </cell>
          <cell r="F1075" t="str">
            <v>1/2" Ball Valve BSP Double Female threaded , Brass Nickel Plated - UL Listed</v>
          </cell>
          <cell r="G1075" t="str">
            <v>1/2" BALL VALVE, NPT DOUBLE FEMALE THREADED, BRASS NICKEL PLATED, STEEL LEVER HANDLE, W/P: 600WOG, UL LISTED, MODEL: SD-BVLT95 - SHIELD</v>
          </cell>
          <cell r="H1075" t="str">
            <v>SD-BVLT95</v>
          </cell>
          <cell r="I1075">
            <v>12</v>
          </cell>
        </row>
        <row r="1076">
          <cell r="E1076">
            <v>11140108520</v>
          </cell>
          <cell r="F1076" t="str">
            <v>3/4" Ball Valve BSP Double Female threaded , Brass Nickel Plated - UL Listed</v>
          </cell>
          <cell r="G1076" t="str">
            <v xml:space="preserve">3/4" BALL VALVE, NPT DOUBLE FEMALE THREADED, BRASS NICKEL PLATED, STEEL LEVER HANDLE, W/P: 600WOG, UL LISTED, MODEL: SD-BVLT95 - SHIELD </v>
          </cell>
          <cell r="H1076" t="str">
            <v>SD-BVLT95</v>
          </cell>
          <cell r="I1076">
            <v>19</v>
          </cell>
        </row>
        <row r="1077">
          <cell r="E1077">
            <v>11140108525</v>
          </cell>
          <cell r="F1077" t="str">
            <v>1" Ball Valve, BSP Double Female Threaded , Brass Nickel Plated - UL Listed</v>
          </cell>
          <cell r="G1077" t="str">
            <v>1" BALL VALVE, NPT DOUBLE FEMALE THREADED, BRASS NICKEL PLATED, STEEL LEVER HANDLE, W/P: 600WOG, UL LISTED, MODEL: SD-BVLT95 - SHIELD</v>
          </cell>
          <cell r="H1077" t="str">
            <v>SD-BVLT95</v>
          </cell>
          <cell r="I1077">
            <v>31</v>
          </cell>
        </row>
        <row r="1078">
          <cell r="E1078">
            <v>11140108535</v>
          </cell>
          <cell r="F1078" t="str">
            <v>1-1/4" Ball Valve BSP Double Female Threaded , Brass Nickel Plated - UL Listed</v>
          </cell>
          <cell r="G1078" t="str">
            <v>1 1/4" BALL VALVE, NPT DOUBLE FEMALE THREADED, BRASS NICKEL PLATED, STEEL LEVER HANDLE, W/P: 600WOG, UL LISTED, MODEL: SD-BVLT95 - SHIELD</v>
          </cell>
          <cell r="H1078" t="str">
            <v>SD-BVLT95</v>
          </cell>
          <cell r="I1078">
            <v>45</v>
          </cell>
        </row>
        <row r="1079">
          <cell r="E1079">
            <v>11140108540</v>
          </cell>
          <cell r="F1079" t="str">
            <v>1-1/2" Ball Valve BSP Double Female threaded, Brass Nickel Plated - UL Listed</v>
          </cell>
          <cell r="G1079" t="str">
            <v>1 1/2" BALL VALVE, NPT DOUBLE FEMALE THREADED, BRASS NICKEL PLATED, STEEL LEVER HANDLE, W/P: 600WOG, UL LISTED, MODEL: SD-BVLT95 - SHIELD</v>
          </cell>
          <cell r="H1079" t="str">
            <v>SD-BVLT95</v>
          </cell>
          <cell r="I1079">
            <v>67</v>
          </cell>
        </row>
        <row r="1080">
          <cell r="E1080">
            <v>11140108550</v>
          </cell>
          <cell r="F1080" t="str">
            <v>2" Ball Valve BSP Double Female threaded , Brass Nickel Plated - UL Listed</v>
          </cell>
          <cell r="G1080" t="str">
            <v>2" BALL VALVE, NPT DOUBLE FEMALE THREADED, BRASS NICKEL PLATED, STEEL LEVER HANDLE, W/P: 600WOG, UL LISTED, MODEL: SD-BVLT95 - SHIELD</v>
          </cell>
          <cell r="H1080" t="str">
            <v>SD-BVLT95</v>
          </cell>
          <cell r="I1080">
            <v>96</v>
          </cell>
        </row>
        <row r="1081">
          <cell r="E1081">
            <v>11140108575</v>
          </cell>
          <cell r="G1081" t="str">
            <v>3" BALL VALVE, NPT DOUBLE FEMALE THREADED, BRASS NICKEL PLATED, STEEL LEVER HANDLE, W/P 175PSI (12BAR), MODEL: SD-BVLT95 - SHIELD</v>
          </cell>
          <cell r="H1081" t="str">
            <v>SD-BVLT95</v>
          </cell>
        </row>
        <row r="1083">
          <cell r="E1083">
            <v>11140108006</v>
          </cell>
          <cell r="F1083" t="str">
            <v>1/4" Ball Valve BSP Double Female Threaded, Brass Nickel Plated</v>
          </cell>
          <cell r="G1083" t="str">
            <v>1/4" BALL VALVE, BSP DOUBLE FEMALE THREADED, BRASS NICKEL PLATED, MODEL: SD-BVLT90 - SHIELD.</v>
          </cell>
          <cell r="H1083" t="str">
            <v>SDBLVT90</v>
          </cell>
          <cell r="I1083">
            <v>9</v>
          </cell>
        </row>
        <row r="1084">
          <cell r="E1084">
            <v>11140108015</v>
          </cell>
          <cell r="F1084" t="str">
            <v>1/2" Ball Valve BSP Double Female threaded , Brass Nickel Plated</v>
          </cell>
          <cell r="H1084" t="str">
            <v>SDBLVT90</v>
          </cell>
          <cell r="I1084">
            <v>10</v>
          </cell>
        </row>
        <row r="1085">
          <cell r="E1085">
            <v>11140108020</v>
          </cell>
          <cell r="F1085" t="str">
            <v>3/4" Ball Valve BSP Double Female threaded , Brass Nickel Plated</v>
          </cell>
          <cell r="H1085" t="str">
            <v>SDBLVT90</v>
          </cell>
          <cell r="I1085">
            <v>18</v>
          </cell>
        </row>
        <row r="1086">
          <cell r="E1086">
            <v>11140108025</v>
          </cell>
          <cell r="F1086" t="str">
            <v>1" Ball Valve, BSP Double Female Threaded , Brass Nickel Plated</v>
          </cell>
          <cell r="H1086" t="str">
            <v>SDBLVT90</v>
          </cell>
          <cell r="I1086">
            <v>26</v>
          </cell>
        </row>
        <row r="1087">
          <cell r="E1087">
            <v>11140108033</v>
          </cell>
          <cell r="F1087" t="str">
            <v>1-1/4" Ball Valve BSP Double Female Threaded , Brass Nickel Plated</v>
          </cell>
          <cell r="H1087" t="str">
            <v>SDBLVT90</v>
          </cell>
          <cell r="I1087">
            <v>38</v>
          </cell>
        </row>
        <row r="1088">
          <cell r="E1088">
            <v>11140108038</v>
          </cell>
          <cell r="F1088" t="str">
            <v>1-1/2" Ball Valve BSP Double Female threaded, Brass Nickel Plated</v>
          </cell>
          <cell r="H1088" t="str">
            <v>SDBLVT90</v>
          </cell>
          <cell r="I1088">
            <v>60</v>
          </cell>
        </row>
        <row r="1089">
          <cell r="E1089">
            <v>11140108050</v>
          </cell>
          <cell r="F1089" t="str">
            <v>2" Ball Valve BSP Double Female threaded , Brass Nickel Plated</v>
          </cell>
          <cell r="H1089" t="str">
            <v>SDBLVT90</v>
          </cell>
          <cell r="I1089">
            <v>98</v>
          </cell>
        </row>
        <row r="1090">
          <cell r="E1090">
            <v>11140108065</v>
          </cell>
          <cell r="F1090" t="str">
            <v>2-1/2" Ball Valve BSP Double Female threaded , Brass Nickel Plated</v>
          </cell>
          <cell r="H1090" t="str">
            <v>SDBLVT90</v>
          </cell>
          <cell r="I1090">
            <v>131</v>
          </cell>
        </row>
        <row r="1091">
          <cell r="E1091">
            <v>11140108075</v>
          </cell>
          <cell r="F1091" t="str">
            <v>3" Ball Valve BSP Double Female threaded , Brass Nickel Plated</v>
          </cell>
          <cell r="H1091" t="str">
            <v>SDBLVT90</v>
          </cell>
          <cell r="I1091">
            <v>221</v>
          </cell>
        </row>
        <row r="1092">
          <cell r="E1092">
            <v>11140108100</v>
          </cell>
          <cell r="F1092" t="str">
            <v>4" Ball Valve BSP Double Female threaded , Brass Nickel Plated</v>
          </cell>
          <cell r="H1092" t="str">
            <v>SDBLVT90</v>
          </cell>
          <cell r="I1092">
            <v>476</v>
          </cell>
        </row>
        <row r="1094">
          <cell r="F1094" t="str">
            <v>1/2" Ball Valve SS304,2PCS NPT threaded (Body, Ball &amp; Stem, Gland&amp;Nut 304, Handle 201)</v>
          </cell>
          <cell r="H1094" t="str">
            <v>SD-BVSS</v>
          </cell>
          <cell r="I1094">
            <v>17</v>
          </cell>
        </row>
        <row r="1095">
          <cell r="F1095" t="str">
            <v>3/4" Ball Valve SS304,2PCS NPT threaded (Body, Ball &amp; Stem, Gland&amp;Nut 304, Handle 201)</v>
          </cell>
          <cell r="H1095" t="str">
            <v>SD-BVSS</v>
          </cell>
          <cell r="I1095">
            <v>23</v>
          </cell>
        </row>
        <row r="1096">
          <cell r="F1096" t="str">
            <v>1" Ball Valve SS304,2PCS NPT threaded (Body, Ball &amp; Stem, Gland&amp;Nut 304, Handle 201)</v>
          </cell>
          <cell r="H1096" t="str">
            <v>SD-BVSS</v>
          </cell>
          <cell r="I1096">
            <v>35</v>
          </cell>
        </row>
        <row r="1097">
          <cell r="F1097" t="str">
            <v>1-1/4" Ball Valve SS304,2PCS NPT threaded (Body, Ball &amp; Stem, Gland&amp;Nut 304, Handle 201)</v>
          </cell>
          <cell r="H1097" t="str">
            <v>SD-BVSS</v>
          </cell>
          <cell r="I1097">
            <v>57</v>
          </cell>
        </row>
        <row r="1098">
          <cell r="F1098" t="str">
            <v>1-1/2" Ball Valve SS304,2PCS NPT threaded (Body, Ball &amp; Stem, Gland&amp;Nut 304, Handle 201)</v>
          </cell>
          <cell r="H1098" t="str">
            <v>SD-BVSS</v>
          </cell>
          <cell r="I1098">
            <v>66</v>
          </cell>
        </row>
        <row r="1099">
          <cell r="F1099" t="str">
            <v>2" Ball Valve SS304,2PCS NPT threaded (Body, Ball &amp; Stem, Gland&amp;Nut 304, Handle 201)</v>
          </cell>
          <cell r="H1099" t="str">
            <v>SD-BVSS</v>
          </cell>
          <cell r="I1099">
            <v>96</v>
          </cell>
        </row>
        <row r="1100">
          <cell r="F1100" t="str">
            <v>2-1/2" Ball Valve SS304,2PCS NPT threaded (Body, Ball &amp; Stem, Gland&amp;Nut 304, Handle 201)</v>
          </cell>
          <cell r="H1100" t="str">
            <v>SD-BVSS</v>
          </cell>
          <cell r="I1100">
            <v>208</v>
          </cell>
        </row>
        <row r="1101">
          <cell r="F1101" t="str">
            <v>3" Ball Valve SS304,2PCS NPT threaded (Body, Ball &amp; Stem, Gland&amp;Nut 304, Handle 201)</v>
          </cell>
          <cell r="H1101" t="str">
            <v>SD-BVSS</v>
          </cell>
          <cell r="I1101">
            <v>278</v>
          </cell>
        </row>
        <row r="1103">
          <cell r="F1103" t="str">
            <v>1/2" Ball Valve SS316,2PCS NPT threaded (Body, Ball &amp; Stem 316, Gland&amp;Nut 304, Handle 201)</v>
          </cell>
          <cell r="H1103" t="str">
            <v>SD-BVSS</v>
          </cell>
          <cell r="I1103">
            <v>21</v>
          </cell>
        </row>
        <row r="1104">
          <cell r="F1104" t="str">
            <v>3/4" Ball Valve SS316,2PCS NPT threaded (Body, Ball &amp; Stem 316, Gland&amp;Nut 304, Handle 201)</v>
          </cell>
          <cell r="H1104" t="str">
            <v>SD-BVSS</v>
          </cell>
          <cell r="I1104">
            <v>29</v>
          </cell>
        </row>
        <row r="1105">
          <cell r="F1105" t="str">
            <v>1" Ball Valve SS316,2PCS NPT threaded (Body, Ball &amp; Stem 316, Gland&amp;Nut 304, Handle 201)</v>
          </cell>
          <cell r="H1105" t="str">
            <v>SD-BVSS</v>
          </cell>
          <cell r="I1105">
            <v>44</v>
          </cell>
        </row>
        <row r="1106">
          <cell r="F1106" t="str">
            <v>1-1/4" Ball Valve SS316,2PCS NPT threaded (Body, Ball &amp; Stem 316, Gland&amp;Nut 304, Handle 201)</v>
          </cell>
          <cell r="H1106" t="str">
            <v>SD-BVSS</v>
          </cell>
          <cell r="I1106">
            <v>72</v>
          </cell>
        </row>
        <row r="1107">
          <cell r="F1107" t="str">
            <v>1-1/2" Ball Valve SS316,2PCS NPT threaded (Body, Ball &amp; Stem 316, Gland&amp;Nut 304, Handle 201)</v>
          </cell>
          <cell r="H1107" t="str">
            <v>SD-BVSS</v>
          </cell>
          <cell r="I1107">
            <v>88</v>
          </cell>
        </row>
        <row r="1108">
          <cell r="F1108" t="str">
            <v>2" Ball Valve SS316,2PCS NPT threaded (Body, Ball &amp; Stem 316, Gland&amp;Nut 304, Handle 201)</v>
          </cell>
          <cell r="H1108" t="str">
            <v>SD-BVSS</v>
          </cell>
          <cell r="I1108">
            <v>128</v>
          </cell>
        </row>
        <row r="1109">
          <cell r="F1109" t="str">
            <v>2-1/2" Ball Valve SS316,2PCS NPT threaded (Body, Ball &amp; Stem 316, Gland&amp;Nut 304, Handle 201)</v>
          </cell>
          <cell r="H1109" t="str">
            <v>SD-BVSS</v>
          </cell>
          <cell r="I1109">
            <v>261</v>
          </cell>
        </row>
        <row r="1110">
          <cell r="F1110" t="str">
            <v>3" Ball Valve SS316,2PCS NPT threaded (Body, Ball &amp; Stem 316, Gland&amp;Nut 304, Handle 201)</v>
          </cell>
          <cell r="H1110" t="str">
            <v>SD-BVSS</v>
          </cell>
          <cell r="I1110">
            <v>363</v>
          </cell>
        </row>
        <row r="1112">
          <cell r="E1112">
            <v>11170108050</v>
          </cell>
          <cell r="F1112" t="str">
            <v>2" Foot Valve BSP Female Inlet thread Brass and SS316 Strainer</v>
          </cell>
          <cell r="H1112" t="str">
            <v>SD-FTV140</v>
          </cell>
          <cell r="I1112">
            <v>39</v>
          </cell>
        </row>
        <row r="1113">
          <cell r="E1113">
            <v>11170108065</v>
          </cell>
          <cell r="F1113" t="str">
            <v xml:space="preserve">2-1/2" Foot Valve BSP Female Inlet thread Brass and SS316 Strainer </v>
          </cell>
          <cell r="H1113" t="str">
            <v>SD-FTV140</v>
          </cell>
          <cell r="I1113">
            <v>89</v>
          </cell>
        </row>
        <row r="1114">
          <cell r="E1114">
            <v>11170108075</v>
          </cell>
          <cell r="F1114" t="str">
            <v xml:space="preserve">3" Foo0t Valve BSP Female Inlet thread Brass and SS316 Strainer </v>
          </cell>
          <cell r="H1114" t="str">
            <v>SD-FTV140</v>
          </cell>
          <cell r="I1114">
            <v>133</v>
          </cell>
        </row>
        <row r="1115">
          <cell r="E1115">
            <v>11170108100</v>
          </cell>
          <cell r="F1115" t="str">
            <v xml:space="preserve">4" Foot Valve BSP Female Inlet thread Brass and SS316 Strainer </v>
          </cell>
          <cell r="H1115" t="str">
            <v>SD-FTV140</v>
          </cell>
          <cell r="I1115">
            <v>222</v>
          </cell>
        </row>
        <row r="1116">
          <cell r="E1116">
            <v>11021008225</v>
          </cell>
          <cell r="G1116" t="str">
            <v>CHECK VALVE 1" BRONZE, SWING TYPE, BOTH SIDE FEMALE THREADED ENDS TO BS21, PN20, WRAS APPROVED, MODEL: SD-GCV20/W - SHIELD</v>
          </cell>
          <cell r="H1116" t="str">
            <v xml:space="preserve"> SD-GCV20/W</v>
          </cell>
          <cell r="I1116">
            <v>165</v>
          </cell>
        </row>
        <row r="1117">
          <cell r="E1117">
            <v>11021008252</v>
          </cell>
          <cell r="G1117" t="str">
            <v>CHECK VALVE 2" BRONZE, SWING TYPE, BOTH SIDE FEMALE THREADED ENDS TO BS21, PN20, WRAS APPROVED, MODEL: SD-GCV20/W - SHIELD</v>
          </cell>
          <cell r="H1117" t="str">
            <v xml:space="preserve"> SD-GCV20/W</v>
          </cell>
          <cell r="I1117">
            <v>165</v>
          </cell>
        </row>
        <row r="1127">
          <cell r="E1127">
            <v>11020108015</v>
          </cell>
          <cell r="F1127" t="str">
            <v>1/2" Check Valve, BSP Double Female Threaded, Spring Type</v>
          </cell>
          <cell r="H1127" t="str">
            <v>SD-CVT100</v>
          </cell>
          <cell r="I1127">
            <v>9</v>
          </cell>
        </row>
        <row r="1128">
          <cell r="E1128">
            <v>11020108025</v>
          </cell>
          <cell r="F1128" t="str">
            <v>1" Check Valve BSP Double Female Threaded, Spring Type</v>
          </cell>
          <cell r="H1128" t="str">
            <v>SD-CVT100</v>
          </cell>
          <cell r="I1128">
            <v>20</v>
          </cell>
        </row>
        <row r="1129">
          <cell r="E1129">
            <v>11020108033</v>
          </cell>
          <cell r="F1129" t="str">
            <v>1-1/4" Check Valve, BSP Double Female Threaded, Spring Type</v>
          </cell>
          <cell r="H1129" t="str">
            <v>SD-CVT100</v>
          </cell>
          <cell r="I1129">
            <v>27</v>
          </cell>
        </row>
        <row r="1130">
          <cell r="E1130">
            <v>11020108040</v>
          </cell>
          <cell r="F1130" t="str">
            <v>1-1/2" Check Valve, BSP Double Female Threaded, Spring Type</v>
          </cell>
          <cell r="H1130" t="str">
            <v>SD-CVT100</v>
          </cell>
          <cell r="I1130">
            <v>46</v>
          </cell>
        </row>
        <row r="1131">
          <cell r="E1131">
            <v>11020108050</v>
          </cell>
          <cell r="F1131" t="str">
            <v>2" Check Valve, BSP Double Female Threaded, Spring Type</v>
          </cell>
          <cell r="H1131" t="str">
            <v>SD-CVT100</v>
          </cell>
          <cell r="I1131">
            <v>65</v>
          </cell>
        </row>
        <row r="1132">
          <cell r="E1132">
            <v>11020108065</v>
          </cell>
          <cell r="F1132" t="str">
            <v>2-1/2" Check Valve, BSP Double Female Threaded, Spring Type</v>
          </cell>
          <cell r="H1132" t="str">
            <v>SD-CVT100</v>
          </cell>
          <cell r="I1132">
            <v>89</v>
          </cell>
        </row>
        <row r="1133">
          <cell r="E1133">
            <v>11020108075</v>
          </cell>
          <cell r="F1133" t="str">
            <v>3" Check Valve, BSP Double Female Threaded, Spring Type</v>
          </cell>
          <cell r="H1133" t="str">
            <v>SD-CVT100</v>
          </cell>
          <cell r="I1133">
            <v>133</v>
          </cell>
        </row>
        <row r="1134">
          <cell r="E1134">
            <v>11020108100</v>
          </cell>
          <cell r="F1134" t="str">
            <v>4" Check Valve, BSP Double Female Threaded, Spring Type</v>
          </cell>
          <cell r="H1134" t="str">
            <v>SD-CVT100</v>
          </cell>
          <cell r="I1134">
            <v>222</v>
          </cell>
        </row>
        <row r="1136">
          <cell r="E1136">
            <v>11221008222</v>
          </cell>
          <cell r="F1136" t="str">
            <v>Y-Strainer 3/4" BSP Double Female Threaded 25 Bar Brass</v>
          </cell>
          <cell r="H1136" t="str">
            <v>SD-YST192</v>
          </cell>
          <cell r="I1136">
            <v>23</v>
          </cell>
        </row>
        <row r="1137">
          <cell r="E1137">
            <v>11220508025</v>
          </cell>
          <cell r="F1137" t="str">
            <v>Y-Strainer 1" BSP Double Female Threaded Brass</v>
          </cell>
          <cell r="H1137" t="str">
            <v>SD-YST192</v>
          </cell>
          <cell r="I1137">
            <v>23</v>
          </cell>
        </row>
        <row r="1138">
          <cell r="E1138">
            <v>11220508040</v>
          </cell>
          <cell r="F1138" t="str">
            <v xml:space="preserve">Y-Strainer 1 1/2" BSP Double Female Threaded Brass </v>
          </cell>
          <cell r="H1138" t="str">
            <v>SD-YST192</v>
          </cell>
          <cell r="I1138">
            <v>42</v>
          </cell>
        </row>
        <row r="1139">
          <cell r="E1139">
            <v>11220508050</v>
          </cell>
          <cell r="F1139" t="str">
            <v>Y-Strainer 2" BSP Double Female Threaded with SS Strainer Brass</v>
          </cell>
          <cell r="H1139" t="str">
            <v>SD-YST192</v>
          </cell>
          <cell r="I1139">
            <v>83</v>
          </cell>
        </row>
        <row r="1140">
          <cell r="F1140" t="str">
            <v>CI.Body &amp;Cover Basket Strainer 14”, SS304 Screen with 3.0mm holes,Graphite Gasket,CI.Plug,Flanged End to ANSI B16.1 Drilled to Class 125 Flat Face, Working Pressure : PN16,Red Ral3000 FBE Coated</v>
          </cell>
          <cell r="H1140" t="str">
            <v xml:space="preserve">SD-BS200FF-D1 </v>
          </cell>
        </row>
        <row r="1141">
          <cell r="F1141" t="str">
            <v>Body &amp;Cover Basket Strainer 16”, SS304 Screen with 3.0mm holes,Graphite Gasket,CI.Plug,Flanged End to ANSI B16.1 Drilled to Class 125 Flat Face, Working Pressure : PN16,Red Ral3000 FBE Coated</v>
          </cell>
          <cell r="H1141" t="str">
            <v xml:space="preserve">SD-BS200FF-D1 </v>
          </cell>
        </row>
        <row r="1142">
          <cell r="E1142">
            <v>11220508065</v>
          </cell>
          <cell r="F1142" t="str">
            <v>Y-Strainer 2 1/2" BSP Double Female Threaded Brass</v>
          </cell>
          <cell r="H1142" t="str">
            <v>SD-YST192</v>
          </cell>
          <cell r="I1142">
            <v>241</v>
          </cell>
        </row>
        <row r="1144">
          <cell r="F1144" t="str">
            <v>Water Flow Switch 1" Threaded UL Listed</v>
          </cell>
          <cell r="H1144" t="str">
            <v>SD-WFD10T</v>
          </cell>
          <cell r="I1144">
            <v>235</v>
          </cell>
        </row>
        <row r="1145">
          <cell r="F1145" t="str">
            <v>Water Flow Switch 1-1/4" Threaded UL Listed</v>
          </cell>
          <cell r="H1145" t="str">
            <v>SD-WFD13T</v>
          </cell>
          <cell r="I1145">
            <v>235</v>
          </cell>
        </row>
        <row r="1146">
          <cell r="F1146" t="str">
            <v>Water Flow Switch 1-1/2" Threaded UL Listed</v>
          </cell>
          <cell r="H1146" t="str">
            <v>SD-WFD15T</v>
          </cell>
          <cell r="I1146">
            <v>235</v>
          </cell>
        </row>
        <row r="1147">
          <cell r="F1147" t="str">
            <v>Water Flow Switch 2" Threaded UL Listed</v>
          </cell>
          <cell r="H1147" t="str">
            <v>SD-WFD20T</v>
          </cell>
          <cell r="I1147">
            <v>235</v>
          </cell>
        </row>
        <row r="1148">
          <cell r="E1148">
            <v>10559022020</v>
          </cell>
          <cell r="F1148" t="str">
            <v>Water Flow Switch 2"  UL Listed and FM Approved</v>
          </cell>
          <cell r="H1148" t="str">
            <v>SD-WFD20</v>
          </cell>
          <cell r="I1148">
            <v>235</v>
          </cell>
        </row>
        <row r="1149">
          <cell r="E1149">
            <v>10559022025</v>
          </cell>
          <cell r="F1149" t="str">
            <v>Water Flow Switch 2-1/2"  UL Listed and FM Approved</v>
          </cell>
          <cell r="H1149" t="str">
            <v>SD-WFD25</v>
          </cell>
          <cell r="I1149">
            <v>235</v>
          </cell>
        </row>
        <row r="1150">
          <cell r="E1150">
            <v>10559022030</v>
          </cell>
          <cell r="F1150" t="str">
            <v>Water Flow Switch 3"  UL Listed and FM Approved</v>
          </cell>
          <cell r="H1150" t="str">
            <v>SD-WFD30</v>
          </cell>
          <cell r="I1150">
            <v>235</v>
          </cell>
        </row>
        <row r="1151">
          <cell r="E1151">
            <v>10559022040</v>
          </cell>
          <cell r="F1151" t="str">
            <v>Water Flow Switch 4"  UL Listed and FM Approved</v>
          </cell>
          <cell r="G1151" t="str">
            <v>WATER FLOW SWITCH 4" (100MM), 450 PSI, MODEL: SD-WFD40, UL/FM APPROVED - SHIELD</v>
          </cell>
          <cell r="H1151" t="str">
            <v>SD-WFD40</v>
          </cell>
          <cell r="I1151">
            <v>235</v>
          </cell>
        </row>
        <row r="1152">
          <cell r="E1152">
            <v>10559022060</v>
          </cell>
          <cell r="F1152" t="str">
            <v>Water Flow Switch 6"  UL Listed and FM Approved</v>
          </cell>
          <cell r="G1152" t="str">
            <v>WATER FLOW SWITCH 6" (150MM), 450 PSI, MODEL: SD-WFD60, UL/FM APPROVED - SHIELD</v>
          </cell>
          <cell r="H1152" t="str">
            <v>SD-WFD60</v>
          </cell>
          <cell r="I1152">
            <v>235</v>
          </cell>
        </row>
        <row r="1153">
          <cell r="E1153">
            <v>10559022080</v>
          </cell>
          <cell r="F1153" t="str">
            <v>Water Flow Switch 8"  UL Listed and FM Approved</v>
          </cell>
          <cell r="H1153" t="str">
            <v>SD-WFD80</v>
          </cell>
          <cell r="I1153">
            <v>254</v>
          </cell>
        </row>
        <row r="1155">
          <cell r="E1155">
            <v>10559022710</v>
          </cell>
          <cell r="F1155" t="str">
            <v>Tamper Switch / Supervisory Switch for OS&amp;Y Gate valve with 1 set SPDT Contact UL/FM</v>
          </cell>
          <cell r="G1155" t="str">
            <v>TAMPER SWITCH (SUPERVISORY) WITH 1 X SPDT CONTACT FOR GATE VALVES, MODEL: SD-SVS OSY-1, UL/FM APPROVED - SHIELD</v>
          </cell>
          <cell r="H1155" t="str">
            <v>SD-SVS-OSY-1</v>
          </cell>
          <cell r="I1155">
            <v>167</v>
          </cell>
        </row>
        <row r="1156">
          <cell r="F1156" t="str">
            <v>Tamper Switch / Supervisory Switch for OS&amp;Y Gate valve with 2 set SPDT Contact UL/FM</v>
          </cell>
          <cell r="H1156" t="str">
            <v>SD-SVS-OSY-2</v>
          </cell>
          <cell r="I1156">
            <v>190</v>
          </cell>
        </row>
        <row r="1157">
          <cell r="F1157" t="str">
            <v>Tamper Switch / Supervisory Switch for OS&amp;Y Gate valve with 3 set SPDT Contact UL/FM</v>
          </cell>
          <cell r="H1157" t="str">
            <v>SD-SVS-OSY-3</v>
          </cell>
          <cell r="I1157">
            <v>223</v>
          </cell>
        </row>
        <row r="1158">
          <cell r="F1158" t="str">
            <v>Tamper Switch / Supervisory Switch for POST INDICATOR with 1 set SPDT Contact UL/FM</v>
          </cell>
          <cell r="H1158" t="str">
            <v>SD-SVS-IP-1</v>
          </cell>
          <cell r="I1158">
            <v>167</v>
          </cell>
        </row>
        <row r="1159">
          <cell r="F1159" t="str">
            <v>Tamper Switch / Supervisory Switch for POST INDICATOR with 2 set SPDT Contact UL/FM</v>
          </cell>
          <cell r="H1159" t="str">
            <v>SD-SVS-IP-1</v>
          </cell>
          <cell r="I1159">
            <v>190</v>
          </cell>
        </row>
        <row r="1160">
          <cell r="F1160" t="str">
            <v>Tamper Switch / Supervisory Switch for POST INDICATOR with 3 set SPDT Contact UL/FM</v>
          </cell>
          <cell r="H1160" t="str">
            <v>SD-SVS-IP-1</v>
          </cell>
          <cell r="I1160">
            <v>223</v>
          </cell>
        </row>
        <row r="1162">
          <cell r="E1162">
            <v>10559022610</v>
          </cell>
          <cell r="F1162" t="str">
            <v>Pressure Switch 0-10 PSI with Single Contact UL/FM Approved</v>
          </cell>
          <cell r="G1162" t="str">
            <v>PRESSURE SWITCH WITH ONE SET SPDT CONTACT, MAX. OPERATING PRESSURE : 300 PSI, MAX. ADJUSTMENT PRESSURE RANGE: 4 - 20 PSI, MODEL: SD-PS1001, UL/FM APPROVED - SHIELD</v>
          </cell>
          <cell r="H1162" t="str">
            <v>SD-PS1001</v>
          </cell>
          <cell r="I1162">
            <v>165</v>
          </cell>
        </row>
        <row r="1163">
          <cell r="F1163" t="str">
            <v>Pressure Switch 0-10 PSI with Double Contact UL/FM Approved</v>
          </cell>
          <cell r="H1163" t="str">
            <v>SD-PS1002</v>
          </cell>
          <cell r="I1163">
            <v>198</v>
          </cell>
        </row>
        <row r="1164">
          <cell r="F1164" t="str">
            <v>Pressure Switch 10-40 PSI with Single Contact UL/FM Approved</v>
          </cell>
          <cell r="H1164" t="str">
            <v>SD-PS4001</v>
          </cell>
          <cell r="I1164">
            <v>204</v>
          </cell>
        </row>
        <row r="1165">
          <cell r="F1165" t="str">
            <v>Pressure Switch 10-40 PSI with Double Contact UL/FM Approved</v>
          </cell>
          <cell r="H1165" t="str">
            <v>SD-PS4002</v>
          </cell>
          <cell r="I1165">
            <v>264</v>
          </cell>
        </row>
        <row r="1166">
          <cell r="F1166" t="str">
            <v>Pressure Switch 40-120 PSI with Single Contact UL/FM Approved</v>
          </cell>
          <cell r="H1166" t="str">
            <v>SD-PS12001</v>
          </cell>
          <cell r="I1166">
            <v>277</v>
          </cell>
        </row>
        <row r="1167">
          <cell r="F1167" t="str">
            <v>Pressure Switch 40-120 PSI with Double Contact UL/FM Approved</v>
          </cell>
          <cell r="H1167" t="str">
            <v>SD-PS12001</v>
          </cell>
          <cell r="I1167">
            <v>337</v>
          </cell>
        </row>
        <row r="1169">
          <cell r="E1169" t="str">
            <v>11081008515</v>
          </cell>
          <cell r="F1169" t="str">
            <v>1/2" PRV, 25 Bar, BSP Double Female Threaded, Spring Type BSI Kiremarked</v>
          </cell>
          <cell r="H1169" t="str">
            <v>SD-91430K</v>
          </cell>
          <cell r="I1169">
            <v>66</v>
          </cell>
        </row>
        <row r="1170">
          <cell r="E1170" t="str">
            <v>11081008520</v>
          </cell>
          <cell r="F1170" t="str">
            <v>3/4" PRV, 25 Bar, BSP Double Female Threaded, Spring Type BSI Kiremarked</v>
          </cell>
          <cell r="H1170" t="str">
            <v>SD-91430K</v>
          </cell>
          <cell r="I1170">
            <v>76</v>
          </cell>
        </row>
        <row r="1171">
          <cell r="E1171">
            <v>11081008525</v>
          </cell>
          <cell r="F1171" t="str">
            <v>1" PRV, 25 Bar, BSP Double Female Threaded, Spring Type BSI Kiremarked</v>
          </cell>
          <cell r="G1171" t="str">
            <v>1" PRESSURE REDUCING/REGULATING VALVE, FEMALE THREADED, W/P 25BAR (360 PSI), NICKEL PLATED, KITE MARK APPROVED, P/N.# SD-91430K-125, MODEL: SD-91430K - SHIELD</v>
          </cell>
          <cell r="H1171" t="str">
            <v>SD-91430K</v>
          </cell>
          <cell r="I1171">
            <v>93</v>
          </cell>
        </row>
        <row r="1172">
          <cell r="E1172" t="str">
            <v>11081008530</v>
          </cell>
          <cell r="F1172" t="str">
            <v>1 1/4" PRV, 25 Bar, BSP Double Female Threaded, Spring Type BSI Kiremarked</v>
          </cell>
          <cell r="H1172" t="str">
            <v>SD-91430K</v>
          </cell>
          <cell r="I1172">
            <v>126</v>
          </cell>
        </row>
        <row r="1173">
          <cell r="E1173" t="str">
            <v>11081008540</v>
          </cell>
          <cell r="F1173" t="str">
            <v>1 1/2" PRV, 25 Bar, BSP Double Female Threaded, Spring Type BSI Kiremarked</v>
          </cell>
          <cell r="H1173" t="str">
            <v>SD-91430K</v>
          </cell>
          <cell r="I1173">
            <v>166</v>
          </cell>
        </row>
        <row r="1174">
          <cell r="E1174" t="str">
            <v>11081008550</v>
          </cell>
          <cell r="F1174" t="str">
            <v>2" PRV, 25 Bar, BSP Double Female Threaded, Spring Type BSI Kiremarked</v>
          </cell>
          <cell r="H1174" t="str">
            <v>SD-91430K</v>
          </cell>
          <cell r="I1174">
            <v>180</v>
          </cell>
        </row>
        <row r="1175">
          <cell r="E1175" t="str">
            <v>11081008565</v>
          </cell>
          <cell r="F1175" t="str">
            <v>2 1/2" PRV, 25 Bar, BSP Double Female Threaded, Spring Type BSI Kiremarked</v>
          </cell>
          <cell r="H1175" t="str">
            <v>SD-91430K</v>
          </cell>
          <cell r="I1175">
            <v>367</v>
          </cell>
        </row>
        <row r="1176">
          <cell r="E1176" t="str">
            <v>11081008575</v>
          </cell>
          <cell r="F1176" t="str">
            <v>3" PRV, 25 Bar, BSP Double Female Threaded, Spring Type BSI Kiremarked</v>
          </cell>
          <cell r="H1176" t="str">
            <v>SD-91430K</v>
          </cell>
          <cell r="I1176">
            <v>840</v>
          </cell>
        </row>
        <row r="1177">
          <cell r="E1177" t="str">
            <v>11081008600</v>
          </cell>
          <cell r="F1177" t="str">
            <v>4" PRV, 25 Bar, BSP Double Female Threaded, Spring Type BSI Kiremarked</v>
          </cell>
          <cell r="H1177" t="str">
            <v>SD-91430K</v>
          </cell>
          <cell r="I1177">
            <v>1501</v>
          </cell>
        </row>
        <row r="1179">
          <cell r="E1179">
            <v>11080408040</v>
          </cell>
          <cell r="F1179" t="str">
            <v>Pressure Reducing Angle Valve 1-1/2" NPT Double Female- Brass Finish - UL/FM Approved</v>
          </cell>
          <cell r="H1179" t="str">
            <v>SD-A155</v>
          </cell>
          <cell r="I1179">
            <v>234</v>
          </cell>
        </row>
        <row r="1180">
          <cell r="E1180">
            <v>11080708040</v>
          </cell>
          <cell r="F1180" t="str">
            <v>Pressure Reducing Angle Valve 1-1/2" NPT Double Female- Chrome Finish - UL/FM Approved</v>
          </cell>
          <cell r="H1180" t="str">
            <v>SD-A155</v>
          </cell>
          <cell r="I1180">
            <v>234</v>
          </cell>
        </row>
        <row r="1181">
          <cell r="E1181">
            <v>11080408065</v>
          </cell>
          <cell r="F1181" t="str">
            <v>Pressure Reducing Angle Valve 2-1/2" NPT Double Female- Brass Finish - UL/FM Approved</v>
          </cell>
          <cell r="H1181" t="str">
            <v>SD-A155</v>
          </cell>
          <cell r="I1181">
            <v>469</v>
          </cell>
        </row>
        <row r="1182">
          <cell r="E1182">
            <v>11080708065</v>
          </cell>
          <cell r="F1182" t="str">
            <v>Pressure Reducing Angle Valve 2-1/2" NPT Double Female- Chrome Finish - UL/FM Approved</v>
          </cell>
          <cell r="H1182" t="str">
            <v>SD-A155</v>
          </cell>
          <cell r="I1182">
            <v>410</v>
          </cell>
        </row>
        <row r="1184">
          <cell r="E1184">
            <v>11080408042</v>
          </cell>
          <cell r="F1184" t="str">
            <v>Pressure Reducing Angle Valve 1-1/2" NPT Male/ Female- Brass Finish - UL/FM Approved</v>
          </cell>
          <cell r="H1184" t="str">
            <v>SD-A156</v>
          </cell>
          <cell r="I1184">
            <v>234</v>
          </cell>
        </row>
        <row r="1185">
          <cell r="E1185">
            <v>11080708042</v>
          </cell>
          <cell r="F1185" t="str">
            <v>Pressure Reducing Angle Valve 1-1/2" NPT Male/ Female- Chrome Finish - UL/FM Approved</v>
          </cell>
          <cell r="H1185" t="str">
            <v>SD-A156</v>
          </cell>
          <cell r="I1185">
            <v>279</v>
          </cell>
        </row>
        <row r="1186">
          <cell r="E1186">
            <v>11080408068</v>
          </cell>
          <cell r="F1186" t="str">
            <v>Pressure Reducing Angle Valve 2-1/2" NPT Male/ Female- Brass Finish - UL/FM Approved</v>
          </cell>
          <cell r="H1186" t="str">
            <v>SD-A156</v>
          </cell>
          <cell r="I1186">
            <v>482</v>
          </cell>
        </row>
        <row r="1187">
          <cell r="E1187">
            <v>11080708068</v>
          </cell>
          <cell r="F1187" t="str">
            <v>Pressure Reducing Angle Valve 2-1/2" NPT Male/ Female- Chrome Finish - UL/FM Approved</v>
          </cell>
          <cell r="H1187" t="str">
            <v>SD-A156</v>
          </cell>
          <cell r="I1187">
            <v>498</v>
          </cell>
        </row>
        <row r="1189">
          <cell r="F1189" t="str">
            <v>Pressure Reducing Angle Valve 1-1/2" NPT Male/ Female- Brass Finish - UL/FM Approved</v>
          </cell>
          <cell r="H1189" t="str">
            <v>SD-PRV105</v>
          </cell>
          <cell r="I1189">
            <v>124</v>
          </cell>
        </row>
        <row r="1190">
          <cell r="F1190" t="str">
            <v>Pressure Reducing Angle Valve 1-1/2" NPT Male/ Female- Chrome Finish - UL/FM Approved</v>
          </cell>
          <cell r="H1190" t="str">
            <v>SD-PRV105</v>
          </cell>
          <cell r="I1190">
            <v>148</v>
          </cell>
        </row>
        <row r="1191">
          <cell r="F1191" t="str">
            <v>Pressure Reducing Angle Valve 2-1/2" NPT Male/ Female- Brass Finish - UL/FM Approved</v>
          </cell>
          <cell r="H1191" t="str">
            <v>SD-PRV205</v>
          </cell>
          <cell r="I1191">
            <v>261</v>
          </cell>
        </row>
        <row r="1192">
          <cell r="F1192" t="str">
            <v>Pressure Reducing Angle Valve 2-1/2" NPT Male/ Female- Chrome Finish - UL/FM Approved</v>
          </cell>
          <cell r="H1192" t="str">
            <v>SD-PRV205</v>
          </cell>
          <cell r="I1192">
            <v>320</v>
          </cell>
        </row>
        <row r="1194">
          <cell r="E1194">
            <v>11202008040</v>
          </cell>
          <cell r="F1194" t="str">
            <v>Angle Hose Valve 1-1/2" NST Double Female- Brass Finish - UL Listed and FM Approved</v>
          </cell>
          <cell r="H1194" t="str">
            <v>SHIELD-AV</v>
          </cell>
          <cell r="I1194">
            <v>99</v>
          </cell>
        </row>
        <row r="1195">
          <cell r="E1195" t="str">
            <v>N.A</v>
          </cell>
          <cell r="F1195" t="str">
            <v>Angle Hose Valve 1-1/2" NST Double Female- Brass, Chrome Finish - UL / FM Approved</v>
          </cell>
          <cell r="H1195" t="str">
            <v>SHIELD-AV</v>
          </cell>
          <cell r="I1195">
            <v>110</v>
          </cell>
        </row>
        <row r="1196">
          <cell r="E1196">
            <v>11202008065</v>
          </cell>
          <cell r="F1196" t="str">
            <v>Angle Hose Valve 2-1/2" NST Double Female- Brass Finish - UL Listed / FM Approved</v>
          </cell>
          <cell r="H1196" t="str">
            <v>SHIELD-AV</v>
          </cell>
          <cell r="I1196">
            <v>204</v>
          </cell>
        </row>
        <row r="1197">
          <cell r="E1197">
            <v>11202008067</v>
          </cell>
          <cell r="F1197" t="str">
            <v>Angle Hose Valve 2-1/2" NST Double Female- Brass, Chrome Finish - UL /FM Approved</v>
          </cell>
          <cell r="H1197" t="str">
            <v>SHIELD-AV</v>
          </cell>
          <cell r="I1197">
            <v>215</v>
          </cell>
        </row>
        <row r="1199">
          <cell r="F1199" t="str">
            <v>Oblique Landing Valve 2-1/2" Flanged Inlet x 2-1/2" BS Male Outlet with Cap - Kitemarked</v>
          </cell>
          <cell r="H1199" t="str">
            <v>SD LVF-65</v>
          </cell>
          <cell r="I1199">
            <v>387</v>
          </cell>
        </row>
        <row r="1200">
          <cell r="F1200" t="str">
            <v>Oblique Landing Valve 2-1/2" Threaded Inlet x 2-1/2" BS Male Outlet with Cap - Kitemarked</v>
          </cell>
          <cell r="H1200" t="str">
            <v>SD LVT-65</v>
          </cell>
          <cell r="I1200">
            <v>290</v>
          </cell>
        </row>
        <row r="1201">
          <cell r="F1201" t="str">
            <v>PRV Landing Valve 2-1/2" Flanged Inlet E-type x 2-1/2" BS Male Outlet with Cap - Kitemarked</v>
          </cell>
          <cell r="H1201" t="str">
            <v>SD-PRLVF-65</v>
          </cell>
          <cell r="I1201">
            <v>736</v>
          </cell>
        </row>
        <row r="1202">
          <cell r="F1202" t="str">
            <v>PRV Landing Valve 2-1/2" thread Inlet E-type x 2-1/2" BS Male Outlet with Cap - Kitemarked</v>
          </cell>
          <cell r="H1202" t="str">
            <v>SD-PRLVT-65</v>
          </cell>
          <cell r="I1202">
            <v>589</v>
          </cell>
        </row>
        <row r="1204">
          <cell r="F1204" t="str">
            <v>Oblique Landing Valve 2-1/2" Flanged Inlet x 2-1/2" BS Male Outlet with Cap as per BS Std</v>
          </cell>
          <cell r="H1204" t="str">
            <v>SD LVF-65BS</v>
          </cell>
          <cell r="I1204">
            <v>268</v>
          </cell>
        </row>
        <row r="1205">
          <cell r="F1205" t="str">
            <v>Oblique Landing Valve 2-1/2" Threaded Inlet x 2-1/2" BS Male Outlet with Cap as per BS Std</v>
          </cell>
          <cell r="H1205" t="str">
            <v>SD LVT-65BS</v>
          </cell>
          <cell r="I1205">
            <v>151</v>
          </cell>
        </row>
        <row r="1206">
          <cell r="F1206" t="str">
            <v>PRV Landing Valve 2-1/2" Flanged Inlet E-type x 2-1/2" BS Male Outlet with Cap as per BS Std</v>
          </cell>
          <cell r="H1206" t="str">
            <v>SD-PRLVF-65BS</v>
          </cell>
          <cell r="I1206">
            <v>589</v>
          </cell>
        </row>
        <row r="1207">
          <cell r="F1207" t="str">
            <v>PRV Landing Valve 2-1/2" thread Inlet E-type x 2-1/2" BS Male Outlet with Cap as per BS Std</v>
          </cell>
          <cell r="H1207" t="str">
            <v>SD-PRLVT-65BS</v>
          </cell>
          <cell r="I1207">
            <v>498</v>
          </cell>
        </row>
        <row r="1209">
          <cell r="E1209">
            <v>11003008025</v>
          </cell>
          <cell r="F1209" t="str">
            <v>Lock Shield Valve 1" BSPT 11 Pitch with Key  - SHIELD</v>
          </cell>
          <cell r="H1209" t="str">
            <v>SD-LSV25</v>
          </cell>
          <cell r="I1209">
            <v>29</v>
          </cell>
        </row>
        <row r="1210">
          <cell r="F1210" t="str">
            <v>CAP 1-1/2" - NST Male/Female with Chain</v>
          </cell>
          <cell r="H1210" t="str">
            <v>SD-CAP</v>
          </cell>
          <cell r="I1210">
            <v>25</v>
          </cell>
        </row>
        <row r="1211">
          <cell r="F1211" t="str">
            <v>CAP 2-1/2" - NST Male/Female with Chain</v>
          </cell>
          <cell r="H1211" t="str">
            <v>SD-CAP</v>
          </cell>
          <cell r="I1211">
            <v>41</v>
          </cell>
        </row>
        <row r="1214">
          <cell r="E1214">
            <v>10942008110</v>
          </cell>
          <cell r="F1214" t="str">
            <v>Portable Fog/Jet Nozzle 1-1/2" NST Brass Finish - UL Listed</v>
          </cell>
          <cell r="H1214" t="str">
            <v>SD-FN40</v>
          </cell>
          <cell r="I1214">
            <v>62</v>
          </cell>
        </row>
        <row r="1215">
          <cell r="E1215">
            <v>10942008115</v>
          </cell>
          <cell r="F1215" t="str">
            <v>Portable Fog/Jet Nozzle 1-1/2" NST Brass, Chrome Finish - UL Listed</v>
          </cell>
          <cell r="H1215" t="str">
            <v>SD-FN40</v>
          </cell>
          <cell r="I1215">
            <v>62</v>
          </cell>
        </row>
        <row r="1216">
          <cell r="F1216" t="str">
            <v>Portable Fog/Jet Nozzle 1-1/2" NST Plastic - UL Listed</v>
          </cell>
          <cell r="H1216" t="str">
            <v>SD-A7P40</v>
          </cell>
          <cell r="I1216">
            <v>47</v>
          </cell>
        </row>
        <row r="1217">
          <cell r="E1217">
            <v>10942008210</v>
          </cell>
          <cell r="F1217" t="str">
            <v>Portable Fog/Jet Nozzle 2-1/2" NST Brass Finish - UL Listed</v>
          </cell>
          <cell r="H1217" t="str">
            <v>SD-FN65</v>
          </cell>
          <cell r="I1217">
            <v>112</v>
          </cell>
        </row>
        <row r="1218">
          <cell r="E1218">
            <v>10942008217</v>
          </cell>
          <cell r="F1218" t="str">
            <v>Portable Fog/Jet Nozzle 2-1/2" NST Brass, Chrome Finish - UL Listed</v>
          </cell>
          <cell r="H1218" t="str">
            <v>SD-FN65</v>
          </cell>
          <cell r="I1218">
            <v>112</v>
          </cell>
        </row>
        <row r="1219">
          <cell r="F1219" t="str">
            <v>Portable Fog/Jet Nozzle 2-1/2" NST Plastic - UL Listed</v>
          </cell>
          <cell r="H1219" t="str">
            <v>SD-A7P65</v>
          </cell>
          <cell r="I1219">
            <v>50</v>
          </cell>
        </row>
        <row r="1220">
          <cell r="F1220" t="str">
            <v>Selectable Gallonage Pistol type Nozzle Fog/Jet Nozzle 1-1/2" NST c/w 2-1/2 BS  - UL Listed</v>
          </cell>
          <cell r="H1220" t="str">
            <v>SD-PFN40</v>
          </cell>
          <cell r="I1220">
            <v>908</v>
          </cell>
        </row>
        <row r="1222">
          <cell r="F1222" t="str">
            <v>Branch Pipe 2-1/2" BS AL Male - Hand Held type - Kitemarked</v>
          </cell>
          <cell r="I1222">
            <v>52</v>
          </cell>
        </row>
        <row r="1223">
          <cell r="F1223" t="str">
            <v>Branch Pipe 2-1/2" BS AL Male - Hand Held type - As per BS Standard</v>
          </cell>
          <cell r="I1223">
            <v>46</v>
          </cell>
        </row>
        <row r="1225">
          <cell r="F1225" t="str">
            <v xml:space="preserve">Combination Fog and Stream Nozzle 2-1/2" NH Female Inlet, Max Flow 800LPM </v>
          </cell>
          <cell r="H1225" t="str">
            <v>SD-11D</v>
          </cell>
          <cell r="I1225">
            <v>991</v>
          </cell>
        </row>
        <row r="1226">
          <cell r="F1226" t="str">
            <v xml:space="preserve">Combination Fog and Stream Nozzle 2-1/2" BS Male Inlet, Max Flow 800LPM </v>
          </cell>
          <cell r="H1226" t="str">
            <v>SD-11Q</v>
          </cell>
          <cell r="I1226">
            <v>1128</v>
          </cell>
        </row>
        <row r="1227">
          <cell r="F1227" t="str">
            <v>Pistol Grip Combination Fog and Stream Nozzle 1-1/2" NH-Fem Flow 440LPM</v>
          </cell>
          <cell r="H1227" t="str">
            <v>SD-13DP</v>
          </cell>
          <cell r="I1227">
            <v>605</v>
          </cell>
        </row>
        <row r="1228">
          <cell r="E1228">
            <v>10943008065</v>
          </cell>
          <cell r="F1228" t="str">
            <v>Pistol Grip Combination Fog and Stream Nozzle 1-1/2" w/2-1/2" BS Male Flow 440L</v>
          </cell>
          <cell r="H1228" t="str">
            <v>SD-13DBS</v>
          </cell>
          <cell r="I1228">
            <v>1067</v>
          </cell>
        </row>
        <row r="1229">
          <cell r="E1229">
            <v>10943008067</v>
          </cell>
          <cell r="F1229" t="str">
            <v>Pistol Grip Combination Fog and Stream Nozzle 2-1/2" NH-Fem Flow 645LPM</v>
          </cell>
          <cell r="H1229" t="str">
            <v>SD-13BPS</v>
          </cell>
          <cell r="I1229">
            <v>1362</v>
          </cell>
        </row>
        <row r="1230">
          <cell r="E1230">
            <v>10943008069</v>
          </cell>
          <cell r="F1230" t="str">
            <v>Pistol Grip Combination Fog and Stream Nozzle 2-1/2" W/2-1/2" BS Male - 935LPM</v>
          </cell>
          <cell r="H1230" t="str">
            <v>SD-13BPQ</v>
          </cell>
          <cell r="I1230">
            <v>1140</v>
          </cell>
        </row>
        <row r="1231">
          <cell r="E1231">
            <v>10943008068</v>
          </cell>
          <cell r="F1231" t="str">
            <v>Pistol Grip Combination Fog and Stream Nozzle 2-1/2" W/2-1/2" STORZ Male - 935LPM</v>
          </cell>
          <cell r="H1231" t="str">
            <v>SD-13BPS-Z</v>
          </cell>
          <cell r="I1231">
            <v>1510</v>
          </cell>
        </row>
        <row r="1233">
          <cell r="E1233">
            <v>30651008026</v>
          </cell>
          <cell r="F1233" t="str">
            <v xml:space="preserve"> Pressure Tank 24 Ltr, 10 Bar, Vertical Type, Red  </v>
          </cell>
          <cell r="H1233" t="str">
            <v>SDPT24-16</v>
          </cell>
          <cell r="I1233">
            <v>316</v>
          </cell>
        </row>
        <row r="1234">
          <cell r="E1234">
            <v>30651008050</v>
          </cell>
          <cell r="F1234" t="str">
            <v xml:space="preserve"> Pressure Tank 50 Ltr, 10 Bar, Vertical Type, Red,  </v>
          </cell>
          <cell r="H1234" t="str">
            <v>SDPT50-10</v>
          </cell>
          <cell r="I1234">
            <v>431</v>
          </cell>
        </row>
        <row r="1235">
          <cell r="E1235">
            <v>30651008100</v>
          </cell>
          <cell r="F1235" t="str">
            <v xml:space="preserve"> Pressure Tank 100 Ltr, 10 Bar, Vertical Type, Red,  </v>
          </cell>
          <cell r="H1235" t="str">
            <v>SDPT100-10</v>
          </cell>
          <cell r="I1235">
            <v>522</v>
          </cell>
        </row>
        <row r="1236">
          <cell r="E1236">
            <v>30651008200</v>
          </cell>
          <cell r="F1236" t="str">
            <v xml:space="preserve"> Pressure Tank 200 Ltr, 10 Bar, Vertical Type, Red,  </v>
          </cell>
          <cell r="H1236" t="str">
            <v>SDPT200-10</v>
          </cell>
          <cell r="I1236">
            <v>942</v>
          </cell>
        </row>
        <row r="1237">
          <cell r="E1237">
            <v>30651008310</v>
          </cell>
          <cell r="F1237" t="str">
            <v xml:space="preserve"> Pressure Tank 300 Ltr, 10 Bar, Vertical Type, Red,  </v>
          </cell>
          <cell r="H1237" t="str">
            <v>SDPT300-10</v>
          </cell>
          <cell r="I1237">
            <v>1484</v>
          </cell>
        </row>
        <row r="1238">
          <cell r="E1238">
            <v>30651008510</v>
          </cell>
          <cell r="F1238" t="str">
            <v xml:space="preserve"> Pressure Tank 500 Ltr, 10 Bar, Vertical Type, Red,  </v>
          </cell>
          <cell r="H1238" t="str">
            <v>SDPT500-10</v>
          </cell>
          <cell r="I1238">
            <v>2322</v>
          </cell>
        </row>
        <row r="1239">
          <cell r="E1239">
            <v>30651008900</v>
          </cell>
          <cell r="F1239" t="str">
            <v xml:space="preserve"> Pressure Tank 1000 Ltr, 10 Bar, Vertical Type, Red,  </v>
          </cell>
          <cell r="H1239" t="str">
            <v>SDPT1000-10</v>
          </cell>
          <cell r="I1239">
            <v>4416</v>
          </cell>
        </row>
        <row r="1240">
          <cell r="F1240" t="str">
            <v xml:space="preserve"> </v>
          </cell>
        </row>
        <row r="1241">
          <cell r="E1241">
            <v>30651008026</v>
          </cell>
          <cell r="F1241" t="str">
            <v xml:space="preserve"> Pressure Tank 24 Ltr, 16 Bar, Vertical Type, Red  </v>
          </cell>
          <cell r="H1241" t="str">
            <v>SDPT24-16</v>
          </cell>
          <cell r="I1241">
            <v>359</v>
          </cell>
        </row>
        <row r="1242">
          <cell r="E1242">
            <v>30651008116</v>
          </cell>
          <cell r="F1242" t="str">
            <v xml:space="preserve"> Pressure Tank 100 Ltr, 16 Bar, Vertical Type, Red,  </v>
          </cell>
          <cell r="H1242" t="str">
            <v>SDPT100-16</v>
          </cell>
          <cell r="I1242">
            <v>778</v>
          </cell>
        </row>
        <row r="1243">
          <cell r="E1243">
            <v>30651008216</v>
          </cell>
          <cell r="F1243" t="str">
            <v xml:space="preserve"> Pressure Tank 200 Ltr, 16 Bar, Vertical Type, Red,- </v>
          </cell>
          <cell r="H1243" t="str">
            <v>SDPT200-16</v>
          </cell>
          <cell r="I1243">
            <v>2156</v>
          </cell>
        </row>
        <row r="1244">
          <cell r="E1244">
            <v>30651008316</v>
          </cell>
          <cell r="F1244" t="str">
            <v xml:space="preserve"> Pressure Tank 300 Ltr, 16 Bar, Vertical Type, Red,  </v>
          </cell>
          <cell r="H1244" t="str">
            <v>SDPT300-16</v>
          </cell>
          <cell r="I1244">
            <v>2300</v>
          </cell>
        </row>
        <row r="1245">
          <cell r="E1245">
            <v>30651008516</v>
          </cell>
          <cell r="F1245" t="str">
            <v xml:space="preserve"> Pressure Tank 500 Ltr, 16 Bar, Vertical Type, Red,  </v>
          </cell>
          <cell r="H1245" t="str">
            <v>SDPT500-16</v>
          </cell>
          <cell r="I1245">
            <v>2731</v>
          </cell>
        </row>
        <row r="1247">
          <cell r="F1247" t="str">
            <v>Cylinder Assembly</v>
          </cell>
        </row>
        <row r="1248">
          <cell r="F1248" t="str">
            <v>SHIELD1230 16.7L Cylinder Assembly (8.4kg-20.0kg) Complete with  1" Valve and Pressure Gauge Pressure Switch, Cylinder Label &amp; Bracket without LLI</v>
          </cell>
          <cell r="H1248" t="str">
            <v>SD-17FK5-01</v>
          </cell>
          <cell r="I1248">
            <v>2545</v>
          </cell>
        </row>
        <row r="1249">
          <cell r="F1249" t="str">
            <v xml:space="preserve">SHIELD1230 28.3L Cylinder Assembly (14.2kg-33.9kg) Complete with  1" Valve and Pressure Gauge Pressure Switch, Cylinder Label &amp; Bracket without LLI </v>
          </cell>
          <cell r="H1249" t="str">
            <v>SD-28FK5-01</v>
          </cell>
          <cell r="I1249">
            <v>3215</v>
          </cell>
        </row>
        <row r="1250">
          <cell r="F1250" t="str">
            <v xml:space="preserve">SHIELD1230 52.0L Cylinder Assembly (26.1kg-62.4kg) Complete with  2" Valve and Pressure Gauge Pressure Switch, Cylinder Label &amp; Bracket without LLI </v>
          </cell>
          <cell r="H1250" t="str">
            <v>SD-52FK5-02</v>
          </cell>
          <cell r="I1250">
            <v>4228</v>
          </cell>
        </row>
        <row r="1251">
          <cell r="F1251" t="str">
            <v xml:space="preserve">SHIELD1230 106.0L Cylinder Assembly (53.1kg-127.2kg) Complete with  2" Valve and Pressure Gauge Pressure Switch, Cylinder Label &amp; Bracket without LLI </v>
          </cell>
          <cell r="H1251" t="str">
            <v>SD-106FK5-02</v>
          </cell>
          <cell r="I1251">
            <v>4999</v>
          </cell>
        </row>
        <row r="1252">
          <cell r="F1252" t="str">
            <v xml:space="preserve">SHIELD1230 147.0L Cylinder Assembly (73.6kg-176.4kg) Complete with  2" Valve and Pressure Gauge Pressure Switch, Cylinder Label &amp; Bracket without LLI </v>
          </cell>
          <cell r="H1252" t="str">
            <v>SD-147FK5-02</v>
          </cell>
          <cell r="I1252">
            <v>5650</v>
          </cell>
        </row>
        <row r="1253">
          <cell r="F1253" t="str">
            <v xml:space="preserve">SHIELD1230 180.0L Cylinder Assembly (90.1kg-216.0kg) Complete with  2" Valve and Pressure Gauge Pressure Switch, Cylinder Label &amp; Bracket without LLI </v>
          </cell>
          <cell r="H1253" t="str">
            <v>SD-180FK5-02</v>
          </cell>
          <cell r="I1253">
            <v>6253</v>
          </cell>
        </row>
        <row r="1254">
          <cell r="F1254" t="str">
            <v xml:space="preserve">SHIELD1230 369.0L Cylinder Assembly (184.6kg-442.8kg) Complete with  3" Valve and Pressure Gauge Pressure Switch, Cylinder Label &amp; Bracket without LLI </v>
          </cell>
          <cell r="H1254" t="str">
            <v>SD-369FK5-03</v>
          </cell>
          <cell r="I1254">
            <v>12139</v>
          </cell>
        </row>
        <row r="1255">
          <cell r="F1255" t="str">
            <v>SHIELD1230 (SD-FK-5-1-12) Agent Per kgs</v>
          </cell>
          <cell r="H1255" t="str">
            <v>SD-FK-5-1-12</v>
          </cell>
          <cell r="I1255" t="str">
            <v xml:space="preserve">67, </v>
          </cell>
        </row>
        <row r="1256">
          <cell r="F1256" t="str">
            <v>SHIELD1230 - DISCHARGE ACCESSORIES</v>
          </cell>
          <cell r="I1256">
            <v>0</v>
          </cell>
        </row>
        <row r="1257">
          <cell r="F1257" t="str">
            <v>Electric Actuator (Bridge Rectifier), 1 Inch Connection 24V DC, FM Approved</v>
          </cell>
          <cell r="H1257" t="str">
            <v>SD-EA-BR0025</v>
          </cell>
          <cell r="I1257">
            <v>1136</v>
          </cell>
        </row>
        <row r="1258">
          <cell r="F1258" t="str">
            <v>Electric Actuator (Bridge Rectifier), 1 Inch Connection 24V DC, FM Approved</v>
          </cell>
          <cell r="H1258" t="str">
            <v>SD-REA-SS</v>
          </cell>
          <cell r="I1258">
            <v>1507</v>
          </cell>
        </row>
        <row r="1259">
          <cell r="F1259" t="str">
            <v>Manual Actuator with Push to operate</v>
          </cell>
          <cell r="H1259" t="str">
            <v>SD-MA0025</v>
          </cell>
          <cell r="I1259">
            <v>177</v>
          </cell>
        </row>
        <row r="1260">
          <cell r="F1260" t="str">
            <v xml:space="preserve">Pneumatic Actuator </v>
          </cell>
          <cell r="H1260" t="str">
            <v>SD-PA0025</v>
          </cell>
          <cell r="I1260">
            <v>157</v>
          </cell>
        </row>
        <row r="1261">
          <cell r="F1261" t="str">
            <v>External Monitoring Switch with Mounting Clamp</v>
          </cell>
          <cell r="H1261" t="str">
            <v>SD-EMS0025</v>
          </cell>
          <cell r="I1261">
            <v>251</v>
          </cell>
        </row>
        <row r="1262">
          <cell r="F1262" t="str">
            <v>Flexibel Hose Assembly with 1/4 Inch Female Swivel Fittings</v>
          </cell>
          <cell r="H1262" t="str">
            <v>SD-FLXHS0015</v>
          </cell>
          <cell r="I1262">
            <v>33</v>
          </cell>
        </row>
        <row r="1263">
          <cell r="F1263" t="str">
            <v>Discharge Hose 1 Inch (25MM) with Female Swivel Fittings</v>
          </cell>
          <cell r="H1263" t="str">
            <v>SD-DH0025</v>
          </cell>
          <cell r="I1263">
            <v>94</v>
          </cell>
        </row>
        <row r="1264">
          <cell r="F1264" t="str">
            <v>Discharge Hose 2 Inch (50MM) with Female Swivel Fittings</v>
          </cell>
          <cell r="H1264" t="str">
            <v>SD-DH0050</v>
          </cell>
          <cell r="I1264">
            <v>428</v>
          </cell>
        </row>
        <row r="1265">
          <cell r="F1265" t="str">
            <v>Discharge Hose 3 Inch (80MM) c/w Check Valve with Female Swivel Fittings</v>
          </cell>
          <cell r="H1265" t="str">
            <v>SD-DHCV0080</v>
          </cell>
          <cell r="I1265">
            <v>2352</v>
          </cell>
        </row>
        <row r="1266">
          <cell r="F1266" t="str">
            <v>3 Inch (80MM) Outlet Adaptor used to 369L Cylinder Valve Outlet</v>
          </cell>
          <cell r="H1266" t="str">
            <v>SD-VOA0080</v>
          </cell>
          <cell r="I1266">
            <v>175</v>
          </cell>
        </row>
        <row r="1267">
          <cell r="F1267" t="str">
            <v>1 Inch (25MM) Check Valve</v>
          </cell>
          <cell r="H1267" t="str">
            <v>SD-CV0025</v>
          </cell>
          <cell r="I1267">
            <v>282</v>
          </cell>
        </row>
        <row r="1268">
          <cell r="F1268" t="str">
            <v>2 Inch (50MM) Check Valve</v>
          </cell>
          <cell r="H1268" t="str">
            <v>SD-CV0050</v>
          </cell>
          <cell r="I1268">
            <v>376</v>
          </cell>
        </row>
        <row r="1269">
          <cell r="F1269" t="str">
            <v xml:space="preserve">Brass Nozzle 180° ½" Female NPT/BSPT Thread, Drill Size 2.4 - 5.3 mm   </v>
          </cell>
          <cell r="H1269" t="str">
            <v>SD-FK5-N180-15</v>
          </cell>
          <cell r="I1269">
            <v>87</v>
          </cell>
        </row>
        <row r="1270">
          <cell r="F1270" t="str">
            <v xml:space="preserve">Brass Nozzle 180° ¾" Female NPT/BSPT Thread, Drill Size 3.1 - 7.0 mm   </v>
          </cell>
          <cell r="H1270" t="str">
            <v>SD-FK5-N180-20</v>
          </cell>
          <cell r="I1270">
            <v>102</v>
          </cell>
        </row>
        <row r="1271">
          <cell r="F1271" t="str">
            <v xml:space="preserve">Brass Nozzle 180° 1" Female NPT/BSPT Thread, Drill Size 3.9 - 9.0 mm   </v>
          </cell>
          <cell r="H1271" t="str">
            <v>SD-FK5-N180-25</v>
          </cell>
          <cell r="I1271">
            <v>136</v>
          </cell>
        </row>
        <row r="1272">
          <cell r="F1272" t="str">
            <v xml:space="preserve">Brass Nozzle 180° 1-1/4" Female NPT/BSPT Thread, Drill Size 5.2 - 11.8 mm   </v>
          </cell>
          <cell r="H1272" t="str">
            <v>SD-FK5-N180-32</v>
          </cell>
          <cell r="I1272">
            <v>175</v>
          </cell>
        </row>
        <row r="1273">
          <cell r="F1273" t="str">
            <v xml:space="preserve">Brass Nozzle 180° 1-1/2" Female NPT/BSPT Thread, Drill Size 6.0 - 13.8 mm   </v>
          </cell>
          <cell r="H1273" t="str">
            <v>SD-FK5-N180-40</v>
          </cell>
          <cell r="I1273">
            <v>194</v>
          </cell>
        </row>
        <row r="1274">
          <cell r="F1274" t="str">
            <v xml:space="preserve">Brass Nozzle 180° 2" Female NPT/BSPT Thread, Drill Size 7.7 - 17.7 mm   </v>
          </cell>
          <cell r="H1274" t="str">
            <v>SD-FK5-N180-50</v>
          </cell>
          <cell r="I1274">
            <v>291</v>
          </cell>
        </row>
        <row r="1275">
          <cell r="F1275" t="str">
            <v xml:space="preserve">Brass Nozzle 360° ½" Female NPT/BSPT Thread, Drill Size 1.6 - 3.5 mm   </v>
          </cell>
          <cell r="H1275" t="str">
            <v>SD-FK5-N360-15</v>
          </cell>
          <cell r="I1275">
            <v>87</v>
          </cell>
        </row>
        <row r="1276">
          <cell r="F1276" t="str">
            <v xml:space="preserve">Brass Nozzle 360° ¾" Female NPT/BSPT Thread, Drill Size 2.1 - 4.6 mm   </v>
          </cell>
          <cell r="H1276" t="str">
            <v>SD-FK5-N360-20</v>
          </cell>
          <cell r="I1276">
            <v>102</v>
          </cell>
        </row>
        <row r="1277">
          <cell r="F1277" t="str">
            <v xml:space="preserve">Brass Nozzle 360° 1" Female NPT/BSPT Thread, Drill Size 2.6 - 5.9 mm   </v>
          </cell>
          <cell r="H1277" t="str">
            <v>SD-FK5-N360-25</v>
          </cell>
          <cell r="I1277">
            <v>136</v>
          </cell>
        </row>
        <row r="1278">
          <cell r="F1278" t="str">
            <v xml:space="preserve">Brass Nozzle 360° 1-1/4" Female NPT/BSPT Thread, Drill Size 3.4 - 7.8 mm   </v>
          </cell>
          <cell r="H1278" t="str">
            <v>SD-FK5-N360-32</v>
          </cell>
          <cell r="I1278">
            <v>175</v>
          </cell>
        </row>
        <row r="1279">
          <cell r="F1279" t="str">
            <v xml:space="preserve">Brass Nozzle 360° 1-1/2" Female NPT/BSPT Thread, Drill Size 4.0 - 9.1 mm   </v>
          </cell>
          <cell r="H1279" t="str">
            <v>SD-FK5-N360-40</v>
          </cell>
          <cell r="I1279">
            <v>194</v>
          </cell>
        </row>
        <row r="1280">
          <cell r="F1280" t="str">
            <v xml:space="preserve">Brass Nozzle 360° 2" Female NPT/BSPT Thread, Drill Size 5.1 - 11.7 mm   </v>
          </cell>
          <cell r="H1280" t="str">
            <v>SD-FK5-N360-50</v>
          </cell>
          <cell r="I1280">
            <v>291</v>
          </cell>
        </row>
        <row r="1281">
          <cell r="F1281" t="str">
            <v>SHIELD200 - STANDARD ACCESSORIES</v>
          </cell>
          <cell r="I1281">
            <v>0</v>
          </cell>
        </row>
        <row r="1282">
          <cell r="F1282" t="str">
            <v>Cylinder Bracket 400mm Channel Length Suitable for 16.7L and 28.3L Cylinder</v>
          </cell>
          <cell r="H1282" t="str">
            <v>SD-CBKT-400</v>
          </cell>
          <cell r="I1282">
            <v>146</v>
          </cell>
        </row>
        <row r="1283">
          <cell r="F1283" t="str">
            <v>Cylinder Bracket 600mm Channel Length Suitable for 52L,106L,147L and 180L Cylinder</v>
          </cell>
          <cell r="H1283" t="str">
            <v>SD-CBKT-600</v>
          </cell>
          <cell r="I1283">
            <v>218</v>
          </cell>
        </row>
        <row r="1284">
          <cell r="F1284" t="str">
            <v>Cylinder Bracket 900mm Channel Length Suitable for 369L Cylinder</v>
          </cell>
          <cell r="H1284" t="str">
            <v>SD-CBKT-790</v>
          </cell>
          <cell r="I1284">
            <v>247</v>
          </cell>
        </row>
        <row r="1285">
          <cell r="F1285" t="str">
            <v xml:space="preserve">SHIELD1230 Cylinder Lebel 280x180 - UL/FM Approved </v>
          </cell>
          <cell r="H1285" t="str">
            <v>SD-FK5-LBL</v>
          </cell>
          <cell r="I1285">
            <v>52</v>
          </cell>
        </row>
        <row r="1286">
          <cell r="F1286" t="str">
            <v>Cylinder Assembly</v>
          </cell>
          <cell r="I1286">
            <v>0</v>
          </cell>
        </row>
        <row r="1287">
          <cell r="F1287" t="str">
            <v>SHIELD200 16.7L Cylinder Assembly (8.4kg-20.0kg) Complete with  1" Valve and Pressure Gauge, Pressure Switch, Cylinder Label &amp; Bracket Without LLI</v>
          </cell>
          <cell r="H1287" t="str">
            <v>SD-17HFC-01</v>
          </cell>
          <cell r="I1287">
            <v>2545</v>
          </cell>
        </row>
        <row r="1288">
          <cell r="F1288" t="str">
            <v xml:space="preserve">SHIELD200 28.3L Cylinder Assembly (14.2kg-33.9kg) Complete with  1" Valve and Pressure Gauge Pressure Switch, Cylinder Label &amp; Bracket without LLI </v>
          </cell>
          <cell r="H1288" t="str">
            <v>SD-28HFC-01</v>
          </cell>
          <cell r="I1288">
            <v>3215</v>
          </cell>
        </row>
        <row r="1289">
          <cell r="F1289" t="str">
            <v xml:space="preserve">SHIELD200 52.0L Cylinder Assembly (26.1kg-62.4kg) Complete with  2" Valve and Pressure Gauge Pressure Switch, Cylinder Label &amp; Bracket without LLI </v>
          </cell>
          <cell r="H1289" t="str">
            <v>SD-52HFC-02</v>
          </cell>
          <cell r="I1289">
            <v>4228</v>
          </cell>
        </row>
        <row r="1290">
          <cell r="F1290" t="str">
            <v xml:space="preserve">SHIELD200 106.0L Cylinder Assembly (53.1kg-127.2kg) Complete with  2" Valve and Pressure Gauge Pressure Switch, Cylinder Label &amp; Bracket without LLI </v>
          </cell>
          <cell r="H1290" t="str">
            <v>SD-106HFC-02</v>
          </cell>
          <cell r="I1290">
            <v>4999</v>
          </cell>
        </row>
        <row r="1291">
          <cell r="F1291" t="str">
            <v xml:space="preserve">SHIELD200 147.0L Cylinder Assembly (73.6kg-176.4kg) Complete with  2" Valve and Pressure Gauge Pressure Switch, Cylinder Label &amp; Bracket without LLI </v>
          </cell>
          <cell r="H1291" t="str">
            <v>SD-147HFC-02</v>
          </cell>
          <cell r="I1291">
            <v>5650</v>
          </cell>
        </row>
        <row r="1292">
          <cell r="F1292" t="str">
            <v xml:space="preserve">SHIELD200 180.0L Cylinder Assembly (90.1kg-216.0kg) Complete with  2" Valve and Pressure Gauge Pressure Switch, Cylinder Label &amp; Bracket without LLI </v>
          </cell>
          <cell r="H1292" t="str">
            <v>SD-180HFC-02</v>
          </cell>
          <cell r="I1292">
            <v>6253</v>
          </cell>
        </row>
        <row r="1293">
          <cell r="F1293" t="str">
            <v xml:space="preserve">SHIELD200 369.0L Cylinder Assembly (184.6kg-442.8kg) Complete with  3" Valve and Pressure Gauge Pressure Switch, Cylinder Label &amp; Bracket without LLI </v>
          </cell>
          <cell r="H1293" t="str">
            <v>SD-369HFC-03</v>
          </cell>
          <cell r="I1293">
            <v>12139</v>
          </cell>
        </row>
        <row r="1294">
          <cell r="F1294" t="str">
            <v>SHIELD200 (SD-HFC227ea) Agent Per kgs</v>
          </cell>
          <cell r="H1294" t="str">
            <v>SD-HFC-227ea</v>
          </cell>
          <cell r="I1294">
            <v>70</v>
          </cell>
        </row>
        <row r="1295">
          <cell r="F1295" t="str">
            <v>SHIELD200 - DISCHARGE ACCESSORIES</v>
          </cell>
          <cell r="I1295">
            <v>0</v>
          </cell>
        </row>
        <row r="1296">
          <cell r="F1296" t="str">
            <v>Electric Actuator (Bridge Rectifier), 1 Inch Connection 24V DC, FM Approved</v>
          </cell>
          <cell r="H1296" t="str">
            <v>SD-EA-BR0025</v>
          </cell>
          <cell r="I1296">
            <v>1136</v>
          </cell>
        </row>
        <row r="1297">
          <cell r="F1297" t="str">
            <v>Removable Electric Actuator c/w Supervisory Switch, 1 Inch Connection</v>
          </cell>
          <cell r="H1297" t="str">
            <v>SD-REA-SS</v>
          </cell>
          <cell r="I1297">
            <v>1507</v>
          </cell>
        </row>
        <row r="1298">
          <cell r="F1298" t="str">
            <v>Manual Actuator with Push to operate</v>
          </cell>
          <cell r="H1298" t="str">
            <v>SD-MA0025</v>
          </cell>
          <cell r="I1298">
            <v>177</v>
          </cell>
        </row>
        <row r="1299">
          <cell r="F1299" t="str">
            <v xml:space="preserve">Pneumatic Actuator </v>
          </cell>
          <cell r="H1299" t="str">
            <v>SD-PA0025</v>
          </cell>
          <cell r="I1299">
            <v>157</v>
          </cell>
        </row>
        <row r="1300">
          <cell r="F1300" t="str">
            <v>External Monitoring Switch with Mounting Clamp</v>
          </cell>
          <cell r="H1300" t="str">
            <v>SD-EMS0025</v>
          </cell>
          <cell r="I1300">
            <v>251</v>
          </cell>
        </row>
        <row r="1301">
          <cell r="F1301" t="str">
            <v>Flexibel Hose Assembly with 1/4 Inch Female Swivel Fittings</v>
          </cell>
          <cell r="H1301" t="str">
            <v>SD-FLXHS0015</v>
          </cell>
          <cell r="I1301">
            <v>33</v>
          </cell>
        </row>
        <row r="1302">
          <cell r="F1302" t="str">
            <v>Discharge Hose 1 Inch (25MM) with Female Swivel Fittings</v>
          </cell>
          <cell r="H1302" t="str">
            <v>SD-DH0025</v>
          </cell>
          <cell r="I1302">
            <v>94</v>
          </cell>
        </row>
        <row r="1303">
          <cell r="F1303" t="str">
            <v>Discharge Hose 2 Inch (50MM) with Female Swivel Fittings</v>
          </cell>
          <cell r="H1303" t="str">
            <v>SD-DH0050</v>
          </cell>
          <cell r="I1303">
            <v>428</v>
          </cell>
        </row>
        <row r="1304">
          <cell r="F1304" t="str">
            <v>Discharge Hose 3 Inch (80MM) c/w Check Valve with Female Swivel Fittings</v>
          </cell>
          <cell r="H1304" t="str">
            <v>SD-DHCV0080</v>
          </cell>
          <cell r="I1304">
            <v>2352</v>
          </cell>
        </row>
        <row r="1305">
          <cell r="F1305" t="str">
            <v>3 Inch (80MM) Outlet Adaptor used to 369L Cylinder Valve Outlet</v>
          </cell>
          <cell r="H1305" t="str">
            <v>SD-VOA0080</v>
          </cell>
          <cell r="I1305">
            <v>175</v>
          </cell>
        </row>
        <row r="1306">
          <cell r="F1306" t="str">
            <v>1 Inch (25MM) Check Valve</v>
          </cell>
          <cell r="H1306" t="str">
            <v>SD-CV0025</v>
          </cell>
          <cell r="I1306">
            <v>282</v>
          </cell>
        </row>
        <row r="1307">
          <cell r="F1307" t="str">
            <v>2 Inch (50MM) Check Valve</v>
          </cell>
          <cell r="H1307" t="str">
            <v>SD-CV0050</v>
          </cell>
          <cell r="I1307">
            <v>376</v>
          </cell>
        </row>
        <row r="1308">
          <cell r="F1308" t="str">
            <v xml:space="preserve">Brass Nozzle 180° ½" Female NPT/BSPT Thread, Drill Size 2.4 - 5.3 mm   </v>
          </cell>
          <cell r="H1308" t="str">
            <v>SD-N180-15</v>
          </cell>
          <cell r="I1308">
            <v>87</v>
          </cell>
        </row>
        <row r="1309">
          <cell r="F1309" t="str">
            <v xml:space="preserve">Brass Nozzle 180° ¾" Female NPT/BSPT Thread, Drill Size 3.1 - 7.0 mm   </v>
          </cell>
          <cell r="H1309" t="str">
            <v>SD-N180-20</v>
          </cell>
          <cell r="I1309">
            <v>102</v>
          </cell>
        </row>
        <row r="1310">
          <cell r="F1310" t="str">
            <v xml:space="preserve">Brass Nozzle 180° 1" Female NPT/BSPT Thread, Drill Size 3.9 - 9.0 mm   </v>
          </cell>
          <cell r="H1310" t="str">
            <v>SD-N180-25</v>
          </cell>
          <cell r="I1310">
            <v>136</v>
          </cell>
        </row>
        <row r="1311">
          <cell r="F1311" t="str">
            <v xml:space="preserve">Brass Nozzle 180° 1-1/4" Female NPT/BSPT Thread, Drill Size 5.2 - 11.8 mm   </v>
          </cell>
          <cell r="H1311" t="str">
            <v>SD-N180-32</v>
          </cell>
          <cell r="I1311">
            <v>175</v>
          </cell>
        </row>
        <row r="1312">
          <cell r="F1312" t="str">
            <v xml:space="preserve">Brass Nozzle 180° 1-1/2" Female NPT/BSPT Thread, Drill Size 6.0 - 13.8 mm   </v>
          </cell>
          <cell r="H1312" t="str">
            <v>SD-N180-40</v>
          </cell>
          <cell r="I1312">
            <v>194</v>
          </cell>
        </row>
        <row r="1313">
          <cell r="F1313" t="str">
            <v xml:space="preserve">Brass Nozzle 180° 2" Female NPT/BSPT Thread, Drill Size 7.7 - 17.7 mm   </v>
          </cell>
          <cell r="H1313" t="str">
            <v>SD-N180-50</v>
          </cell>
          <cell r="I1313">
            <v>291</v>
          </cell>
        </row>
        <row r="1314">
          <cell r="F1314" t="str">
            <v xml:space="preserve">Brass Nozzle 360° ½" Female NPT/BSPT Thread, Drill Size 1.6 - 3.5 mm   </v>
          </cell>
          <cell r="H1314" t="str">
            <v>SD-N360-15</v>
          </cell>
          <cell r="I1314">
            <v>87</v>
          </cell>
        </row>
        <row r="1315">
          <cell r="F1315" t="str">
            <v xml:space="preserve">Brass Nozzle 360° ¾" Female NPT/BSPT Thread, Drill Size 2.1 - 4.6 mm   </v>
          </cell>
          <cell r="H1315" t="str">
            <v>SD-N360-20</v>
          </cell>
          <cell r="I1315">
            <v>102</v>
          </cell>
        </row>
        <row r="1316">
          <cell r="F1316" t="str">
            <v xml:space="preserve">Brass Nozzle 360° 1" Female NPT/BSPT Thread, Drill Size 2.6 - 5.9 mm   </v>
          </cell>
          <cell r="H1316" t="str">
            <v>SD-N360-25</v>
          </cell>
          <cell r="I1316">
            <v>136</v>
          </cell>
        </row>
        <row r="1317">
          <cell r="F1317" t="str">
            <v xml:space="preserve">Brass Nozzle 360° 1-1/4" Female NPT/BSPT Thread, Drill Size 3.4 - 7.8 mm   </v>
          </cell>
          <cell r="H1317" t="str">
            <v>SD-N360-32</v>
          </cell>
          <cell r="I1317">
            <v>175</v>
          </cell>
        </row>
        <row r="1318">
          <cell r="F1318" t="str">
            <v xml:space="preserve">Brass Nozzle 360° 1-1/2" Female NPT/BSPT Thread, Drill Size 4.0 - 9.1 mm   </v>
          </cell>
          <cell r="H1318" t="str">
            <v>SD-N360-40</v>
          </cell>
          <cell r="I1318">
            <v>194</v>
          </cell>
        </row>
        <row r="1319">
          <cell r="F1319" t="str">
            <v xml:space="preserve">Brass Nozzle 360° 2" Female NPT/BSPT Thread, Drill Size 5.1 - 11.7 mm   </v>
          </cell>
          <cell r="H1319" t="str">
            <v>SD-N360-50</v>
          </cell>
          <cell r="I1319">
            <v>291</v>
          </cell>
        </row>
        <row r="1320">
          <cell r="F1320" t="str">
            <v>SHIELD200 - STANDARD ACCESSORIES</v>
          </cell>
          <cell r="I1320">
            <v>0</v>
          </cell>
        </row>
        <row r="1321">
          <cell r="F1321" t="str">
            <v>Cylinder Bracket 400mm Channel Length Suitable for 16.7L and 28.3L Cylinder</v>
          </cell>
          <cell r="H1321" t="str">
            <v>SD-CBKT-400</v>
          </cell>
          <cell r="I1321">
            <v>146</v>
          </cell>
        </row>
        <row r="1322">
          <cell r="F1322" t="str">
            <v>Cylinder Bracket 600mm Channel Length Suitable for 52L,106L,147L and 180L Cylinder</v>
          </cell>
          <cell r="H1322" t="str">
            <v>SD-CBKT-600</v>
          </cell>
          <cell r="I1322">
            <v>218</v>
          </cell>
        </row>
        <row r="1323">
          <cell r="F1323" t="str">
            <v>Cylinder Bracket 900mm Channel Length Suitable for 369L Cylinder</v>
          </cell>
          <cell r="H1323" t="str">
            <v>SD-CBKT-790</v>
          </cell>
          <cell r="I1323">
            <v>247</v>
          </cell>
        </row>
        <row r="1324">
          <cell r="F1324" t="str">
            <v xml:space="preserve">FK-5-1-12 Cylinder Lebel 280x180 - UL/FM Approved </v>
          </cell>
          <cell r="H1324" t="str">
            <v>SD-FM-LBL</v>
          </cell>
          <cell r="I1324">
            <v>52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C5" sqref="C5"/>
    </sheetView>
  </sheetViews>
  <sheetFormatPr defaultRowHeight="15" x14ac:dyDescent="0.25"/>
  <cols>
    <col min="1" max="1" width="8.140625" style="10" customWidth="1"/>
    <col min="2" max="2" width="14.85546875" style="5" bestFit="1" customWidth="1"/>
    <col min="3" max="3" width="57.42578125" style="5" customWidth="1"/>
    <col min="4" max="4" width="14.28515625" style="11" customWidth="1"/>
    <col min="5" max="5" width="17.7109375" style="11" customWidth="1"/>
    <col min="6" max="6" width="7.42578125" style="12" customWidth="1"/>
    <col min="7" max="7" width="11" style="14" customWidth="1"/>
    <col min="8" max="8" width="16.5703125" style="14" customWidth="1"/>
    <col min="9" max="9" width="11.7109375" style="14" customWidth="1"/>
    <col min="10" max="10" width="11" style="14" customWidth="1"/>
    <col min="11" max="11" width="16" style="14" bestFit="1" customWidth="1"/>
    <col min="12" max="12" width="16.85546875" style="9" bestFit="1" customWidth="1"/>
    <col min="13" max="13" width="13.28515625" style="5" customWidth="1"/>
    <col min="14" max="14" width="12.7109375" style="5" customWidth="1"/>
    <col min="15" max="15" width="16.85546875" style="5" customWidth="1"/>
    <col min="16" max="16" width="11.85546875" style="5" customWidth="1"/>
    <col min="17" max="17" width="13.85546875" style="5" customWidth="1"/>
    <col min="18" max="18" width="8.140625" style="5" customWidth="1"/>
    <col min="19" max="19" width="13.85546875" style="5" customWidth="1"/>
    <col min="20" max="20" width="14.5703125" style="13" customWidth="1"/>
    <col min="21" max="16384" width="9.140625" style="5"/>
  </cols>
  <sheetData>
    <row r="1" spans="1:20" x14ac:dyDescent="0.25">
      <c r="A1" s="16" t="s">
        <v>2</v>
      </c>
      <c r="B1" s="1" t="s">
        <v>0</v>
      </c>
      <c r="C1" s="1" t="s">
        <v>1</v>
      </c>
      <c r="D1" s="1" t="s">
        <v>11</v>
      </c>
      <c r="E1" s="17" t="s">
        <v>12</v>
      </c>
      <c r="F1" s="1" t="s">
        <v>14</v>
      </c>
      <c r="G1" s="18" t="s">
        <v>15</v>
      </c>
      <c r="H1" s="15" t="s">
        <v>16</v>
      </c>
      <c r="I1" s="18" t="s">
        <v>32</v>
      </c>
      <c r="J1" s="18" t="s">
        <v>17</v>
      </c>
      <c r="K1" s="18" t="s">
        <v>33</v>
      </c>
      <c r="L1" s="18" t="s">
        <v>6</v>
      </c>
      <c r="M1" s="1" t="s">
        <v>7</v>
      </c>
      <c r="N1" s="1" t="s">
        <v>8</v>
      </c>
      <c r="O1" s="1" t="s">
        <v>13</v>
      </c>
      <c r="P1" s="3" t="s">
        <v>10</v>
      </c>
      <c r="Q1" s="3" t="s">
        <v>3</v>
      </c>
      <c r="R1" s="3" t="s">
        <v>9</v>
      </c>
      <c r="S1" s="3" t="s">
        <v>4</v>
      </c>
      <c r="T1" s="4" t="s">
        <v>5</v>
      </c>
    </row>
    <row r="2" spans="1:20" ht="60" x14ac:dyDescent="0.25">
      <c r="A2" s="6" t="s">
        <v>22</v>
      </c>
      <c r="B2" s="1"/>
      <c r="C2" s="2" t="s">
        <v>199</v>
      </c>
      <c r="D2" s="17" t="s">
        <v>18</v>
      </c>
      <c r="E2" s="8"/>
      <c r="F2" s="7" t="s">
        <v>49</v>
      </c>
      <c r="G2" s="15">
        <v>1</v>
      </c>
      <c r="H2" s="15">
        <v>121000</v>
      </c>
      <c r="I2" s="15">
        <f>ROUNDUP((H2/3.67),0)</f>
        <v>32971</v>
      </c>
      <c r="J2" s="15">
        <v>0</v>
      </c>
      <c r="K2" s="15">
        <f>G2*I2</f>
        <v>32971</v>
      </c>
      <c r="L2" s="15">
        <v>0</v>
      </c>
      <c r="M2" s="1" t="b">
        <v>0</v>
      </c>
      <c r="N2" s="1"/>
      <c r="O2" s="1"/>
      <c r="P2" s="3"/>
      <c r="Q2" s="3">
        <v>0</v>
      </c>
      <c r="R2" s="3">
        <v>0</v>
      </c>
      <c r="S2" s="3">
        <v>0</v>
      </c>
      <c r="T2" s="4"/>
    </row>
    <row r="3" spans="1:20" x14ac:dyDescent="0.25">
      <c r="A3" s="6" t="s">
        <v>34</v>
      </c>
      <c r="B3" s="1"/>
      <c r="C3" s="2" t="s">
        <v>200</v>
      </c>
      <c r="D3" s="2" t="s">
        <v>18</v>
      </c>
      <c r="E3" s="2"/>
      <c r="F3" s="8" t="s">
        <v>49</v>
      </c>
      <c r="G3" s="15">
        <v>1</v>
      </c>
      <c r="H3" s="15">
        <v>42000</v>
      </c>
      <c r="I3" s="15">
        <f>ROUNDUP((H3/3.67),0)</f>
        <v>11445</v>
      </c>
      <c r="J3" s="15">
        <v>0</v>
      </c>
      <c r="K3" s="15">
        <f>G3*I3</f>
        <v>11445</v>
      </c>
      <c r="L3" s="15">
        <v>0</v>
      </c>
      <c r="M3" s="1" t="b">
        <v>0</v>
      </c>
      <c r="N3" s="1"/>
      <c r="O3" s="1"/>
      <c r="P3" s="3"/>
      <c r="Q3" s="3">
        <v>0</v>
      </c>
      <c r="R3" s="3">
        <v>0</v>
      </c>
      <c r="S3" s="3">
        <v>0</v>
      </c>
      <c r="T3" s="4"/>
    </row>
    <row r="4" spans="1:20" x14ac:dyDescent="0.25">
      <c r="A4" s="6" t="s">
        <v>104</v>
      </c>
      <c r="B4" s="1"/>
      <c r="C4" s="2" t="s">
        <v>201</v>
      </c>
      <c r="D4" s="2"/>
      <c r="E4" s="2"/>
      <c r="F4" s="8"/>
      <c r="G4" s="15">
        <v>0</v>
      </c>
      <c r="H4" s="15">
        <v>0</v>
      </c>
      <c r="I4" s="15">
        <f t="shared" ref="I4:I20" si="0">ROUNDUP((H4/3.67),0)</f>
        <v>0</v>
      </c>
      <c r="J4" s="15">
        <v>0</v>
      </c>
      <c r="K4" s="15">
        <f t="shared" ref="K4:K5" si="1">G4*I4</f>
        <v>0</v>
      </c>
      <c r="L4" s="15">
        <v>0</v>
      </c>
      <c r="M4" s="1" t="b">
        <v>0</v>
      </c>
      <c r="N4" s="1"/>
      <c r="O4" s="1"/>
      <c r="P4" s="3"/>
      <c r="Q4" s="3">
        <v>0</v>
      </c>
      <c r="R4" s="3">
        <v>0</v>
      </c>
      <c r="S4" s="3">
        <v>0</v>
      </c>
      <c r="T4" s="4"/>
    </row>
    <row r="5" spans="1:20" ht="75" x14ac:dyDescent="0.25">
      <c r="A5" s="6" t="s">
        <v>105</v>
      </c>
      <c r="B5" s="1">
        <v>11000108751</v>
      </c>
      <c r="C5" s="2" t="str">
        <f>VLOOKUP(B5,'[1]SHIELD '!$E:$I,3,FALSE)</f>
        <v>OS&amp;Y GATE VALVE 10", DUCTILE IRON BODY TO AWWA C515, RISING STEM WITH EPDM COATED RESILIENT WEDGE, FLANGED ENDS TO ANSI B16.1, CLASS 125, FF FLANGE, W/P 200 PSI, RED RAL3000 FBE COATING, UL/FM APPROVED, MODEL: SD-OSY200FF-D - SHIELD</v>
      </c>
      <c r="D5" s="2" t="s">
        <v>38</v>
      </c>
      <c r="E5" s="2" t="str">
        <f>VLOOKUP(B5,'[1]SHIELD '!$E:$I,4,FALSE)</f>
        <v xml:space="preserve"> SD-OSY200FF-D</v>
      </c>
      <c r="F5" s="8" t="s">
        <v>20</v>
      </c>
      <c r="G5" s="15">
        <v>2</v>
      </c>
      <c r="H5" s="15">
        <f>VLOOKUP(B5,'[1]SHIELD '!$E:$I,5,FALSE)</f>
        <v>2410</v>
      </c>
      <c r="I5" s="15">
        <f t="shared" si="0"/>
        <v>657</v>
      </c>
      <c r="J5" s="15">
        <v>0</v>
      </c>
      <c r="K5" s="15">
        <f t="shared" si="1"/>
        <v>1314</v>
      </c>
      <c r="L5" s="15">
        <v>0</v>
      </c>
      <c r="M5" s="1" t="b">
        <v>0</v>
      </c>
      <c r="N5" s="1"/>
      <c r="O5" s="1"/>
      <c r="P5" s="3"/>
      <c r="Q5" s="3">
        <v>0</v>
      </c>
      <c r="R5" s="3">
        <v>0</v>
      </c>
      <c r="S5" s="3">
        <v>0</v>
      </c>
      <c r="T5" s="4"/>
    </row>
    <row r="6" spans="1:20" ht="45" x14ac:dyDescent="0.25">
      <c r="A6" s="6" t="s">
        <v>202</v>
      </c>
      <c r="B6" s="1">
        <v>10559022710</v>
      </c>
      <c r="C6" s="2" t="str">
        <f>VLOOKUP(B6,'[1]SHIELD '!$E:$I,3,FALSE)</f>
        <v>TAMPER SWITCH (SUPERVISORY) WITH 1 X SPDT CONTACT FOR GATE VALVES, MODEL: SD-SVS OSY-1, UL/FM APPROVED - SHIELD</v>
      </c>
      <c r="D6" s="2" t="s">
        <v>38</v>
      </c>
      <c r="E6" s="2" t="str">
        <f>VLOOKUP(B6,'[1]SHIELD '!$E:$I,4,FALSE)</f>
        <v>SD-SVS-OSY-1</v>
      </c>
      <c r="F6" s="8" t="s">
        <v>20</v>
      </c>
      <c r="G6" s="15">
        <v>2</v>
      </c>
      <c r="H6" s="15">
        <f>VLOOKUP(B6,'[1]SHIELD '!$E:$I,5,FALSE)</f>
        <v>167</v>
      </c>
      <c r="I6" s="15">
        <f t="shared" si="0"/>
        <v>46</v>
      </c>
      <c r="J6" s="15">
        <v>0</v>
      </c>
      <c r="K6" s="15">
        <f t="shared" ref="K6" si="2">G6*I6</f>
        <v>92</v>
      </c>
      <c r="L6" s="15">
        <v>0</v>
      </c>
      <c r="M6" s="1" t="b">
        <v>0</v>
      </c>
      <c r="N6" s="1"/>
      <c r="O6" s="1"/>
      <c r="P6" s="3"/>
      <c r="Q6" s="3">
        <v>0</v>
      </c>
      <c r="R6" s="3">
        <v>0</v>
      </c>
      <c r="S6" s="3">
        <v>0</v>
      </c>
      <c r="T6" s="4"/>
    </row>
    <row r="7" spans="1:20" ht="75" x14ac:dyDescent="0.25">
      <c r="A7" s="6" t="s">
        <v>203</v>
      </c>
      <c r="B7" s="1">
        <v>11000108564</v>
      </c>
      <c r="C7" s="2" t="str">
        <f>VLOOKUP(B7,'[1]SHIELD '!$E:$I,3,FALSE)</f>
        <v>OS&amp;Y GATE VALVE 2 1/2", DUCTILE IRON BODY TO AWWA C515, RISING STEM WITH EPDM COATED RESILIENT WEDGE, FLANGED ENDS TO ANSI B16.1, CLASS 125,FF FLANGE, W/P 200 PSI , RED RAL3000 FBE COATING, UL / FM APPROVED, MODEL: SD-OSY200FF-D - SHIELD</v>
      </c>
      <c r="D7" s="2" t="s">
        <v>38</v>
      </c>
      <c r="E7" s="2" t="str">
        <f>VLOOKUP(B7,'[1]SHIELD '!$E:$I,4,FALSE)</f>
        <v xml:space="preserve"> SD-OSY200FF-D</v>
      </c>
      <c r="F7" s="8" t="s">
        <v>20</v>
      </c>
      <c r="G7" s="15">
        <v>1</v>
      </c>
      <c r="H7" s="15">
        <f>VLOOKUP(B7,'[1]SHIELD '!$E:$I,5,FALSE)</f>
        <v>470</v>
      </c>
      <c r="I7" s="15">
        <f t="shared" si="0"/>
        <v>129</v>
      </c>
      <c r="J7" s="15">
        <v>0</v>
      </c>
      <c r="K7" s="15">
        <f t="shared" ref="K7:K8" si="3">G7*I7</f>
        <v>129</v>
      </c>
      <c r="L7" s="15">
        <v>0</v>
      </c>
      <c r="M7" s="1" t="b">
        <v>0</v>
      </c>
      <c r="N7" s="1"/>
      <c r="O7" s="1"/>
      <c r="P7" s="3"/>
      <c r="Q7" s="3">
        <v>0</v>
      </c>
      <c r="R7" s="3">
        <v>0</v>
      </c>
      <c r="S7" s="3">
        <v>0</v>
      </c>
      <c r="T7" s="4"/>
    </row>
    <row r="8" spans="1:20" ht="45" x14ac:dyDescent="0.25">
      <c r="A8" s="6" t="s">
        <v>204</v>
      </c>
      <c r="B8" s="1">
        <v>10559022710</v>
      </c>
      <c r="C8" s="2" t="str">
        <f>VLOOKUP(B8,'[1]SHIELD '!$E:$I,3,FALSE)</f>
        <v>TAMPER SWITCH (SUPERVISORY) WITH 1 X SPDT CONTACT FOR GATE VALVES, MODEL: SD-SVS OSY-1, UL/FM APPROVED - SHIELD</v>
      </c>
      <c r="D8" s="2" t="s">
        <v>38</v>
      </c>
      <c r="E8" s="2" t="str">
        <f>VLOOKUP(B8,'[1]SHIELD '!$E:$I,4,FALSE)</f>
        <v>SD-SVS-OSY-1</v>
      </c>
      <c r="F8" s="8" t="s">
        <v>20</v>
      </c>
      <c r="G8" s="15">
        <v>1</v>
      </c>
      <c r="H8" s="15">
        <f>VLOOKUP(B8,'[1]SHIELD '!$E:$I,5,FALSE)</f>
        <v>167</v>
      </c>
      <c r="I8" s="15">
        <f t="shared" si="0"/>
        <v>46</v>
      </c>
      <c r="J8" s="15">
        <v>0</v>
      </c>
      <c r="K8" s="15">
        <f t="shared" si="3"/>
        <v>46</v>
      </c>
      <c r="L8" s="15">
        <v>0</v>
      </c>
      <c r="M8" s="1" t="b">
        <v>0</v>
      </c>
      <c r="N8" s="1"/>
      <c r="O8" s="1"/>
      <c r="P8" s="3"/>
      <c r="Q8" s="3">
        <v>0</v>
      </c>
      <c r="R8" s="3">
        <v>0</v>
      </c>
      <c r="S8" s="3">
        <v>0</v>
      </c>
      <c r="T8" s="4"/>
    </row>
    <row r="9" spans="1:20" ht="45" x14ac:dyDescent="0.25">
      <c r="A9" s="6" t="s">
        <v>205</v>
      </c>
      <c r="B9" s="1">
        <v>11000108801</v>
      </c>
      <c r="C9" s="2" t="str">
        <f>VLOOKUP(B9,'[1]SHIELD '!$E:$I,3,FALSE)</f>
        <v>OS&amp;Y GATE VALVE 12", DUCTILE IRON BODY TO AWWA C515, RISING STEM WITH EPDM COATED RESILIENT WEDGE, FLANGED ENDS TO ANSI B16.1, CLASS 125, FF FLANGE, W/P 200 PSI, RED RAL3000 FBE COATING, UL/FM APPROVED, MODEL: SD-OSY200FF-D - SHIELD</v>
      </c>
      <c r="D9" s="2" t="s">
        <v>38</v>
      </c>
      <c r="E9" s="2" t="str">
        <f>VLOOKUP(B9,'[1]SHIELD '!$E:$I,4,FALSE)</f>
        <v xml:space="preserve"> SD-OSY200FF-D</v>
      </c>
      <c r="F9" s="8" t="s">
        <v>20</v>
      </c>
      <c r="G9" s="15">
        <v>2</v>
      </c>
      <c r="H9" s="15">
        <f>VLOOKUP(B9,'[1]SHIELD '!$E:$I,5,FALSE)</f>
        <v>4170</v>
      </c>
      <c r="I9" s="15">
        <f t="shared" si="0"/>
        <v>1137</v>
      </c>
      <c r="J9" s="15">
        <v>0</v>
      </c>
      <c r="K9" s="15">
        <f t="shared" ref="K9:K15" si="4">G9*I9</f>
        <v>2274</v>
      </c>
      <c r="L9" s="15">
        <v>0</v>
      </c>
      <c r="M9" s="1" t="b">
        <v>0</v>
      </c>
      <c r="N9" s="1"/>
      <c r="O9" s="1"/>
      <c r="P9" s="3"/>
      <c r="Q9" s="3"/>
      <c r="R9" s="3"/>
      <c r="S9" s="3"/>
      <c r="T9" s="4"/>
    </row>
    <row r="10" spans="1:20" ht="45" x14ac:dyDescent="0.25">
      <c r="A10" s="6" t="s">
        <v>206</v>
      </c>
      <c r="B10" s="1">
        <v>10559022710</v>
      </c>
      <c r="C10" s="2" t="str">
        <f>VLOOKUP(B10,'[1]SHIELD '!$E:$I,3,FALSE)</f>
        <v>TAMPER SWITCH (SUPERVISORY) WITH 1 X SPDT CONTACT FOR GATE VALVES, MODEL: SD-SVS OSY-1, UL/FM APPROVED - SHIELD</v>
      </c>
      <c r="D10" s="2" t="s">
        <v>38</v>
      </c>
      <c r="E10" s="2" t="str">
        <f>VLOOKUP(B10,'[1]SHIELD '!$E:$I,4,FALSE)</f>
        <v>SD-SVS-OSY-1</v>
      </c>
      <c r="F10" s="8" t="s">
        <v>20</v>
      </c>
      <c r="G10" s="15">
        <v>2</v>
      </c>
      <c r="H10" s="15">
        <f>VLOOKUP(B10,'[1]SHIELD '!$E:$I,5,FALSE)</f>
        <v>167</v>
      </c>
      <c r="I10" s="15">
        <f t="shared" si="0"/>
        <v>46</v>
      </c>
      <c r="J10" s="15">
        <v>0</v>
      </c>
      <c r="K10" s="15">
        <f t="shared" si="4"/>
        <v>92</v>
      </c>
      <c r="L10" s="15">
        <v>0</v>
      </c>
      <c r="M10" s="1" t="b">
        <v>0</v>
      </c>
      <c r="N10" s="1"/>
      <c r="O10" s="1"/>
      <c r="P10" s="3"/>
      <c r="Q10" s="3">
        <v>0</v>
      </c>
      <c r="R10" s="3">
        <v>0</v>
      </c>
      <c r="S10" s="3">
        <v>0</v>
      </c>
      <c r="T10" s="4"/>
    </row>
    <row r="11" spans="1:20" x14ac:dyDescent="0.25">
      <c r="A11" s="6" t="s">
        <v>106</v>
      </c>
      <c r="B11" s="1"/>
      <c r="C11" s="2" t="s">
        <v>207</v>
      </c>
      <c r="D11" s="2"/>
      <c r="E11" s="2"/>
      <c r="F11" s="8"/>
      <c r="G11" s="15">
        <v>0</v>
      </c>
      <c r="H11" s="15">
        <v>0</v>
      </c>
      <c r="I11" s="15">
        <f t="shared" si="0"/>
        <v>0</v>
      </c>
      <c r="J11" s="15">
        <v>0</v>
      </c>
      <c r="K11" s="15">
        <f t="shared" si="4"/>
        <v>0</v>
      </c>
      <c r="L11" s="15">
        <v>0</v>
      </c>
      <c r="M11" s="1" t="b">
        <v>0</v>
      </c>
      <c r="N11" s="1"/>
      <c r="O11" s="1"/>
      <c r="P11" s="3"/>
      <c r="Q11" s="3">
        <v>0</v>
      </c>
      <c r="R11" s="3">
        <v>0</v>
      </c>
      <c r="S11" s="3">
        <v>0</v>
      </c>
      <c r="T11" s="4"/>
    </row>
    <row r="12" spans="1:20" ht="75" x14ac:dyDescent="0.25">
      <c r="A12" s="6" t="s">
        <v>103</v>
      </c>
      <c r="B12" s="1">
        <v>11000108751</v>
      </c>
      <c r="C12" s="2" t="str">
        <f>VLOOKUP(B12,'[1]SHIELD '!$E:$I,3,FALSE)</f>
        <v>OS&amp;Y GATE VALVE 10", DUCTILE IRON BODY TO AWWA C515, RISING STEM WITH EPDM COATED RESILIENT WEDGE, FLANGED ENDS TO ANSI B16.1, CLASS 125, FF FLANGE, W/P 200 PSI, RED RAL3000 FBE COATING, UL/FM APPROVED, MODEL: SD-OSY200FF-D - SHIELD</v>
      </c>
      <c r="D12" s="2" t="s">
        <v>38</v>
      </c>
      <c r="E12" s="2" t="str">
        <f>VLOOKUP(B12,'[1]SHIELD '!$E:$I,4,FALSE)</f>
        <v xml:space="preserve"> SD-OSY200FF-D</v>
      </c>
      <c r="F12" s="8" t="s">
        <v>20</v>
      </c>
      <c r="G12" s="15">
        <v>2</v>
      </c>
      <c r="H12" s="15">
        <f>VLOOKUP(B12,'[1]SHIELD '!$E:$I,5,FALSE)</f>
        <v>2410</v>
      </c>
      <c r="I12" s="15">
        <f t="shared" si="0"/>
        <v>657</v>
      </c>
      <c r="J12" s="15">
        <v>0</v>
      </c>
      <c r="K12" s="15">
        <f t="shared" si="4"/>
        <v>1314</v>
      </c>
      <c r="L12" s="15">
        <v>0</v>
      </c>
      <c r="M12" s="1" t="b">
        <v>0</v>
      </c>
      <c r="N12" s="1"/>
      <c r="O12" s="1"/>
      <c r="P12" s="3"/>
      <c r="Q12" s="3">
        <v>0</v>
      </c>
      <c r="R12" s="3">
        <v>0</v>
      </c>
      <c r="S12" s="3">
        <v>0</v>
      </c>
      <c r="T12" s="4"/>
    </row>
    <row r="13" spans="1:20" ht="45" x14ac:dyDescent="0.25">
      <c r="A13" s="6" t="s">
        <v>208</v>
      </c>
      <c r="B13" s="1">
        <v>10559022710</v>
      </c>
      <c r="C13" s="2" t="str">
        <f>VLOOKUP(B13,'[1]SHIELD '!$E:$I,3,FALSE)</f>
        <v>TAMPER SWITCH (SUPERVISORY) WITH 1 X SPDT CONTACT FOR GATE VALVES, MODEL: SD-SVS OSY-1, UL/FM APPROVED - SHIELD</v>
      </c>
      <c r="D13" s="2" t="s">
        <v>38</v>
      </c>
      <c r="E13" s="2" t="str">
        <f>VLOOKUP(B13,'[1]SHIELD '!$E:$I,4,FALSE)</f>
        <v>SD-SVS-OSY-1</v>
      </c>
      <c r="F13" s="8" t="s">
        <v>20</v>
      </c>
      <c r="G13" s="15">
        <v>2</v>
      </c>
      <c r="H13" s="15">
        <f>VLOOKUP(B13,'[1]SHIELD '!$E:$I,5,FALSE)</f>
        <v>167</v>
      </c>
      <c r="I13" s="15">
        <f t="shared" si="0"/>
        <v>46</v>
      </c>
      <c r="J13" s="15">
        <v>0</v>
      </c>
      <c r="K13" s="15">
        <f t="shared" si="4"/>
        <v>92</v>
      </c>
      <c r="L13" s="15">
        <v>0</v>
      </c>
      <c r="M13" s="1" t="b">
        <v>0</v>
      </c>
      <c r="N13" s="1"/>
      <c r="O13" s="1"/>
      <c r="P13" s="3"/>
      <c r="Q13" s="3">
        <v>0</v>
      </c>
      <c r="R13" s="3">
        <v>0</v>
      </c>
      <c r="S13" s="3">
        <v>0</v>
      </c>
      <c r="T13" s="4"/>
    </row>
    <row r="14" spans="1:20" ht="75" x14ac:dyDescent="0.25">
      <c r="A14" s="6" t="s">
        <v>209</v>
      </c>
      <c r="B14" s="1">
        <v>11000108564</v>
      </c>
      <c r="C14" s="2" t="str">
        <f>VLOOKUP(B14,'[1]SHIELD '!$E:$I,3,FALSE)</f>
        <v>OS&amp;Y GATE VALVE 2 1/2", DUCTILE IRON BODY TO AWWA C515, RISING STEM WITH EPDM COATED RESILIENT WEDGE, FLANGED ENDS TO ANSI B16.1, CLASS 125,FF FLANGE, W/P 200 PSI , RED RAL3000 FBE COATING, UL / FM APPROVED, MODEL: SD-OSY200FF-D - SHIELD</v>
      </c>
      <c r="D14" s="2" t="s">
        <v>38</v>
      </c>
      <c r="E14" s="2" t="str">
        <f>VLOOKUP(B14,'[1]SHIELD '!$E:$I,4,FALSE)</f>
        <v xml:space="preserve"> SD-OSY200FF-D</v>
      </c>
      <c r="F14" s="8" t="s">
        <v>20</v>
      </c>
      <c r="G14" s="15">
        <v>1</v>
      </c>
      <c r="H14" s="15">
        <f>VLOOKUP(B14,'[1]SHIELD '!$E:$I,5,FALSE)</f>
        <v>470</v>
      </c>
      <c r="I14" s="15">
        <f t="shared" si="0"/>
        <v>129</v>
      </c>
      <c r="J14" s="15">
        <v>0</v>
      </c>
      <c r="K14" s="15">
        <f t="shared" si="4"/>
        <v>129</v>
      </c>
      <c r="L14" s="15">
        <v>0</v>
      </c>
      <c r="M14" s="1" t="b">
        <v>0</v>
      </c>
      <c r="N14" s="1"/>
      <c r="O14" s="1"/>
      <c r="P14" s="3"/>
      <c r="Q14" s="3">
        <v>0</v>
      </c>
      <c r="R14" s="3">
        <v>0</v>
      </c>
      <c r="S14" s="3">
        <v>0</v>
      </c>
      <c r="T14" s="4"/>
    </row>
    <row r="15" spans="1:20" ht="45" x14ac:dyDescent="0.25">
      <c r="A15" s="6" t="s">
        <v>210</v>
      </c>
      <c r="B15" s="1">
        <v>10559022710</v>
      </c>
      <c r="C15" s="2" t="str">
        <f>VLOOKUP(B15,'[1]SHIELD '!$E:$I,3,FALSE)</f>
        <v>TAMPER SWITCH (SUPERVISORY) WITH 1 X SPDT CONTACT FOR GATE VALVES, MODEL: SD-SVS OSY-1, UL/FM APPROVED - SHIELD</v>
      </c>
      <c r="D15" s="2" t="s">
        <v>38</v>
      </c>
      <c r="E15" s="2" t="str">
        <f>VLOOKUP(B15,'[1]SHIELD '!$E:$I,4,FALSE)</f>
        <v>SD-SVS-OSY-1</v>
      </c>
      <c r="F15" s="8" t="s">
        <v>20</v>
      </c>
      <c r="G15" s="15">
        <v>1</v>
      </c>
      <c r="H15" s="15">
        <f>VLOOKUP(B15,'[1]SHIELD '!$E:$I,5,FALSE)</f>
        <v>167</v>
      </c>
      <c r="I15" s="15">
        <f t="shared" si="0"/>
        <v>46</v>
      </c>
      <c r="J15" s="15">
        <v>0</v>
      </c>
      <c r="K15" s="15">
        <f t="shared" si="4"/>
        <v>46</v>
      </c>
      <c r="L15" s="15">
        <v>0</v>
      </c>
      <c r="M15" s="1" t="b">
        <v>0</v>
      </c>
      <c r="N15" s="1"/>
      <c r="O15" s="1"/>
      <c r="P15" s="3"/>
      <c r="Q15" s="3">
        <v>0</v>
      </c>
      <c r="R15" s="3">
        <v>0</v>
      </c>
      <c r="S15" s="3">
        <v>0</v>
      </c>
      <c r="T15" s="4"/>
    </row>
    <row r="16" spans="1:20" ht="75" x14ac:dyDescent="0.25">
      <c r="A16" s="6" t="s">
        <v>211</v>
      </c>
      <c r="B16" s="1">
        <v>11000108701</v>
      </c>
      <c r="C16" s="2" t="str">
        <f>VLOOKUP(B16,'[1]SHIELD '!$E:$I,3,FALSE)</f>
        <v>OS&amp;Y GATE VALVE 8", DUCTILE IRON BODY TO AWWA C515, RISING STEM WITH EPDM COATED RESILIENT WEDGE, FLANGED ENDS TO ANSI B16.1, CLASS 125, FF FLANGE, W/P 200 PSI, RED RAL3000 FBE COATING, UL/FM APPROVED, MODEL: SD-OSY200FF-D - SHIELD</v>
      </c>
      <c r="D16" s="2" t="s">
        <v>38</v>
      </c>
      <c r="E16" s="2" t="str">
        <f>VLOOKUP(B16,'[1]SHIELD '!$E:$I,4,FALSE)</f>
        <v xml:space="preserve"> SD-OSY200FF-D</v>
      </c>
      <c r="F16" s="8" t="s">
        <v>20</v>
      </c>
      <c r="G16" s="15">
        <v>4</v>
      </c>
      <c r="H16" s="15">
        <f>VLOOKUP(B16,'[1]SHIELD '!$E:$I,5,FALSE)</f>
        <v>1470</v>
      </c>
      <c r="I16" s="15">
        <f>ROUNDUP((H16/3.67),0)</f>
        <v>401</v>
      </c>
      <c r="J16" s="15">
        <v>0</v>
      </c>
      <c r="K16" s="15">
        <f t="shared" ref="K16:K17" si="5">G16*I16</f>
        <v>1604</v>
      </c>
      <c r="L16" s="15">
        <v>0</v>
      </c>
      <c r="M16" s="1" t="b">
        <v>0</v>
      </c>
      <c r="N16" s="1"/>
      <c r="O16" s="1"/>
      <c r="P16" s="3"/>
      <c r="Q16" s="3">
        <v>0</v>
      </c>
      <c r="R16" s="3">
        <v>0</v>
      </c>
      <c r="S16" s="3">
        <v>0</v>
      </c>
      <c r="T16" s="4"/>
    </row>
    <row r="17" spans="1:20" ht="45" x14ac:dyDescent="0.25">
      <c r="A17" s="6" t="s">
        <v>212</v>
      </c>
      <c r="B17" s="1">
        <v>10559022710</v>
      </c>
      <c r="C17" s="2" t="str">
        <f>VLOOKUP(B17,'[1]SHIELD '!$E:$I,3,FALSE)</f>
        <v>TAMPER SWITCH (SUPERVISORY) WITH 1 X SPDT CONTACT FOR GATE VALVES, MODEL: SD-SVS OSY-1, UL/FM APPROVED - SHIELD</v>
      </c>
      <c r="D17" s="2" t="s">
        <v>38</v>
      </c>
      <c r="E17" s="2" t="str">
        <f>VLOOKUP(B17,'[1]SHIELD '!$E:$I,4,FALSE)</f>
        <v>SD-SVS-OSY-1</v>
      </c>
      <c r="F17" s="8" t="s">
        <v>20</v>
      </c>
      <c r="G17" s="15">
        <v>4</v>
      </c>
      <c r="H17" s="15">
        <f>VLOOKUP(B17,'[1]SHIELD '!$E:$I,5,FALSE)</f>
        <v>167</v>
      </c>
      <c r="I17" s="15">
        <f t="shared" si="0"/>
        <v>46</v>
      </c>
      <c r="J17" s="15">
        <v>0</v>
      </c>
      <c r="K17" s="15">
        <f t="shared" si="5"/>
        <v>184</v>
      </c>
      <c r="L17" s="15">
        <v>0</v>
      </c>
      <c r="M17" s="1" t="b">
        <v>0</v>
      </c>
      <c r="N17" s="1"/>
      <c r="O17" s="1"/>
      <c r="P17" s="3"/>
      <c r="Q17" s="3">
        <v>0</v>
      </c>
      <c r="R17" s="3">
        <v>0</v>
      </c>
      <c r="S17" s="3">
        <v>0</v>
      </c>
      <c r="T17" s="4"/>
    </row>
    <row r="18" spans="1:20" ht="60" x14ac:dyDescent="0.25">
      <c r="A18" s="6" t="s">
        <v>213</v>
      </c>
      <c r="B18" s="1">
        <v>11022008561</v>
      </c>
      <c r="C18" s="2" t="str">
        <f>VLOOKUP(B18,'[1]SHIELD '!$E:$I,3,FALSE)</f>
        <v>CHECK VALVE 2-1/2", DUCTILE IRON BODY TO C508, SWING TYPE, EPDM SEAT, FLANGED ENDS TO ANSI B16.1, CLASS 125, FF FLANGE, W/P 200 PSI, RED RAL 3000 FBE COATING, UL/FM APPROVED, MODEL: SD-NRV200FF-D - SHIELD</v>
      </c>
      <c r="D18" s="2" t="s">
        <v>38</v>
      </c>
      <c r="E18" s="2" t="str">
        <f>VLOOKUP(B18,'[1]SHIELD '!$E:$I,4,FALSE)</f>
        <v xml:space="preserve"> SD-NRV200FF-D</v>
      </c>
      <c r="F18" s="8" t="s">
        <v>20</v>
      </c>
      <c r="G18" s="15">
        <v>1</v>
      </c>
      <c r="H18" s="15">
        <f>VLOOKUP(B18,'[1]SHIELD '!$E:$I,5,FALSE)</f>
        <v>280</v>
      </c>
      <c r="I18" s="15">
        <f t="shared" si="0"/>
        <v>77</v>
      </c>
      <c r="J18" s="15">
        <v>0</v>
      </c>
      <c r="K18" s="15">
        <f t="shared" ref="K18" si="6">G18*I18</f>
        <v>77</v>
      </c>
      <c r="L18" s="15">
        <v>0</v>
      </c>
      <c r="M18" s="1" t="b">
        <v>0</v>
      </c>
      <c r="N18" s="1"/>
      <c r="O18" s="1"/>
      <c r="P18" s="3"/>
      <c r="Q18" s="3">
        <v>0</v>
      </c>
      <c r="R18" s="3">
        <v>0</v>
      </c>
      <c r="S18" s="3">
        <v>0</v>
      </c>
      <c r="T18" s="4"/>
    </row>
    <row r="19" spans="1:20" ht="60" x14ac:dyDescent="0.25">
      <c r="A19" s="6" t="s">
        <v>214</v>
      </c>
      <c r="B19" s="1">
        <v>11022008751</v>
      </c>
      <c r="C19" s="2" t="str">
        <f>VLOOKUP(B19,'[1]SHIELD '!$E:$I,3,FALSE)</f>
        <v>CHECK VALVE 10", DUCTILE IRON BODY TO C508, SWING TYPE, EPDM SEAT, FLANGED ENDS TO ANSI B16.1, CLASS 125, FF FLANGE, W/P 200 PSI, RED RAL 3000 FBE COATING, UL/FM APPROVED, MODEL: SD-NRV200FF-D - SHIELD</v>
      </c>
      <c r="D19" s="2" t="s">
        <v>38</v>
      </c>
      <c r="E19" s="2" t="str">
        <f>VLOOKUP(B19,'[1]SHIELD '!$E:$I,4,FALSE)</f>
        <v xml:space="preserve"> SD-NRV200FF-D</v>
      </c>
      <c r="F19" s="8" t="s">
        <v>20</v>
      </c>
      <c r="G19" s="15">
        <v>2</v>
      </c>
      <c r="H19" s="15">
        <f>VLOOKUP(B19,'[1]SHIELD '!$E:$I,5,FALSE)</f>
        <v>2820</v>
      </c>
      <c r="I19" s="15">
        <f t="shared" si="0"/>
        <v>769</v>
      </c>
      <c r="J19" s="15">
        <v>0</v>
      </c>
      <c r="K19" s="15">
        <f t="shared" ref="K19" si="7">G19*I19</f>
        <v>1538</v>
      </c>
      <c r="L19" s="15">
        <v>0</v>
      </c>
      <c r="M19" s="1" t="b">
        <v>0</v>
      </c>
      <c r="N19" s="1"/>
      <c r="O19" s="1"/>
      <c r="P19" s="3"/>
      <c r="Q19" s="3">
        <v>0</v>
      </c>
      <c r="R19" s="3">
        <v>0</v>
      </c>
      <c r="S19" s="3">
        <v>0</v>
      </c>
      <c r="T19" s="4"/>
    </row>
    <row r="20" spans="1:20" ht="45" x14ac:dyDescent="0.25">
      <c r="A20" s="6" t="s">
        <v>215</v>
      </c>
      <c r="B20" s="1">
        <v>10558522530</v>
      </c>
      <c r="C20" s="2" t="s">
        <v>51</v>
      </c>
      <c r="D20" s="2" t="s">
        <v>38</v>
      </c>
      <c r="E20" s="2" t="str">
        <f>VLOOKUP(B20,'[1]SHIELD '!$E:$I,4,FALSE)</f>
        <v>SD-P1</v>
      </c>
      <c r="F20" s="8" t="s">
        <v>20</v>
      </c>
      <c r="G20" s="15">
        <v>6</v>
      </c>
      <c r="H20" s="15">
        <f>33+31</f>
        <v>64</v>
      </c>
      <c r="I20" s="15">
        <f t="shared" si="0"/>
        <v>18</v>
      </c>
      <c r="J20" s="15">
        <v>0</v>
      </c>
      <c r="K20" s="15">
        <f t="shared" ref="K20" si="8">G20*I20</f>
        <v>108</v>
      </c>
      <c r="L20" s="15">
        <v>0</v>
      </c>
      <c r="M20" s="1" t="b">
        <v>0</v>
      </c>
      <c r="N20" s="1"/>
      <c r="O20" s="1"/>
      <c r="P20" s="3"/>
      <c r="Q20" s="3">
        <v>0</v>
      </c>
      <c r="R20" s="3">
        <v>0</v>
      </c>
      <c r="S20" s="3">
        <v>0</v>
      </c>
      <c r="T20" s="4"/>
    </row>
    <row r="21" spans="1:20" x14ac:dyDescent="0.25">
      <c r="I21" s="9"/>
      <c r="K2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C10" sqref="C10"/>
    </sheetView>
  </sheetViews>
  <sheetFormatPr defaultRowHeight="15" x14ac:dyDescent="0.25"/>
  <cols>
    <col min="1" max="1" width="8.140625" style="10" customWidth="1"/>
    <col min="2" max="2" width="14.85546875" style="5" bestFit="1" customWidth="1"/>
    <col min="3" max="3" width="57.42578125" style="5" customWidth="1"/>
    <col min="4" max="4" width="14.28515625" style="11" customWidth="1"/>
    <col min="5" max="5" width="17.7109375" style="11" customWidth="1"/>
    <col min="6" max="6" width="7.42578125" style="12" customWidth="1"/>
    <col min="7" max="7" width="11" style="14" customWidth="1"/>
    <col min="8" max="8" width="16.5703125" style="14" customWidth="1"/>
    <col min="9" max="9" width="11.7109375" style="14" customWidth="1"/>
    <col min="10" max="10" width="11" style="14" customWidth="1"/>
    <col min="11" max="11" width="16" style="14" bestFit="1" customWidth="1"/>
    <col min="12" max="12" width="16.85546875" style="9" bestFit="1" customWidth="1"/>
    <col min="13" max="13" width="13.28515625" style="5" customWidth="1"/>
    <col min="14" max="14" width="12.7109375" style="5" customWidth="1"/>
    <col min="15" max="15" width="16.85546875" style="5" customWidth="1"/>
    <col min="16" max="16" width="11.85546875" style="5" customWidth="1"/>
    <col min="17" max="17" width="13.85546875" style="5" customWidth="1"/>
    <col min="18" max="18" width="8.140625" style="5" customWidth="1"/>
    <col min="19" max="19" width="13.85546875" style="5" customWidth="1"/>
    <col min="20" max="20" width="14.5703125" style="13" customWidth="1"/>
    <col min="21" max="16384" width="9.140625" style="5"/>
  </cols>
  <sheetData>
    <row r="1" spans="1:20" x14ac:dyDescent="0.25">
      <c r="A1" s="16" t="s">
        <v>2</v>
      </c>
      <c r="B1" s="1" t="s">
        <v>0</v>
      </c>
      <c r="C1" s="1" t="s">
        <v>1</v>
      </c>
      <c r="D1" s="1" t="s">
        <v>11</v>
      </c>
      <c r="E1" s="17" t="s">
        <v>12</v>
      </c>
      <c r="F1" s="1" t="s">
        <v>14</v>
      </c>
      <c r="G1" s="18" t="s">
        <v>15</v>
      </c>
      <c r="H1" s="15" t="s">
        <v>16</v>
      </c>
      <c r="I1" s="18" t="s">
        <v>32</v>
      </c>
      <c r="J1" s="18" t="s">
        <v>17</v>
      </c>
      <c r="K1" s="18" t="s">
        <v>33</v>
      </c>
      <c r="L1" s="18" t="s">
        <v>6</v>
      </c>
      <c r="M1" s="1" t="s">
        <v>7</v>
      </c>
      <c r="N1" s="1" t="s">
        <v>8</v>
      </c>
      <c r="O1" s="1" t="s">
        <v>13</v>
      </c>
      <c r="P1" s="3" t="s">
        <v>10</v>
      </c>
      <c r="Q1" s="3" t="s">
        <v>3</v>
      </c>
      <c r="R1" s="3" t="s">
        <v>9</v>
      </c>
      <c r="S1" s="3" t="s">
        <v>4</v>
      </c>
      <c r="T1" s="4" t="s">
        <v>5</v>
      </c>
    </row>
    <row r="2" spans="1:20" ht="30" x14ac:dyDescent="0.25">
      <c r="A2" s="6" t="s">
        <v>22</v>
      </c>
      <c r="B2" s="1"/>
      <c r="C2" s="2" t="s">
        <v>189</v>
      </c>
      <c r="D2" s="8"/>
      <c r="E2" s="8"/>
      <c r="F2" s="7"/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" t="b">
        <v>0</v>
      </c>
      <c r="N2" s="1"/>
      <c r="O2" s="1"/>
      <c r="P2" s="3"/>
      <c r="Q2" s="3">
        <v>0</v>
      </c>
      <c r="R2" s="3">
        <v>0</v>
      </c>
      <c r="S2" s="3">
        <v>0</v>
      </c>
      <c r="T2" s="4"/>
    </row>
    <row r="3" spans="1:20" ht="30" x14ac:dyDescent="0.25">
      <c r="A3" s="6" t="s">
        <v>21</v>
      </c>
      <c r="B3" s="1"/>
      <c r="C3" s="2" t="s">
        <v>181</v>
      </c>
      <c r="D3" s="2" t="s">
        <v>18</v>
      </c>
      <c r="E3" s="2"/>
      <c r="F3" s="8" t="s">
        <v>49</v>
      </c>
      <c r="G3" s="15">
        <v>1</v>
      </c>
      <c r="H3" s="15">
        <v>46500</v>
      </c>
      <c r="I3" s="15">
        <f>ROUNDUP((H3/$I$39),0)</f>
        <v>12671</v>
      </c>
      <c r="J3" s="15">
        <v>0</v>
      </c>
      <c r="K3" s="15">
        <f>G3*I3</f>
        <v>12671</v>
      </c>
      <c r="L3" s="15">
        <v>0</v>
      </c>
      <c r="M3" s="1" t="b">
        <v>0</v>
      </c>
      <c r="N3" s="1"/>
      <c r="O3" s="1"/>
      <c r="P3" s="3"/>
      <c r="Q3" s="3">
        <v>0</v>
      </c>
      <c r="R3" s="3">
        <v>0</v>
      </c>
      <c r="S3" s="3">
        <v>0</v>
      </c>
      <c r="T3" s="4"/>
    </row>
    <row r="4" spans="1:20" ht="30" x14ac:dyDescent="0.25">
      <c r="A4" s="6" t="s">
        <v>23</v>
      </c>
      <c r="B4" s="1"/>
      <c r="C4" s="2" t="s">
        <v>57</v>
      </c>
      <c r="D4" s="2" t="s">
        <v>18</v>
      </c>
      <c r="E4" s="2" t="s">
        <v>55</v>
      </c>
      <c r="F4" s="8" t="s">
        <v>58</v>
      </c>
      <c r="G4" s="15">
        <v>638</v>
      </c>
      <c r="H4" s="15">
        <f>7*3.785</f>
        <v>26.495000000000001</v>
      </c>
      <c r="I4" s="15">
        <f t="shared" ref="I4:I38" si="0">ROUNDUP((H4/$I$39),0)</f>
        <v>8</v>
      </c>
      <c r="J4" s="15">
        <v>0</v>
      </c>
      <c r="K4" s="15">
        <f t="shared" ref="K4:K38" si="1">G4*I4</f>
        <v>5104</v>
      </c>
      <c r="L4" s="15">
        <v>0</v>
      </c>
      <c r="M4" s="1" t="b">
        <v>0</v>
      </c>
      <c r="N4" s="1"/>
      <c r="O4" s="1"/>
      <c r="P4" s="3"/>
      <c r="Q4" s="3">
        <v>0</v>
      </c>
      <c r="R4" s="3">
        <v>0</v>
      </c>
      <c r="S4" s="3">
        <v>0</v>
      </c>
      <c r="T4" s="4"/>
    </row>
    <row r="5" spans="1:20" x14ac:dyDescent="0.25">
      <c r="A5" s="6" t="s">
        <v>25</v>
      </c>
      <c r="B5" s="1"/>
      <c r="C5" s="2" t="s">
        <v>154</v>
      </c>
      <c r="D5" s="2" t="s">
        <v>38</v>
      </c>
      <c r="E5" s="2" t="s">
        <v>155</v>
      </c>
      <c r="F5" s="8" t="s">
        <v>49</v>
      </c>
      <c r="G5" s="15">
        <v>1</v>
      </c>
      <c r="H5" s="15">
        <v>2200</v>
      </c>
      <c r="I5" s="15">
        <f t="shared" si="0"/>
        <v>600</v>
      </c>
      <c r="J5" s="15">
        <v>0</v>
      </c>
      <c r="K5" s="15">
        <f t="shared" si="1"/>
        <v>600</v>
      </c>
      <c r="L5" s="15">
        <v>0</v>
      </c>
      <c r="M5" s="1" t="b">
        <v>0</v>
      </c>
      <c r="N5" s="1"/>
      <c r="O5" s="1"/>
      <c r="P5" s="3"/>
      <c r="Q5" s="3">
        <v>0</v>
      </c>
      <c r="R5" s="3">
        <v>0</v>
      </c>
      <c r="S5" s="3">
        <v>0</v>
      </c>
      <c r="T5" s="4"/>
    </row>
    <row r="6" spans="1:20" ht="30" x14ac:dyDescent="0.25">
      <c r="A6" s="6" t="s">
        <v>26</v>
      </c>
      <c r="B6" s="1">
        <v>10557022152</v>
      </c>
      <c r="C6" s="2" t="s">
        <v>156</v>
      </c>
      <c r="D6" s="2" t="s">
        <v>38</v>
      </c>
      <c r="E6" s="2" t="s">
        <v>155</v>
      </c>
      <c r="F6" s="8"/>
      <c r="G6" s="15"/>
      <c r="H6" s="15">
        <v>860</v>
      </c>
      <c r="I6" s="15">
        <f t="shared" si="0"/>
        <v>235</v>
      </c>
      <c r="J6" s="15">
        <v>0</v>
      </c>
      <c r="K6" s="15">
        <f t="shared" si="1"/>
        <v>0</v>
      </c>
      <c r="L6" s="15">
        <v>0</v>
      </c>
      <c r="M6" s="1" t="b">
        <v>0</v>
      </c>
      <c r="N6" s="1"/>
      <c r="O6" s="1"/>
      <c r="P6" s="3"/>
      <c r="Q6" s="3">
        <v>0</v>
      </c>
      <c r="R6" s="3">
        <v>0</v>
      </c>
      <c r="S6" s="3">
        <v>0</v>
      </c>
      <c r="T6" s="4"/>
    </row>
    <row r="7" spans="1:20" ht="30" x14ac:dyDescent="0.25">
      <c r="A7" s="6" t="s">
        <v>27</v>
      </c>
      <c r="B7" s="1">
        <v>10557022562</v>
      </c>
      <c r="C7" s="2" t="s">
        <v>157</v>
      </c>
      <c r="D7" s="2" t="s">
        <v>38</v>
      </c>
      <c r="E7" s="2" t="s">
        <v>155</v>
      </c>
      <c r="F7" s="8"/>
      <c r="G7" s="15"/>
      <c r="H7" s="15">
        <v>540</v>
      </c>
      <c r="I7" s="15">
        <f t="shared" si="0"/>
        <v>148</v>
      </c>
      <c r="J7" s="15">
        <v>0</v>
      </c>
      <c r="K7" s="15">
        <f t="shared" si="1"/>
        <v>0</v>
      </c>
      <c r="L7" s="15">
        <v>0</v>
      </c>
      <c r="M7" s="1" t="b">
        <v>0</v>
      </c>
      <c r="N7" s="1"/>
      <c r="O7" s="1"/>
      <c r="P7" s="3"/>
      <c r="Q7" s="3">
        <v>0</v>
      </c>
      <c r="R7" s="3">
        <v>0</v>
      </c>
      <c r="S7" s="3">
        <v>0</v>
      </c>
      <c r="T7" s="4"/>
    </row>
    <row r="8" spans="1:20" ht="30" x14ac:dyDescent="0.25">
      <c r="A8" s="6" t="s">
        <v>28</v>
      </c>
      <c r="B8" s="1">
        <v>10558522120</v>
      </c>
      <c r="C8" s="2" t="s">
        <v>52</v>
      </c>
      <c r="D8" s="2" t="s">
        <v>38</v>
      </c>
      <c r="E8" s="2" t="s">
        <v>53</v>
      </c>
      <c r="F8" s="8"/>
      <c r="G8" s="15"/>
      <c r="H8" s="15">
        <v>280</v>
      </c>
      <c r="I8" s="15">
        <f t="shared" si="0"/>
        <v>77</v>
      </c>
      <c r="J8" s="15">
        <v>0</v>
      </c>
      <c r="K8" s="15">
        <f t="shared" si="1"/>
        <v>0</v>
      </c>
      <c r="L8" s="15">
        <v>0</v>
      </c>
      <c r="M8" s="1" t="b">
        <v>0</v>
      </c>
      <c r="N8" s="1"/>
      <c r="O8" s="1"/>
      <c r="P8" s="3"/>
      <c r="Q8" s="3">
        <v>0</v>
      </c>
      <c r="R8" s="3">
        <v>0</v>
      </c>
      <c r="S8" s="3">
        <v>0</v>
      </c>
      <c r="T8" s="4"/>
    </row>
    <row r="9" spans="1:20" ht="45" x14ac:dyDescent="0.25">
      <c r="A9" s="6" t="s">
        <v>29</v>
      </c>
      <c r="B9" s="1">
        <v>10558522020</v>
      </c>
      <c r="C9" s="2" t="s">
        <v>158</v>
      </c>
      <c r="D9" s="2" t="s">
        <v>38</v>
      </c>
      <c r="E9" s="2" t="s">
        <v>159</v>
      </c>
      <c r="F9" s="8"/>
      <c r="G9" s="15"/>
      <c r="H9" s="15">
        <v>340</v>
      </c>
      <c r="I9" s="15">
        <f t="shared" si="0"/>
        <v>93</v>
      </c>
      <c r="J9" s="15">
        <v>0</v>
      </c>
      <c r="K9" s="15">
        <f t="shared" si="1"/>
        <v>0</v>
      </c>
      <c r="L9" s="15">
        <v>0</v>
      </c>
      <c r="M9" s="1" t="b">
        <v>0</v>
      </c>
      <c r="N9" s="1"/>
      <c r="O9" s="1"/>
      <c r="P9" s="3"/>
      <c r="Q9" s="3"/>
      <c r="R9" s="3"/>
      <c r="S9" s="3"/>
      <c r="T9" s="4"/>
    </row>
    <row r="10" spans="1:20" ht="60" x14ac:dyDescent="0.25">
      <c r="A10" s="6" t="s">
        <v>30</v>
      </c>
      <c r="B10" s="1">
        <v>10559022610</v>
      </c>
      <c r="C10" s="2" t="s">
        <v>54</v>
      </c>
      <c r="D10" s="2" t="s">
        <v>38</v>
      </c>
      <c r="E10" s="2" t="s">
        <v>47</v>
      </c>
      <c r="F10" s="8"/>
      <c r="G10" s="15"/>
      <c r="H10" s="15">
        <v>165</v>
      </c>
      <c r="I10" s="15">
        <f t="shared" si="0"/>
        <v>45</v>
      </c>
      <c r="J10" s="15">
        <v>0</v>
      </c>
      <c r="K10" s="15">
        <f t="shared" si="1"/>
        <v>0</v>
      </c>
      <c r="L10" s="15">
        <v>0</v>
      </c>
      <c r="M10" s="1" t="b">
        <v>0</v>
      </c>
      <c r="N10" s="1"/>
      <c r="O10" s="1"/>
      <c r="P10" s="3"/>
      <c r="Q10" s="3">
        <v>0</v>
      </c>
      <c r="R10" s="3">
        <v>0</v>
      </c>
      <c r="S10" s="3">
        <v>0</v>
      </c>
      <c r="T10" s="4"/>
    </row>
    <row r="11" spans="1:20" ht="75" x14ac:dyDescent="0.25">
      <c r="A11" s="6" t="s">
        <v>62</v>
      </c>
      <c r="B11" s="1">
        <v>11000108651</v>
      </c>
      <c r="C11" s="2" t="s">
        <v>160</v>
      </c>
      <c r="D11" s="2" t="s">
        <v>38</v>
      </c>
      <c r="E11" s="2" t="s">
        <v>64</v>
      </c>
      <c r="F11" s="8" t="s">
        <v>20</v>
      </c>
      <c r="G11" s="15">
        <v>1</v>
      </c>
      <c r="H11" s="15">
        <v>920</v>
      </c>
      <c r="I11" s="15">
        <f t="shared" si="0"/>
        <v>251</v>
      </c>
      <c r="J11" s="15">
        <v>0</v>
      </c>
      <c r="K11" s="15">
        <f t="shared" si="1"/>
        <v>251</v>
      </c>
      <c r="L11" s="15">
        <v>0</v>
      </c>
      <c r="M11" s="1" t="b">
        <v>0</v>
      </c>
      <c r="N11" s="1"/>
      <c r="O11" s="1"/>
      <c r="P11" s="3"/>
      <c r="Q11" s="3">
        <v>0</v>
      </c>
      <c r="R11" s="3">
        <v>0</v>
      </c>
      <c r="S11" s="3">
        <v>0</v>
      </c>
      <c r="T11" s="4"/>
    </row>
    <row r="12" spans="1:20" ht="45" x14ac:dyDescent="0.25">
      <c r="A12" s="6" t="s">
        <v>65</v>
      </c>
      <c r="B12" s="1">
        <v>10559022710</v>
      </c>
      <c r="C12" s="2" t="s">
        <v>48</v>
      </c>
      <c r="D12" s="2" t="s">
        <v>38</v>
      </c>
      <c r="E12" s="2" t="s">
        <v>50</v>
      </c>
      <c r="F12" s="8" t="s">
        <v>20</v>
      </c>
      <c r="G12" s="15">
        <v>1</v>
      </c>
      <c r="H12" s="15">
        <v>167</v>
      </c>
      <c r="I12" s="15">
        <f t="shared" si="0"/>
        <v>46</v>
      </c>
      <c r="J12" s="15">
        <v>0</v>
      </c>
      <c r="K12" s="15">
        <f t="shared" si="1"/>
        <v>46</v>
      </c>
      <c r="L12" s="15">
        <v>0</v>
      </c>
      <c r="M12" s="1" t="b">
        <v>0</v>
      </c>
      <c r="N12" s="1"/>
      <c r="O12" s="1"/>
      <c r="P12" s="3"/>
      <c r="Q12" s="3">
        <v>0</v>
      </c>
      <c r="R12" s="3">
        <v>0</v>
      </c>
      <c r="S12" s="3">
        <v>0</v>
      </c>
      <c r="T12" s="4"/>
    </row>
    <row r="13" spans="1:20" ht="60" x14ac:dyDescent="0.25">
      <c r="A13" s="6" t="s">
        <v>69</v>
      </c>
      <c r="B13" s="1">
        <v>11222508760</v>
      </c>
      <c r="C13" s="2" t="s">
        <v>161</v>
      </c>
      <c r="D13" s="2" t="s">
        <v>38</v>
      </c>
      <c r="E13" s="2" t="s">
        <v>46</v>
      </c>
      <c r="F13" s="8" t="s">
        <v>20</v>
      </c>
      <c r="G13" s="15">
        <v>1</v>
      </c>
      <c r="H13" s="15">
        <v>980</v>
      </c>
      <c r="I13" s="15">
        <f t="shared" si="0"/>
        <v>268</v>
      </c>
      <c r="J13" s="15">
        <v>0</v>
      </c>
      <c r="K13" s="15">
        <f t="shared" si="1"/>
        <v>268</v>
      </c>
      <c r="L13" s="15">
        <v>0</v>
      </c>
      <c r="M13" s="1" t="b">
        <v>0</v>
      </c>
      <c r="N13" s="1"/>
      <c r="O13" s="1"/>
      <c r="P13" s="3"/>
      <c r="Q13" s="3">
        <v>0</v>
      </c>
      <c r="R13" s="3">
        <v>0</v>
      </c>
      <c r="S13" s="3">
        <v>0</v>
      </c>
      <c r="T13" s="4"/>
    </row>
    <row r="14" spans="1:20" ht="60" x14ac:dyDescent="0.25">
      <c r="A14" s="6" t="s">
        <v>70</v>
      </c>
      <c r="B14" s="1">
        <v>11143011350</v>
      </c>
      <c r="C14" s="2" t="s">
        <v>162</v>
      </c>
      <c r="D14" s="2" t="s">
        <v>18</v>
      </c>
      <c r="E14" s="2" t="s">
        <v>163</v>
      </c>
      <c r="F14" s="8" t="s">
        <v>20</v>
      </c>
      <c r="G14" s="15">
        <v>1</v>
      </c>
      <c r="H14" s="15">
        <v>4520</v>
      </c>
      <c r="I14" s="15">
        <f t="shared" si="0"/>
        <v>1232</v>
      </c>
      <c r="J14" s="15">
        <v>0</v>
      </c>
      <c r="K14" s="15">
        <f t="shared" si="1"/>
        <v>1232</v>
      </c>
      <c r="L14" s="15">
        <v>0</v>
      </c>
      <c r="M14" s="1" t="b">
        <v>0</v>
      </c>
      <c r="N14" s="1"/>
      <c r="O14" s="1"/>
      <c r="P14" s="3"/>
      <c r="Q14" s="3">
        <v>0</v>
      </c>
      <c r="R14" s="3">
        <v>0</v>
      </c>
      <c r="S14" s="3">
        <v>0</v>
      </c>
      <c r="T14" s="4"/>
    </row>
    <row r="15" spans="1:20" x14ac:dyDescent="0.25">
      <c r="A15" s="6" t="s">
        <v>115</v>
      </c>
      <c r="B15" s="1"/>
      <c r="C15" s="2" t="s">
        <v>164</v>
      </c>
      <c r="D15" s="2" t="s">
        <v>38</v>
      </c>
      <c r="E15" s="2"/>
      <c r="F15" s="8" t="s">
        <v>20</v>
      </c>
      <c r="G15" s="15">
        <v>1</v>
      </c>
      <c r="H15" s="15">
        <v>350</v>
      </c>
      <c r="I15" s="15">
        <f t="shared" si="0"/>
        <v>96</v>
      </c>
      <c r="J15" s="15">
        <v>0</v>
      </c>
      <c r="K15" s="15">
        <f t="shared" si="1"/>
        <v>96</v>
      </c>
      <c r="L15" s="15">
        <v>0</v>
      </c>
      <c r="M15" s="1" t="b">
        <v>0</v>
      </c>
      <c r="N15" s="1"/>
      <c r="O15" s="1"/>
      <c r="P15" s="3"/>
      <c r="Q15" s="3">
        <v>0</v>
      </c>
      <c r="R15" s="3">
        <v>0</v>
      </c>
      <c r="S15" s="3">
        <v>0</v>
      </c>
      <c r="T15" s="4"/>
    </row>
    <row r="16" spans="1:20" ht="45" x14ac:dyDescent="0.25">
      <c r="A16" s="6" t="s">
        <v>126</v>
      </c>
      <c r="B16" s="1">
        <v>10550522479</v>
      </c>
      <c r="C16" s="2" t="s">
        <v>165</v>
      </c>
      <c r="D16" s="2" t="s">
        <v>38</v>
      </c>
      <c r="E16" s="2" t="s">
        <v>166</v>
      </c>
      <c r="F16" s="8" t="s">
        <v>20</v>
      </c>
      <c r="G16" s="15">
        <v>70</v>
      </c>
      <c r="H16" s="15">
        <v>11.75</v>
      </c>
      <c r="I16" s="15">
        <f t="shared" si="0"/>
        <v>4</v>
      </c>
      <c r="J16" s="15">
        <v>0</v>
      </c>
      <c r="K16" s="15">
        <f t="shared" si="1"/>
        <v>280</v>
      </c>
      <c r="L16" s="15">
        <v>0</v>
      </c>
      <c r="M16" s="1" t="b">
        <v>0</v>
      </c>
      <c r="N16" s="1"/>
      <c r="O16" s="1"/>
      <c r="P16" s="3"/>
      <c r="Q16" s="3">
        <v>0</v>
      </c>
      <c r="R16" s="3">
        <v>0</v>
      </c>
      <c r="S16" s="3">
        <v>0</v>
      </c>
      <c r="T16" s="4"/>
    </row>
    <row r="17" spans="1:20" ht="45" x14ac:dyDescent="0.25">
      <c r="A17" s="6" t="s">
        <v>190</v>
      </c>
      <c r="B17" s="1"/>
      <c r="C17" s="2" t="s">
        <v>167</v>
      </c>
      <c r="D17" s="2" t="s">
        <v>18</v>
      </c>
      <c r="E17" s="2" t="s">
        <v>117</v>
      </c>
      <c r="F17" s="8" t="s">
        <v>20</v>
      </c>
      <c r="G17" s="15">
        <v>1</v>
      </c>
      <c r="H17" s="15">
        <v>285</v>
      </c>
      <c r="I17" s="15">
        <f t="shared" si="0"/>
        <v>78</v>
      </c>
      <c r="J17" s="15">
        <v>0</v>
      </c>
      <c r="K17" s="15">
        <f t="shared" si="1"/>
        <v>78</v>
      </c>
      <c r="L17" s="15">
        <v>0</v>
      </c>
      <c r="M17" s="1" t="b">
        <v>0</v>
      </c>
      <c r="N17" s="1"/>
      <c r="O17" s="1"/>
      <c r="P17" s="3"/>
      <c r="Q17" s="3">
        <v>0</v>
      </c>
      <c r="R17" s="3">
        <v>0</v>
      </c>
      <c r="S17" s="3">
        <v>0</v>
      </c>
      <c r="T17" s="4"/>
    </row>
    <row r="18" spans="1:20" x14ac:dyDescent="0.25">
      <c r="A18" s="6" t="s">
        <v>191</v>
      </c>
      <c r="B18" s="1"/>
      <c r="C18" s="2" t="s">
        <v>19</v>
      </c>
      <c r="D18" s="2" t="s">
        <v>18</v>
      </c>
      <c r="E18" s="2"/>
      <c r="F18" s="8" t="s">
        <v>20</v>
      </c>
      <c r="G18" s="15">
        <v>1</v>
      </c>
      <c r="H18" s="15">
        <v>100</v>
      </c>
      <c r="I18" s="15">
        <f t="shared" si="0"/>
        <v>28</v>
      </c>
      <c r="J18" s="15">
        <v>0</v>
      </c>
      <c r="K18" s="15">
        <f t="shared" si="1"/>
        <v>28</v>
      </c>
      <c r="L18" s="15">
        <v>0</v>
      </c>
      <c r="M18" s="1" t="b">
        <v>0</v>
      </c>
      <c r="N18" s="1"/>
      <c r="O18" s="1"/>
      <c r="P18" s="3"/>
      <c r="Q18" s="3">
        <v>0</v>
      </c>
      <c r="R18" s="3">
        <v>0</v>
      </c>
      <c r="S18" s="3">
        <v>0</v>
      </c>
      <c r="T18" s="4"/>
    </row>
    <row r="19" spans="1:20" ht="30" x14ac:dyDescent="0.25">
      <c r="A19" s="6" t="s">
        <v>34</v>
      </c>
      <c r="B19" s="1"/>
      <c r="C19" s="2" t="s">
        <v>171</v>
      </c>
      <c r="D19" s="8"/>
      <c r="E19" s="8"/>
      <c r="F19" s="7"/>
      <c r="G19" s="15"/>
      <c r="H19" s="15">
        <v>0</v>
      </c>
      <c r="I19" s="15">
        <f t="shared" si="0"/>
        <v>0</v>
      </c>
      <c r="J19" s="15">
        <v>0</v>
      </c>
      <c r="K19" s="15">
        <f t="shared" si="1"/>
        <v>0</v>
      </c>
      <c r="L19" s="15">
        <v>0</v>
      </c>
      <c r="M19" s="1" t="b">
        <v>0</v>
      </c>
      <c r="N19" s="1"/>
      <c r="O19" s="1"/>
      <c r="P19" s="3"/>
      <c r="Q19" s="3">
        <v>0</v>
      </c>
      <c r="R19" s="3">
        <v>0</v>
      </c>
      <c r="S19" s="3">
        <v>0</v>
      </c>
      <c r="T19" s="4"/>
    </row>
    <row r="20" spans="1:20" ht="30" x14ac:dyDescent="0.25">
      <c r="A20" s="6" t="s">
        <v>35</v>
      </c>
      <c r="B20" s="1">
        <v>10450515350</v>
      </c>
      <c r="C20" s="2" t="s">
        <v>172</v>
      </c>
      <c r="D20" s="2" t="s">
        <v>18</v>
      </c>
      <c r="E20" s="2"/>
      <c r="F20" s="8" t="s">
        <v>49</v>
      </c>
      <c r="G20" s="15">
        <v>1</v>
      </c>
      <c r="H20" s="15">
        <v>36500</v>
      </c>
      <c r="I20" s="15">
        <f t="shared" si="0"/>
        <v>9946</v>
      </c>
      <c r="J20" s="15">
        <v>0</v>
      </c>
      <c r="K20" s="15">
        <f t="shared" si="1"/>
        <v>9946</v>
      </c>
      <c r="L20" s="15">
        <v>0</v>
      </c>
      <c r="M20" s="1" t="b">
        <v>0</v>
      </c>
      <c r="N20" s="1"/>
      <c r="O20" s="1"/>
      <c r="P20" s="3"/>
      <c r="Q20" s="3">
        <v>0</v>
      </c>
      <c r="R20" s="3">
        <v>0</v>
      </c>
      <c r="S20" s="3">
        <v>0</v>
      </c>
      <c r="T20" s="4"/>
    </row>
    <row r="21" spans="1:20" ht="30" x14ac:dyDescent="0.25">
      <c r="A21" s="6" t="s">
        <v>36</v>
      </c>
      <c r="B21" s="1"/>
      <c r="C21" s="2" t="s">
        <v>57</v>
      </c>
      <c r="D21" s="2" t="s">
        <v>18</v>
      </c>
      <c r="E21" s="2" t="s">
        <v>55</v>
      </c>
      <c r="F21" s="8" t="s">
        <v>58</v>
      </c>
      <c r="G21" s="15">
        <v>448</v>
      </c>
      <c r="H21" s="15">
        <f>7*3.785</f>
        <v>26.495000000000001</v>
      </c>
      <c r="I21" s="15">
        <f t="shared" si="0"/>
        <v>8</v>
      </c>
      <c r="J21" s="15">
        <v>0</v>
      </c>
      <c r="K21" s="15">
        <f t="shared" si="1"/>
        <v>3584</v>
      </c>
      <c r="L21" s="15">
        <v>0</v>
      </c>
      <c r="M21" s="1" t="b">
        <v>0</v>
      </c>
      <c r="N21" s="1"/>
      <c r="O21" s="1"/>
      <c r="P21" s="3"/>
      <c r="Q21" s="3">
        <v>0</v>
      </c>
      <c r="R21" s="3">
        <v>0</v>
      </c>
      <c r="S21" s="3">
        <v>0</v>
      </c>
      <c r="T21" s="4"/>
    </row>
    <row r="22" spans="1:20" x14ac:dyDescent="0.25">
      <c r="A22" s="6" t="s">
        <v>39</v>
      </c>
      <c r="B22" s="1">
        <v>10562522150</v>
      </c>
      <c r="C22" s="2" t="s">
        <v>173</v>
      </c>
      <c r="D22" s="2"/>
      <c r="E22" s="2"/>
      <c r="F22" s="8" t="s">
        <v>49</v>
      </c>
      <c r="G22" s="15">
        <v>1</v>
      </c>
      <c r="H22" s="15">
        <v>5500</v>
      </c>
      <c r="I22" s="15">
        <f t="shared" si="0"/>
        <v>1499</v>
      </c>
      <c r="J22" s="15">
        <v>0</v>
      </c>
      <c r="K22" s="15">
        <f t="shared" si="1"/>
        <v>1499</v>
      </c>
      <c r="L22" s="15">
        <v>0</v>
      </c>
      <c r="M22" s="1" t="b">
        <v>0</v>
      </c>
      <c r="N22" s="1"/>
      <c r="O22" s="1"/>
      <c r="P22" s="3"/>
      <c r="Q22" s="3"/>
      <c r="R22" s="3"/>
      <c r="S22" s="3"/>
      <c r="T22" s="4"/>
    </row>
    <row r="23" spans="1:20" x14ac:dyDescent="0.25">
      <c r="A23" s="6" t="s">
        <v>134</v>
      </c>
      <c r="B23" s="1"/>
      <c r="C23" s="2" t="s">
        <v>174</v>
      </c>
      <c r="D23" s="2" t="s">
        <v>38</v>
      </c>
      <c r="E23" s="2" t="s">
        <v>43</v>
      </c>
      <c r="F23" s="8"/>
      <c r="G23" s="15"/>
      <c r="H23" s="15">
        <v>3260</v>
      </c>
      <c r="I23" s="15">
        <f t="shared" si="0"/>
        <v>889</v>
      </c>
      <c r="J23" s="15">
        <v>0</v>
      </c>
      <c r="K23" s="15">
        <f t="shared" si="1"/>
        <v>0</v>
      </c>
      <c r="L23" s="15">
        <v>0</v>
      </c>
      <c r="M23" s="1" t="b">
        <v>0</v>
      </c>
      <c r="N23" s="1"/>
      <c r="O23" s="1"/>
      <c r="P23" s="3"/>
      <c r="Q23" s="3"/>
      <c r="R23" s="3"/>
      <c r="S23" s="3"/>
      <c r="T23" s="4"/>
    </row>
    <row r="24" spans="1:20" ht="30" x14ac:dyDescent="0.25">
      <c r="A24" s="6" t="s">
        <v>135</v>
      </c>
      <c r="B24" s="1"/>
      <c r="C24" s="2" t="s">
        <v>175</v>
      </c>
      <c r="D24" s="2" t="s">
        <v>38</v>
      </c>
      <c r="E24" s="2" t="s">
        <v>44</v>
      </c>
      <c r="F24" s="8"/>
      <c r="G24" s="15"/>
      <c r="H24" s="15">
        <v>1500</v>
      </c>
      <c r="I24" s="15">
        <f t="shared" si="0"/>
        <v>409</v>
      </c>
      <c r="J24" s="15">
        <v>0</v>
      </c>
      <c r="K24" s="15">
        <f t="shared" si="1"/>
        <v>0</v>
      </c>
      <c r="L24" s="15">
        <v>0</v>
      </c>
      <c r="M24" s="1" t="b">
        <v>0</v>
      </c>
      <c r="N24" s="1"/>
      <c r="O24" s="1"/>
      <c r="P24" s="3"/>
      <c r="Q24" s="3"/>
      <c r="R24" s="3"/>
      <c r="S24" s="3"/>
      <c r="T24" s="4"/>
    </row>
    <row r="25" spans="1:20" ht="75" x14ac:dyDescent="0.25">
      <c r="A25" s="6" t="s">
        <v>136</v>
      </c>
      <c r="B25" s="1">
        <v>10562520905</v>
      </c>
      <c r="C25" s="2" t="s">
        <v>61</v>
      </c>
      <c r="D25" s="2"/>
      <c r="E25" s="2"/>
      <c r="F25" s="8"/>
      <c r="G25" s="15"/>
      <c r="H25" s="15">
        <v>435</v>
      </c>
      <c r="I25" s="15">
        <f t="shared" si="0"/>
        <v>119</v>
      </c>
      <c r="J25" s="15">
        <v>0</v>
      </c>
      <c r="K25" s="15">
        <f t="shared" si="1"/>
        <v>0</v>
      </c>
      <c r="L25" s="15">
        <v>0</v>
      </c>
      <c r="M25" s="1" t="b">
        <v>0</v>
      </c>
      <c r="N25" s="1"/>
      <c r="O25" s="1"/>
      <c r="P25" s="3"/>
      <c r="Q25" s="3">
        <v>0</v>
      </c>
      <c r="R25" s="3">
        <v>0</v>
      </c>
      <c r="S25" s="3">
        <v>0</v>
      </c>
      <c r="T25" s="4"/>
    </row>
    <row r="26" spans="1:20" ht="30" x14ac:dyDescent="0.25">
      <c r="A26" s="6" t="s">
        <v>137</v>
      </c>
      <c r="B26" s="1">
        <v>10558522120</v>
      </c>
      <c r="C26" s="2" t="s">
        <v>52</v>
      </c>
      <c r="D26" s="2" t="s">
        <v>38</v>
      </c>
      <c r="E26" s="2" t="s">
        <v>53</v>
      </c>
      <c r="F26" s="8"/>
      <c r="G26" s="15"/>
      <c r="H26" s="15">
        <v>280</v>
      </c>
      <c r="I26" s="15">
        <f t="shared" si="0"/>
        <v>77</v>
      </c>
      <c r="J26" s="15">
        <v>0</v>
      </c>
      <c r="K26" s="15">
        <f t="shared" si="1"/>
        <v>0</v>
      </c>
      <c r="L26" s="15">
        <v>0</v>
      </c>
      <c r="M26" s="1" t="b">
        <v>0</v>
      </c>
      <c r="N26" s="1"/>
      <c r="O26" s="1"/>
      <c r="P26" s="3"/>
      <c r="Q26" s="3">
        <v>0</v>
      </c>
      <c r="R26" s="3">
        <v>0</v>
      </c>
      <c r="S26" s="3">
        <v>0</v>
      </c>
      <c r="T26" s="4"/>
    </row>
    <row r="27" spans="1:20" ht="75" x14ac:dyDescent="0.25">
      <c r="A27" s="6" t="s">
        <v>40</v>
      </c>
      <c r="B27" s="1">
        <v>11000108651</v>
      </c>
      <c r="C27" s="2" t="s">
        <v>160</v>
      </c>
      <c r="D27" s="2" t="s">
        <v>38</v>
      </c>
      <c r="E27" s="2" t="s">
        <v>64</v>
      </c>
      <c r="F27" s="8" t="s">
        <v>20</v>
      </c>
      <c r="G27" s="15">
        <v>1</v>
      </c>
      <c r="H27" s="15">
        <v>920</v>
      </c>
      <c r="I27" s="15">
        <f t="shared" si="0"/>
        <v>251</v>
      </c>
      <c r="J27" s="15">
        <v>0</v>
      </c>
      <c r="K27" s="15">
        <f t="shared" si="1"/>
        <v>251</v>
      </c>
      <c r="L27" s="15">
        <v>0</v>
      </c>
      <c r="M27" s="1" t="b">
        <v>0</v>
      </c>
      <c r="N27" s="1"/>
      <c r="O27" s="1"/>
      <c r="P27" s="3"/>
      <c r="Q27" s="3">
        <v>0</v>
      </c>
      <c r="R27" s="3">
        <v>0</v>
      </c>
      <c r="S27" s="3">
        <v>0</v>
      </c>
      <c r="T27" s="4"/>
    </row>
    <row r="28" spans="1:20" ht="45" x14ac:dyDescent="0.25">
      <c r="A28" s="6" t="s">
        <v>41</v>
      </c>
      <c r="B28" s="1">
        <v>10559022710</v>
      </c>
      <c r="C28" s="2" t="s">
        <v>48</v>
      </c>
      <c r="D28" s="2" t="s">
        <v>38</v>
      </c>
      <c r="E28" s="2" t="s">
        <v>50</v>
      </c>
      <c r="F28" s="8" t="s">
        <v>20</v>
      </c>
      <c r="G28" s="15">
        <v>1</v>
      </c>
      <c r="H28" s="15">
        <v>167</v>
      </c>
      <c r="I28" s="15">
        <f t="shared" si="0"/>
        <v>46</v>
      </c>
      <c r="J28" s="15">
        <v>0</v>
      </c>
      <c r="K28" s="15">
        <f t="shared" si="1"/>
        <v>46</v>
      </c>
      <c r="L28" s="15">
        <v>0</v>
      </c>
      <c r="M28" s="1" t="b">
        <v>0</v>
      </c>
      <c r="N28" s="1"/>
      <c r="O28" s="1"/>
      <c r="P28" s="3"/>
      <c r="Q28" s="3">
        <v>0</v>
      </c>
      <c r="R28" s="3">
        <v>0</v>
      </c>
      <c r="S28" s="3">
        <v>0</v>
      </c>
      <c r="T28" s="4"/>
    </row>
    <row r="29" spans="1:20" ht="60" x14ac:dyDescent="0.25">
      <c r="A29" s="6" t="s">
        <v>42</v>
      </c>
      <c r="B29" s="1">
        <v>11222508760</v>
      </c>
      <c r="C29" s="2" t="s">
        <v>161</v>
      </c>
      <c r="D29" s="2" t="s">
        <v>38</v>
      </c>
      <c r="E29" s="2" t="s">
        <v>46</v>
      </c>
      <c r="F29" s="8" t="s">
        <v>20</v>
      </c>
      <c r="G29" s="15">
        <v>1</v>
      </c>
      <c r="H29" s="15">
        <v>980</v>
      </c>
      <c r="I29" s="15">
        <f t="shared" si="0"/>
        <v>268</v>
      </c>
      <c r="J29" s="15">
        <v>0</v>
      </c>
      <c r="K29" s="15">
        <f t="shared" si="1"/>
        <v>268</v>
      </c>
      <c r="L29" s="15">
        <v>0</v>
      </c>
      <c r="M29" s="1" t="b">
        <v>0</v>
      </c>
      <c r="N29" s="1"/>
      <c r="O29" s="1"/>
      <c r="P29" s="3"/>
      <c r="Q29" s="3">
        <v>0</v>
      </c>
      <c r="R29" s="3">
        <v>0</v>
      </c>
      <c r="S29" s="3">
        <v>0</v>
      </c>
      <c r="T29" s="4"/>
    </row>
    <row r="30" spans="1:20" ht="60" x14ac:dyDescent="0.25">
      <c r="A30" s="6" t="s">
        <v>140</v>
      </c>
      <c r="B30" s="1">
        <v>11143011350</v>
      </c>
      <c r="C30" s="2" t="s">
        <v>162</v>
      </c>
      <c r="D30" s="2" t="s">
        <v>18</v>
      </c>
      <c r="E30" s="2" t="s">
        <v>163</v>
      </c>
      <c r="F30" s="8" t="s">
        <v>20</v>
      </c>
      <c r="G30" s="15">
        <v>1</v>
      </c>
      <c r="H30" s="15">
        <v>4520</v>
      </c>
      <c r="I30" s="15">
        <f t="shared" si="0"/>
        <v>1232</v>
      </c>
      <c r="J30" s="15">
        <v>0</v>
      </c>
      <c r="K30" s="15">
        <f t="shared" si="1"/>
        <v>1232</v>
      </c>
      <c r="L30" s="15">
        <v>0</v>
      </c>
      <c r="M30" s="1" t="b">
        <v>0</v>
      </c>
      <c r="N30" s="1"/>
      <c r="O30" s="1"/>
      <c r="P30" s="3"/>
      <c r="Q30" s="3">
        <v>0</v>
      </c>
      <c r="R30" s="3">
        <v>0</v>
      </c>
      <c r="S30" s="3">
        <v>0</v>
      </c>
      <c r="T30" s="4"/>
    </row>
    <row r="31" spans="1:20" ht="45" x14ac:dyDescent="0.25">
      <c r="A31" s="6" t="s">
        <v>141</v>
      </c>
      <c r="B31" s="1">
        <v>10556775100</v>
      </c>
      <c r="C31" s="2" t="s">
        <v>67</v>
      </c>
      <c r="D31" s="2" t="s">
        <v>18</v>
      </c>
      <c r="E31" s="2" t="s">
        <v>68</v>
      </c>
      <c r="F31" s="8" t="s">
        <v>20</v>
      </c>
      <c r="G31" s="15">
        <v>49</v>
      </c>
      <c r="H31" s="15">
        <v>160</v>
      </c>
      <c r="I31" s="15">
        <f t="shared" si="0"/>
        <v>44</v>
      </c>
      <c r="J31" s="15">
        <v>0</v>
      </c>
      <c r="K31" s="15">
        <f t="shared" si="1"/>
        <v>2156</v>
      </c>
      <c r="L31" s="15">
        <v>0</v>
      </c>
      <c r="M31" s="1" t="b">
        <v>0</v>
      </c>
      <c r="N31" s="1"/>
      <c r="O31" s="1"/>
      <c r="P31" s="3"/>
      <c r="Q31" s="3">
        <v>0</v>
      </c>
      <c r="R31" s="3">
        <v>0</v>
      </c>
      <c r="S31" s="3">
        <v>0</v>
      </c>
      <c r="T31" s="4"/>
    </row>
    <row r="32" spans="1:20" ht="45" x14ac:dyDescent="0.25">
      <c r="A32" s="6" t="s">
        <v>142</v>
      </c>
      <c r="B32" s="1"/>
      <c r="C32" s="2" t="s">
        <v>167</v>
      </c>
      <c r="D32" s="2" t="s">
        <v>18</v>
      </c>
      <c r="E32" s="2" t="s">
        <v>117</v>
      </c>
      <c r="F32" s="8" t="s">
        <v>20</v>
      </c>
      <c r="G32" s="15">
        <v>1</v>
      </c>
      <c r="H32" s="15">
        <v>285</v>
      </c>
      <c r="I32" s="15">
        <f t="shared" si="0"/>
        <v>78</v>
      </c>
      <c r="J32" s="15">
        <v>0</v>
      </c>
      <c r="K32" s="15">
        <f t="shared" si="1"/>
        <v>78</v>
      </c>
      <c r="L32" s="15">
        <v>0</v>
      </c>
      <c r="M32" s="1" t="b">
        <v>0</v>
      </c>
      <c r="N32" s="1"/>
      <c r="O32" s="1"/>
      <c r="P32" s="3"/>
      <c r="Q32" s="3">
        <v>0</v>
      </c>
      <c r="R32" s="3">
        <v>0</v>
      </c>
      <c r="S32" s="3">
        <v>0</v>
      </c>
      <c r="T32" s="4"/>
    </row>
    <row r="33" spans="1:20" x14ac:dyDescent="0.25">
      <c r="A33" s="6" t="s">
        <v>41</v>
      </c>
      <c r="B33" s="1"/>
      <c r="C33" s="2" t="s">
        <v>37</v>
      </c>
      <c r="D33" s="2"/>
      <c r="E33" s="2"/>
      <c r="F33" s="8"/>
      <c r="G33" s="15">
        <v>0</v>
      </c>
      <c r="H33" s="15">
        <v>0</v>
      </c>
      <c r="I33" s="15">
        <v>0</v>
      </c>
      <c r="J33" s="15">
        <v>0</v>
      </c>
      <c r="K33" s="15">
        <f t="shared" si="1"/>
        <v>0</v>
      </c>
      <c r="L33" s="15">
        <v>0</v>
      </c>
      <c r="M33" s="1" t="b">
        <v>0</v>
      </c>
      <c r="N33" s="1"/>
      <c r="O33" s="1"/>
      <c r="P33" s="3"/>
      <c r="Q33" s="3">
        <v>0</v>
      </c>
      <c r="R33" s="3">
        <v>0</v>
      </c>
      <c r="S33" s="3">
        <v>0</v>
      </c>
      <c r="T33" s="4"/>
    </row>
    <row r="34" spans="1:20" ht="30" x14ac:dyDescent="0.25">
      <c r="A34" s="6" t="s">
        <v>176</v>
      </c>
      <c r="B34" s="1">
        <v>13000938230</v>
      </c>
      <c r="C34" s="2" t="s">
        <v>72</v>
      </c>
      <c r="D34" s="2" t="s">
        <v>38</v>
      </c>
      <c r="E34" s="2" t="s">
        <v>73</v>
      </c>
      <c r="F34" s="8" t="s">
        <v>49</v>
      </c>
      <c r="G34" s="15">
        <v>1</v>
      </c>
      <c r="H34" s="15">
        <v>3500</v>
      </c>
      <c r="I34" s="15">
        <f t="shared" si="0"/>
        <v>954</v>
      </c>
      <c r="J34" s="15">
        <v>0</v>
      </c>
      <c r="K34" s="15">
        <f t="shared" si="1"/>
        <v>954</v>
      </c>
      <c r="L34" s="15">
        <v>0</v>
      </c>
      <c r="M34" s="1" t="b">
        <v>0</v>
      </c>
      <c r="N34" s="1"/>
      <c r="O34" s="1"/>
      <c r="P34" s="3"/>
      <c r="Q34" s="3">
        <v>0</v>
      </c>
      <c r="R34" s="3">
        <v>0</v>
      </c>
      <c r="S34" s="3">
        <v>0</v>
      </c>
      <c r="T34" s="4"/>
    </row>
    <row r="35" spans="1:20" ht="30" x14ac:dyDescent="0.25">
      <c r="A35" s="6" t="s">
        <v>177</v>
      </c>
      <c r="B35" s="1">
        <v>13001838211</v>
      </c>
      <c r="C35" s="2" t="s">
        <v>168</v>
      </c>
      <c r="D35" s="2" t="s">
        <v>38</v>
      </c>
      <c r="E35" s="2" t="s">
        <v>169</v>
      </c>
      <c r="F35" s="8" t="s">
        <v>20</v>
      </c>
      <c r="G35" s="15">
        <v>20</v>
      </c>
      <c r="H35" s="15">
        <v>60</v>
      </c>
      <c r="I35" s="15">
        <f t="shared" si="0"/>
        <v>17</v>
      </c>
      <c r="J35" s="15">
        <v>0</v>
      </c>
      <c r="K35" s="15">
        <f t="shared" si="1"/>
        <v>340</v>
      </c>
      <c r="L35" s="15">
        <v>0</v>
      </c>
      <c r="M35" s="1" t="b">
        <v>0</v>
      </c>
      <c r="N35" s="1"/>
      <c r="O35" s="1"/>
      <c r="P35" s="3"/>
      <c r="Q35" s="3">
        <v>0</v>
      </c>
      <c r="R35" s="3">
        <v>0</v>
      </c>
      <c r="S35" s="3">
        <v>0</v>
      </c>
      <c r="T35" s="4"/>
    </row>
    <row r="36" spans="1:20" ht="30" x14ac:dyDescent="0.25">
      <c r="A36" s="6" t="s">
        <v>178</v>
      </c>
      <c r="B36" s="1">
        <v>13007138210</v>
      </c>
      <c r="C36" s="2" t="s">
        <v>170</v>
      </c>
      <c r="D36" s="2" t="s">
        <v>38</v>
      </c>
      <c r="E36" s="2" t="s">
        <v>119</v>
      </c>
      <c r="F36" s="8" t="s">
        <v>20</v>
      </c>
      <c r="G36" s="15">
        <v>1</v>
      </c>
      <c r="H36" s="15">
        <v>150</v>
      </c>
      <c r="I36" s="15">
        <f t="shared" si="0"/>
        <v>41</v>
      </c>
      <c r="J36" s="15">
        <v>0</v>
      </c>
      <c r="K36" s="15">
        <f t="shared" si="1"/>
        <v>41</v>
      </c>
      <c r="L36" s="15">
        <v>0</v>
      </c>
      <c r="M36" s="1" t="b">
        <v>0</v>
      </c>
      <c r="N36" s="1"/>
      <c r="O36" s="1"/>
      <c r="P36" s="3"/>
      <c r="Q36" s="3">
        <v>0</v>
      </c>
      <c r="R36" s="3">
        <v>0</v>
      </c>
      <c r="S36" s="3">
        <v>0</v>
      </c>
      <c r="T36" s="4"/>
    </row>
    <row r="37" spans="1:20" ht="30" x14ac:dyDescent="0.25">
      <c r="A37" s="6" t="s">
        <v>179</v>
      </c>
      <c r="B37" s="1">
        <v>13006738260</v>
      </c>
      <c r="C37" s="2" t="s">
        <v>121</v>
      </c>
      <c r="D37" s="2" t="s">
        <v>38</v>
      </c>
      <c r="E37" s="2" t="s">
        <v>124</v>
      </c>
      <c r="F37" s="8" t="s">
        <v>20</v>
      </c>
      <c r="G37" s="15">
        <v>1</v>
      </c>
      <c r="H37" s="15">
        <v>120</v>
      </c>
      <c r="I37" s="15">
        <f t="shared" si="0"/>
        <v>33</v>
      </c>
      <c r="J37" s="15">
        <v>0</v>
      </c>
      <c r="K37" s="15">
        <f t="shared" si="1"/>
        <v>33</v>
      </c>
      <c r="L37" s="15">
        <v>0</v>
      </c>
      <c r="M37" s="1" t="b">
        <v>0</v>
      </c>
      <c r="N37" s="1"/>
      <c r="O37" s="1"/>
      <c r="P37" s="3"/>
      <c r="Q37" s="3">
        <v>0</v>
      </c>
      <c r="R37" s="3">
        <v>0</v>
      </c>
      <c r="S37" s="3">
        <v>0</v>
      </c>
      <c r="T37" s="4"/>
    </row>
    <row r="38" spans="1:20" x14ac:dyDescent="0.25">
      <c r="A38" s="6" t="s">
        <v>180</v>
      </c>
      <c r="B38" s="1"/>
      <c r="C38" s="2" t="s">
        <v>19</v>
      </c>
      <c r="D38" s="2" t="s">
        <v>18</v>
      </c>
      <c r="E38" s="2"/>
      <c r="F38" s="8" t="s">
        <v>20</v>
      </c>
      <c r="G38" s="15">
        <v>1</v>
      </c>
      <c r="H38" s="15">
        <v>100</v>
      </c>
      <c r="I38" s="15">
        <f t="shared" si="0"/>
        <v>28</v>
      </c>
      <c r="J38" s="15">
        <v>0</v>
      </c>
      <c r="K38" s="15">
        <f t="shared" si="1"/>
        <v>28</v>
      </c>
      <c r="L38" s="15">
        <v>0</v>
      </c>
      <c r="M38" s="1" t="b">
        <v>0</v>
      </c>
      <c r="N38" s="1"/>
      <c r="O38" s="1"/>
      <c r="P38" s="3"/>
      <c r="Q38" s="3">
        <v>0</v>
      </c>
      <c r="R38" s="3">
        <v>0</v>
      </c>
      <c r="S38" s="3">
        <v>0</v>
      </c>
      <c r="T38" s="4"/>
    </row>
    <row r="39" spans="1:20" x14ac:dyDescent="0.25">
      <c r="I39" s="9">
        <v>3.67</v>
      </c>
      <c r="K39" s="9">
        <f>SUM(K2:K38)</f>
        <v>41110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25" workbookViewId="0">
      <selection activeCell="E11" sqref="E11"/>
    </sheetView>
  </sheetViews>
  <sheetFormatPr defaultRowHeight="15" x14ac:dyDescent="0.25"/>
  <cols>
    <col min="1" max="1" width="8.140625" style="10" customWidth="1"/>
    <col min="2" max="2" width="14.85546875" style="5" bestFit="1" customWidth="1"/>
    <col min="3" max="3" width="57.42578125" style="5" customWidth="1"/>
    <col min="4" max="4" width="14.28515625" style="11" customWidth="1"/>
    <col min="5" max="5" width="17.7109375" style="11" customWidth="1"/>
    <col min="6" max="6" width="7.42578125" style="12" customWidth="1"/>
    <col min="7" max="7" width="11" style="14" customWidth="1"/>
    <col min="8" max="8" width="16.5703125" style="14" customWidth="1"/>
    <col min="9" max="9" width="11.7109375" style="14" customWidth="1"/>
    <col min="10" max="10" width="11" style="14" customWidth="1"/>
    <col min="11" max="11" width="16" style="14" bestFit="1" customWidth="1"/>
    <col min="12" max="12" width="16.85546875" style="9" bestFit="1" customWidth="1"/>
    <col min="13" max="13" width="13.28515625" style="5" customWidth="1"/>
    <col min="14" max="14" width="12.7109375" style="5" customWidth="1"/>
    <col min="15" max="15" width="16.85546875" style="5" customWidth="1"/>
    <col min="16" max="16" width="11.85546875" style="5" customWidth="1"/>
    <col min="17" max="17" width="13.85546875" style="5" customWidth="1"/>
    <col min="18" max="18" width="8.140625" style="5" customWidth="1"/>
    <col min="19" max="19" width="13.85546875" style="5" customWidth="1"/>
    <col min="20" max="20" width="14.5703125" style="13" customWidth="1"/>
    <col min="21" max="16384" width="9.140625" style="5"/>
  </cols>
  <sheetData>
    <row r="1" spans="1:20" x14ac:dyDescent="0.25">
      <c r="A1" s="16" t="s">
        <v>2</v>
      </c>
      <c r="B1" s="1" t="s">
        <v>0</v>
      </c>
      <c r="C1" s="1" t="s">
        <v>1</v>
      </c>
      <c r="D1" s="1" t="s">
        <v>11</v>
      </c>
      <c r="E1" s="17" t="s">
        <v>12</v>
      </c>
      <c r="F1" s="1" t="s">
        <v>14</v>
      </c>
      <c r="G1" s="18" t="s">
        <v>15</v>
      </c>
      <c r="H1" s="15" t="s">
        <v>16</v>
      </c>
      <c r="I1" s="18" t="s">
        <v>32</v>
      </c>
      <c r="J1" s="18" t="s">
        <v>17</v>
      </c>
      <c r="K1" s="18" t="s">
        <v>33</v>
      </c>
      <c r="L1" s="18" t="s">
        <v>6</v>
      </c>
      <c r="M1" s="1" t="s">
        <v>7</v>
      </c>
      <c r="N1" s="1" t="s">
        <v>8</v>
      </c>
      <c r="O1" s="1" t="s">
        <v>13</v>
      </c>
      <c r="P1" s="3" t="s">
        <v>10</v>
      </c>
      <c r="Q1" s="3" t="s">
        <v>3</v>
      </c>
      <c r="R1" s="3" t="s">
        <v>9</v>
      </c>
      <c r="S1" s="3" t="s">
        <v>4</v>
      </c>
      <c r="T1" s="4" t="s">
        <v>5</v>
      </c>
    </row>
    <row r="2" spans="1:20" ht="30" x14ac:dyDescent="0.25">
      <c r="A2" s="6" t="s">
        <v>22</v>
      </c>
      <c r="B2" s="1"/>
      <c r="C2" s="2" t="s">
        <v>192</v>
      </c>
      <c r="D2" s="8"/>
      <c r="E2" s="8"/>
      <c r="F2" s="7"/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" t="b">
        <v>0</v>
      </c>
      <c r="N2" s="1"/>
      <c r="O2" s="1"/>
      <c r="P2" s="3"/>
      <c r="Q2" s="3">
        <v>0</v>
      </c>
      <c r="R2" s="3">
        <v>0</v>
      </c>
      <c r="S2" s="3">
        <v>0</v>
      </c>
      <c r="T2" s="4"/>
    </row>
    <row r="3" spans="1:20" x14ac:dyDescent="0.25">
      <c r="A3" s="6" t="s">
        <v>21</v>
      </c>
      <c r="B3" s="1">
        <v>10450515340</v>
      </c>
      <c r="C3" s="2" t="s">
        <v>182</v>
      </c>
      <c r="D3" s="2" t="s">
        <v>18</v>
      </c>
      <c r="E3" s="2"/>
      <c r="F3" s="8" t="s">
        <v>20</v>
      </c>
      <c r="G3" s="15">
        <v>1</v>
      </c>
      <c r="H3" s="15">
        <v>32600</v>
      </c>
      <c r="I3" s="15">
        <f t="shared" ref="I3:I17" si="0">ROUNDUP((H3/$I$38),0)</f>
        <v>8883</v>
      </c>
      <c r="J3" s="15">
        <v>0</v>
      </c>
      <c r="K3" s="15">
        <f>G3*I3</f>
        <v>8883</v>
      </c>
      <c r="L3" s="15">
        <v>0</v>
      </c>
      <c r="M3" s="1" t="b">
        <v>0</v>
      </c>
      <c r="N3" s="1"/>
      <c r="O3" s="1"/>
      <c r="P3" s="3"/>
      <c r="Q3" s="3">
        <v>0</v>
      </c>
      <c r="R3" s="3">
        <v>0</v>
      </c>
      <c r="S3" s="3">
        <v>0</v>
      </c>
      <c r="T3" s="4"/>
    </row>
    <row r="4" spans="1:20" ht="30" x14ac:dyDescent="0.25">
      <c r="A4" s="6" t="s">
        <v>23</v>
      </c>
      <c r="B4" s="1">
        <v>10557022102</v>
      </c>
      <c r="C4" s="2" t="s">
        <v>57</v>
      </c>
      <c r="D4" s="2" t="s">
        <v>18</v>
      </c>
      <c r="E4" s="2" t="s">
        <v>55</v>
      </c>
      <c r="F4" s="8" t="s">
        <v>58</v>
      </c>
      <c r="G4" s="15">
        <v>496</v>
      </c>
      <c r="H4" s="15">
        <f>7*3.785</f>
        <v>26.495000000000001</v>
      </c>
      <c r="I4" s="15">
        <f t="shared" si="0"/>
        <v>8</v>
      </c>
      <c r="J4" s="15">
        <v>0</v>
      </c>
      <c r="K4" s="15">
        <f t="shared" ref="K4:K7" si="1">G4*I4</f>
        <v>3968</v>
      </c>
      <c r="L4" s="15">
        <v>0</v>
      </c>
      <c r="M4" s="1" t="b">
        <v>0</v>
      </c>
      <c r="N4" s="1"/>
      <c r="O4" s="1"/>
      <c r="P4" s="3"/>
      <c r="Q4" s="3">
        <v>0</v>
      </c>
      <c r="R4" s="3">
        <v>0</v>
      </c>
      <c r="S4" s="3">
        <v>0</v>
      </c>
      <c r="T4" s="4"/>
    </row>
    <row r="5" spans="1:20" x14ac:dyDescent="0.25">
      <c r="A5" s="6" t="s">
        <v>25</v>
      </c>
      <c r="B5" s="1"/>
      <c r="C5" s="2" t="s">
        <v>183</v>
      </c>
      <c r="D5" s="2" t="s">
        <v>38</v>
      </c>
      <c r="E5" s="2" t="s">
        <v>155</v>
      </c>
      <c r="F5" s="8" t="s">
        <v>49</v>
      </c>
      <c r="G5" s="15">
        <v>1</v>
      </c>
      <c r="H5" s="15">
        <f>SUM(H6:H10)</f>
        <v>1955</v>
      </c>
      <c r="I5" s="15">
        <f t="shared" si="0"/>
        <v>533</v>
      </c>
      <c r="J5" s="15">
        <v>0</v>
      </c>
      <c r="K5" s="15">
        <f t="shared" si="1"/>
        <v>533</v>
      </c>
      <c r="L5" s="15">
        <v>0</v>
      </c>
      <c r="M5" s="1" t="b">
        <v>0</v>
      </c>
      <c r="N5" s="1"/>
      <c r="O5" s="1"/>
      <c r="P5" s="3"/>
      <c r="Q5" s="3">
        <v>0</v>
      </c>
      <c r="R5" s="3">
        <v>0</v>
      </c>
      <c r="S5" s="3">
        <v>0</v>
      </c>
      <c r="T5" s="4"/>
    </row>
    <row r="6" spans="1:20" ht="30" x14ac:dyDescent="0.25">
      <c r="A6" s="6" t="s">
        <v>26</v>
      </c>
      <c r="B6" s="1">
        <v>10557022102</v>
      </c>
      <c r="C6" s="2" t="s">
        <v>184</v>
      </c>
      <c r="D6" s="2" t="s">
        <v>38</v>
      </c>
      <c r="E6" s="2" t="s">
        <v>155</v>
      </c>
      <c r="F6" s="8"/>
      <c r="G6" s="15"/>
      <c r="H6" s="15">
        <v>630</v>
      </c>
      <c r="I6" s="15">
        <f t="shared" si="0"/>
        <v>172</v>
      </c>
      <c r="J6" s="15">
        <v>0</v>
      </c>
      <c r="K6" s="15">
        <f t="shared" si="1"/>
        <v>0</v>
      </c>
      <c r="L6" s="15">
        <v>0</v>
      </c>
      <c r="M6" s="1" t="b">
        <v>0</v>
      </c>
      <c r="N6" s="1"/>
      <c r="O6" s="1"/>
      <c r="P6" s="3"/>
      <c r="Q6" s="3">
        <v>0</v>
      </c>
      <c r="R6" s="3">
        <v>0</v>
      </c>
      <c r="S6" s="3">
        <v>0</v>
      </c>
      <c r="T6" s="4"/>
    </row>
    <row r="7" spans="1:20" ht="30" x14ac:dyDescent="0.25">
      <c r="A7" s="6" t="s">
        <v>27</v>
      </c>
      <c r="B7" s="1">
        <v>10557022542</v>
      </c>
      <c r="C7" s="2" t="s">
        <v>185</v>
      </c>
      <c r="D7" s="2" t="s">
        <v>38</v>
      </c>
      <c r="E7" s="2" t="s">
        <v>155</v>
      </c>
      <c r="F7" s="8"/>
      <c r="G7" s="15"/>
      <c r="H7" s="15">
        <v>540</v>
      </c>
      <c r="I7" s="15">
        <f t="shared" si="0"/>
        <v>148</v>
      </c>
      <c r="J7" s="15">
        <v>0</v>
      </c>
      <c r="K7" s="15">
        <f t="shared" si="1"/>
        <v>0</v>
      </c>
      <c r="L7" s="15">
        <v>0</v>
      </c>
      <c r="M7" s="1" t="b">
        <v>0</v>
      </c>
      <c r="N7" s="1"/>
      <c r="O7" s="1"/>
      <c r="P7" s="3"/>
      <c r="Q7" s="3">
        <v>0</v>
      </c>
      <c r="R7" s="3">
        <v>0</v>
      </c>
      <c r="S7" s="3">
        <v>0</v>
      </c>
      <c r="T7" s="4"/>
    </row>
    <row r="8" spans="1:20" ht="30" x14ac:dyDescent="0.25">
      <c r="A8" s="6" t="s">
        <v>28</v>
      </c>
      <c r="B8" s="1">
        <v>10558522120</v>
      </c>
      <c r="C8" s="2" t="s">
        <v>52</v>
      </c>
      <c r="D8" s="2" t="s">
        <v>38</v>
      </c>
      <c r="E8" s="2" t="s">
        <v>53</v>
      </c>
      <c r="F8" s="8"/>
      <c r="G8" s="15"/>
      <c r="H8" s="15">
        <v>280</v>
      </c>
      <c r="I8" s="15">
        <f t="shared" si="0"/>
        <v>77</v>
      </c>
      <c r="J8" s="15">
        <v>0</v>
      </c>
      <c r="K8" s="15">
        <f>G8*I8</f>
        <v>0</v>
      </c>
      <c r="L8" s="15">
        <v>0</v>
      </c>
      <c r="M8" s="1" t="b">
        <v>0</v>
      </c>
      <c r="N8" s="1"/>
      <c r="O8" s="1"/>
      <c r="P8" s="3"/>
      <c r="Q8" s="3">
        <v>0</v>
      </c>
      <c r="R8" s="3">
        <v>0</v>
      </c>
      <c r="S8" s="3">
        <v>0</v>
      </c>
      <c r="T8" s="4"/>
    </row>
    <row r="9" spans="1:20" ht="45" x14ac:dyDescent="0.25">
      <c r="A9" s="6" t="s">
        <v>29</v>
      </c>
      <c r="B9" s="1">
        <v>10558522020</v>
      </c>
      <c r="C9" s="2" t="s">
        <v>158</v>
      </c>
      <c r="D9" s="2" t="s">
        <v>38</v>
      </c>
      <c r="E9" s="2" t="s">
        <v>159</v>
      </c>
      <c r="F9" s="8"/>
      <c r="G9" s="15"/>
      <c r="H9" s="15">
        <v>340</v>
      </c>
      <c r="I9" s="15">
        <f t="shared" si="0"/>
        <v>93</v>
      </c>
      <c r="J9" s="15">
        <v>0</v>
      </c>
      <c r="K9" s="15">
        <f>G9*I9</f>
        <v>0</v>
      </c>
      <c r="L9" s="15">
        <v>0</v>
      </c>
      <c r="M9" s="1" t="b">
        <v>0</v>
      </c>
      <c r="N9" s="1"/>
      <c r="O9" s="1"/>
      <c r="P9" s="3"/>
      <c r="Q9" s="3">
        <v>0</v>
      </c>
      <c r="R9" s="3">
        <v>0</v>
      </c>
      <c r="S9" s="3">
        <v>0</v>
      </c>
      <c r="T9" s="4"/>
    </row>
    <row r="10" spans="1:20" ht="60" x14ac:dyDescent="0.25">
      <c r="A10" s="6" t="s">
        <v>30</v>
      </c>
      <c r="B10" s="1">
        <v>10559022610</v>
      </c>
      <c r="C10" s="2" t="s">
        <v>54</v>
      </c>
      <c r="D10" s="2" t="s">
        <v>38</v>
      </c>
      <c r="E10" s="2" t="s">
        <v>47</v>
      </c>
      <c r="F10" s="8"/>
      <c r="G10" s="15"/>
      <c r="H10" s="15">
        <v>165</v>
      </c>
      <c r="I10" s="15">
        <f t="shared" si="0"/>
        <v>45</v>
      </c>
      <c r="J10" s="15">
        <v>0</v>
      </c>
      <c r="K10" s="15">
        <f>G10*I10</f>
        <v>0</v>
      </c>
      <c r="L10" s="15">
        <v>0</v>
      </c>
      <c r="M10" s="1" t="b">
        <v>0</v>
      </c>
      <c r="N10" s="1"/>
      <c r="O10" s="1"/>
      <c r="P10" s="3"/>
      <c r="Q10" s="3">
        <v>0</v>
      </c>
      <c r="R10" s="3">
        <v>0</v>
      </c>
      <c r="S10" s="3">
        <v>0</v>
      </c>
      <c r="T10" s="4"/>
    </row>
    <row r="11" spans="1:20" ht="75" x14ac:dyDescent="0.25">
      <c r="A11" s="6" t="s">
        <v>62</v>
      </c>
      <c r="B11" s="1">
        <v>11000108601</v>
      </c>
      <c r="C11" s="2" t="s">
        <v>186</v>
      </c>
      <c r="D11" s="2" t="s">
        <v>38</v>
      </c>
      <c r="E11" s="2" t="s">
        <v>64</v>
      </c>
      <c r="F11" s="8" t="s">
        <v>20</v>
      </c>
      <c r="G11" s="15">
        <v>1</v>
      </c>
      <c r="H11" s="15">
        <v>610</v>
      </c>
      <c r="I11" s="15">
        <f t="shared" si="0"/>
        <v>167</v>
      </c>
      <c r="J11" s="15">
        <v>0</v>
      </c>
      <c r="K11" s="15">
        <f>G11*I11</f>
        <v>167</v>
      </c>
      <c r="L11" s="15">
        <v>0</v>
      </c>
      <c r="M11" s="1" t="b">
        <v>0</v>
      </c>
      <c r="N11" s="1"/>
      <c r="O11" s="1"/>
      <c r="P11" s="3"/>
      <c r="Q11" s="3">
        <v>0</v>
      </c>
      <c r="R11" s="3">
        <v>0</v>
      </c>
      <c r="S11" s="3">
        <v>0</v>
      </c>
      <c r="T11" s="4"/>
    </row>
    <row r="12" spans="1:20" ht="45" x14ac:dyDescent="0.25">
      <c r="A12" s="6" t="s">
        <v>65</v>
      </c>
      <c r="B12" s="1">
        <v>10559022710</v>
      </c>
      <c r="C12" s="2" t="s">
        <v>48</v>
      </c>
      <c r="D12" s="2" t="s">
        <v>38</v>
      </c>
      <c r="E12" s="2" t="s">
        <v>50</v>
      </c>
      <c r="F12" s="8" t="s">
        <v>20</v>
      </c>
      <c r="G12" s="15">
        <v>1</v>
      </c>
      <c r="H12" s="15">
        <v>167</v>
      </c>
      <c r="I12" s="15">
        <f t="shared" si="0"/>
        <v>46</v>
      </c>
      <c r="J12" s="15">
        <v>0</v>
      </c>
      <c r="K12" s="15">
        <f t="shared" ref="K12:K13" si="2">G12*I12</f>
        <v>46</v>
      </c>
      <c r="L12" s="15">
        <v>0</v>
      </c>
      <c r="M12" s="1" t="b">
        <v>0</v>
      </c>
      <c r="N12" s="1"/>
      <c r="O12" s="1"/>
      <c r="P12" s="3"/>
      <c r="Q12" s="3">
        <v>0</v>
      </c>
      <c r="R12" s="3">
        <v>0</v>
      </c>
      <c r="S12" s="3">
        <v>0</v>
      </c>
      <c r="T12" s="4"/>
    </row>
    <row r="13" spans="1:20" ht="60" x14ac:dyDescent="0.25">
      <c r="A13" s="6" t="s">
        <v>69</v>
      </c>
      <c r="B13" s="1">
        <v>11222508740</v>
      </c>
      <c r="C13" s="2" t="s">
        <v>187</v>
      </c>
      <c r="D13" s="2" t="s">
        <v>38</v>
      </c>
      <c r="E13" s="2" t="s">
        <v>46</v>
      </c>
      <c r="F13" s="8" t="s">
        <v>20</v>
      </c>
      <c r="G13" s="15">
        <v>1</v>
      </c>
      <c r="H13" s="15">
        <v>550</v>
      </c>
      <c r="I13" s="15">
        <f t="shared" si="0"/>
        <v>150</v>
      </c>
      <c r="J13" s="15">
        <v>0</v>
      </c>
      <c r="K13" s="15">
        <f t="shared" si="2"/>
        <v>150</v>
      </c>
      <c r="L13" s="15">
        <v>0</v>
      </c>
      <c r="M13" s="1" t="b">
        <v>0</v>
      </c>
      <c r="N13" s="1"/>
      <c r="O13" s="1"/>
      <c r="P13" s="3"/>
      <c r="Q13" s="3">
        <v>0</v>
      </c>
      <c r="R13" s="3">
        <v>0</v>
      </c>
      <c r="S13" s="3">
        <v>0</v>
      </c>
      <c r="T13" s="4"/>
    </row>
    <row r="14" spans="1:20" ht="60" x14ac:dyDescent="0.25">
      <c r="A14" s="6" t="s">
        <v>70</v>
      </c>
      <c r="B14" s="1">
        <v>11143011350</v>
      </c>
      <c r="C14" s="2" t="s">
        <v>162</v>
      </c>
      <c r="D14" s="2" t="s">
        <v>18</v>
      </c>
      <c r="E14" s="2" t="s">
        <v>163</v>
      </c>
      <c r="F14" s="8" t="s">
        <v>20</v>
      </c>
      <c r="G14" s="15">
        <v>1</v>
      </c>
      <c r="H14" s="15">
        <v>4520</v>
      </c>
      <c r="I14" s="15">
        <f t="shared" si="0"/>
        <v>1232</v>
      </c>
      <c r="J14" s="15">
        <v>0</v>
      </c>
      <c r="K14" s="15">
        <f>G14*I14</f>
        <v>1232</v>
      </c>
      <c r="L14" s="15">
        <v>0</v>
      </c>
      <c r="M14" s="1" t="b">
        <v>0</v>
      </c>
      <c r="N14" s="1"/>
      <c r="O14" s="1"/>
      <c r="P14" s="3"/>
      <c r="Q14" s="3">
        <v>0</v>
      </c>
      <c r="R14" s="3">
        <v>0</v>
      </c>
      <c r="S14" s="3">
        <v>0</v>
      </c>
      <c r="T14" s="4"/>
    </row>
    <row r="15" spans="1:20" ht="45" x14ac:dyDescent="0.25">
      <c r="A15" s="6" t="s">
        <v>115</v>
      </c>
      <c r="B15" s="1">
        <v>10550522479</v>
      </c>
      <c r="C15" s="2" t="s">
        <v>165</v>
      </c>
      <c r="D15" s="2" t="s">
        <v>38</v>
      </c>
      <c r="E15" s="2" t="s">
        <v>166</v>
      </c>
      <c r="F15" s="8" t="s">
        <v>20</v>
      </c>
      <c r="G15" s="15">
        <v>70</v>
      </c>
      <c r="H15" s="15">
        <v>11.75</v>
      </c>
      <c r="I15" s="15">
        <f t="shared" si="0"/>
        <v>4</v>
      </c>
      <c r="J15" s="15">
        <v>0</v>
      </c>
      <c r="K15" s="15">
        <f>G15*I15</f>
        <v>280</v>
      </c>
      <c r="L15" s="15">
        <v>0</v>
      </c>
      <c r="M15" s="1" t="b">
        <v>0</v>
      </c>
      <c r="N15" s="1"/>
      <c r="O15" s="1"/>
      <c r="P15" s="3"/>
      <c r="Q15" s="3">
        <v>0</v>
      </c>
      <c r="R15" s="3">
        <v>0</v>
      </c>
      <c r="S15" s="3">
        <v>0</v>
      </c>
      <c r="T15" s="4"/>
    </row>
    <row r="16" spans="1:20" ht="45" x14ac:dyDescent="0.25">
      <c r="A16" s="6" t="s">
        <v>126</v>
      </c>
      <c r="B16" s="1"/>
      <c r="C16" s="2" t="s">
        <v>167</v>
      </c>
      <c r="D16" s="2" t="s">
        <v>18</v>
      </c>
      <c r="E16" s="2" t="s">
        <v>117</v>
      </c>
      <c r="F16" s="8" t="s">
        <v>20</v>
      </c>
      <c r="G16" s="15">
        <v>1</v>
      </c>
      <c r="H16" s="15">
        <v>285</v>
      </c>
      <c r="I16" s="15">
        <f t="shared" si="0"/>
        <v>78</v>
      </c>
      <c r="J16" s="15">
        <v>0</v>
      </c>
      <c r="K16" s="15">
        <f>G16*I16</f>
        <v>78</v>
      </c>
      <c r="L16" s="15">
        <v>0</v>
      </c>
      <c r="M16" s="1" t="b">
        <v>0</v>
      </c>
      <c r="N16" s="1"/>
      <c r="O16" s="1"/>
      <c r="P16" s="3"/>
      <c r="Q16" s="3">
        <v>0</v>
      </c>
      <c r="R16" s="3">
        <v>0</v>
      </c>
      <c r="S16" s="3">
        <v>0</v>
      </c>
      <c r="T16" s="4"/>
    </row>
    <row r="17" spans="1:20" x14ac:dyDescent="0.25">
      <c r="A17" s="6" t="s">
        <v>190</v>
      </c>
      <c r="B17" s="1"/>
      <c r="C17" s="2" t="s">
        <v>19</v>
      </c>
      <c r="D17" s="2" t="s">
        <v>18</v>
      </c>
      <c r="E17" s="2"/>
      <c r="F17" s="8" t="s">
        <v>20</v>
      </c>
      <c r="G17" s="15">
        <v>1</v>
      </c>
      <c r="H17" s="15">
        <v>100</v>
      </c>
      <c r="I17" s="15">
        <f t="shared" si="0"/>
        <v>28</v>
      </c>
      <c r="J17" s="15">
        <v>0</v>
      </c>
      <c r="K17" s="15">
        <f>G17*I17</f>
        <v>28</v>
      </c>
      <c r="L17" s="15">
        <v>0</v>
      </c>
      <c r="M17" s="1" t="b">
        <v>0</v>
      </c>
      <c r="N17" s="1"/>
      <c r="O17" s="1"/>
      <c r="P17" s="3"/>
      <c r="Q17" s="3">
        <v>0</v>
      </c>
      <c r="R17" s="3">
        <v>0</v>
      </c>
      <c r="S17" s="3">
        <v>0</v>
      </c>
      <c r="T17" s="4"/>
    </row>
    <row r="18" spans="1:20" ht="30" x14ac:dyDescent="0.25">
      <c r="A18" s="6" t="s">
        <v>34</v>
      </c>
      <c r="B18" s="1"/>
      <c r="C18" s="2" t="s">
        <v>171</v>
      </c>
      <c r="D18" s="8"/>
      <c r="E18" s="8"/>
      <c r="F18" s="7"/>
      <c r="G18" s="15"/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" t="b">
        <v>0</v>
      </c>
      <c r="N18" s="1"/>
      <c r="O18" s="1"/>
      <c r="P18" s="3"/>
      <c r="Q18" s="3">
        <v>0</v>
      </c>
      <c r="R18" s="3">
        <v>0</v>
      </c>
      <c r="S18" s="3">
        <v>0</v>
      </c>
      <c r="T18" s="4"/>
    </row>
    <row r="19" spans="1:20" ht="30" x14ac:dyDescent="0.25">
      <c r="A19" s="6" t="s">
        <v>35</v>
      </c>
      <c r="B19" s="1">
        <v>10450515350</v>
      </c>
      <c r="C19" s="2" t="s">
        <v>172</v>
      </c>
      <c r="D19" s="2" t="s">
        <v>18</v>
      </c>
      <c r="E19" s="2"/>
      <c r="F19" s="8" t="s">
        <v>49</v>
      </c>
      <c r="G19" s="15">
        <v>1</v>
      </c>
      <c r="H19" s="15">
        <v>36500</v>
      </c>
      <c r="I19" s="15">
        <f t="shared" ref="I19:I31" si="3">ROUNDUP((H19/$I$38),0)</f>
        <v>9946</v>
      </c>
      <c r="J19" s="15">
        <v>0</v>
      </c>
      <c r="K19" s="15">
        <f>G19*I19</f>
        <v>9946</v>
      </c>
      <c r="L19" s="15">
        <v>0</v>
      </c>
      <c r="M19" s="1" t="b">
        <v>0</v>
      </c>
      <c r="N19" s="1"/>
      <c r="O19" s="1"/>
      <c r="P19" s="3"/>
      <c r="Q19" s="3">
        <v>0</v>
      </c>
      <c r="R19" s="3">
        <v>0</v>
      </c>
      <c r="S19" s="3">
        <v>0</v>
      </c>
      <c r="T19" s="4"/>
    </row>
    <row r="20" spans="1:20" ht="30" x14ac:dyDescent="0.25">
      <c r="A20" s="6" t="s">
        <v>36</v>
      </c>
      <c r="B20" s="1"/>
      <c r="C20" s="2" t="s">
        <v>57</v>
      </c>
      <c r="D20" s="2" t="s">
        <v>18</v>
      </c>
      <c r="E20" s="2" t="s">
        <v>55</v>
      </c>
      <c r="F20" s="8" t="s">
        <v>58</v>
      </c>
      <c r="G20" s="15">
        <v>448</v>
      </c>
      <c r="H20" s="15">
        <f>7*3.785</f>
        <v>26.495000000000001</v>
      </c>
      <c r="I20" s="15">
        <f t="shared" si="3"/>
        <v>8</v>
      </c>
      <c r="J20" s="15">
        <v>0</v>
      </c>
      <c r="K20" s="15">
        <f t="shared" ref="K20:K23" si="4">G20*I20</f>
        <v>3584</v>
      </c>
      <c r="L20" s="15">
        <v>0</v>
      </c>
      <c r="M20" s="1" t="b">
        <v>0</v>
      </c>
      <c r="N20" s="1"/>
      <c r="O20" s="1"/>
      <c r="P20" s="3"/>
      <c r="Q20" s="3">
        <v>0</v>
      </c>
      <c r="R20" s="3">
        <v>0</v>
      </c>
      <c r="S20" s="3">
        <v>0</v>
      </c>
      <c r="T20" s="4"/>
    </row>
    <row r="21" spans="1:20" x14ac:dyDescent="0.25">
      <c r="A21" s="6" t="s">
        <v>39</v>
      </c>
      <c r="B21" s="1">
        <v>10562522150</v>
      </c>
      <c r="C21" s="2" t="s">
        <v>173</v>
      </c>
      <c r="D21" s="2"/>
      <c r="E21" s="2"/>
      <c r="F21" s="8" t="s">
        <v>49</v>
      </c>
      <c r="G21" s="15">
        <v>1</v>
      </c>
      <c r="H21" s="15">
        <v>5500</v>
      </c>
      <c r="I21" s="15">
        <f t="shared" si="3"/>
        <v>1499</v>
      </c>
      <c r="J21" s="15">
        <v>0</v>
      </c>
      <c r="K21" s="15">
        <f t="shared" si="4"/>
        <v>1499</v>
      </c>
      <c r="L21" s="15">
        <v>0</v>
      </c>
      <c r="M21" s="1" t="b">
        <v>0</v>
      </c>
      <c r="N21" s="1"/>
      <c r="O21" s="1"/>
      <c r="P21" s="3"/>
      <c r="Q21" s="3">
        <v>0</v>
      </c>
      <c r="R21" s="3">
        <v>0</v>
      </c>
      <c r="S21" s="3">
        <v>0</v>
      </c>
      <c r="T21" s="4"/>
    </row>
    <row r="22" spans="1:20" x14ac:dyDescent="0.25">
      <c r="A22" s="6" t="s">
        <v>134</v>
      </c>
      <c r="B22" s="1"/>
      <c r="C22" s="2" t="s">
        <v>174</v>
      </c>
      <c r="D22" s="2" t="s">
        <v>38</v>
      </c>
      <c r="E22" s="2" t="s">
        <v>43</v>
      </c>
      <c r="F22" s="8"/>
      <c r="G22" s="15"/>
      <c r="H22" s="15">
        <v>3260</v>
      </c>
      <c r="I22" s="15">
        <f t="shared" si="3"/>
        <v>889</v>
      </c>
      <c r="J22" s="15">
        <v>0</v>
      </c>
      <c r="K22" s="15">
        <f t="shared" si="4"/>
        <v>0</v>
      </c>
      <c r="L22" s="15">
        <v>0</v>
      </c>
      <c r="M22" s="1" t="b">
        <v>0</v>
      </c>
      <c r="N22" s="1"/>
      <c r="O22" s="1"/>
      <c r="P22" s="3"/>
      <c r="Q22" s="3">
        <v>0</v>
      </c>
      <c r="R22" s="3">
        <v>0</v>
      </c>
      <c r="S22" s="3">
        <v>0</v>
      </c>
      <c r="T22" s="4"/>
    </row>
    <row r="23" spans="1:20" ht="30" x14ac:dyDescent="0.25">
      <c r="A23" s="6" t="s">
        <v>135</v>
      </c>
      <c r="B23" s="1"/>
      <c r="C23" s="2" t="s">
        <v>175</v>
      </c>
      <c r="D23" s="2" t="s">
        <v>38</v>
      </c>
      <c r="E23" s="2" t="s">
        <v>44</v>
      </c>
      <c r="F23" s="8"/>
      <c r="G23" s="15"/>
      <c r="H23" s="15">
        <v>1500</v>
      </c>
      <c r="I23" s="15">
        <f t="shared" si="3"/>
        <v>409</v>
      </c>
      <c r="J23" s="15">
        <v>0</v>
      </c>
      <c r="K23" s="15">
        <f t="shared" si="4"/>
        <v>0</v>
      </c>
      <c r="L23" s="15">
        <v>0</v>
      </c>
      <c r="M23" s="1" t="b">
        <v>0</v>
      </c>
      <c r="N23" s="1"/>
      <c r="O23" s="1"/>
      <c r="P23" s="3"/>
      <c r="Q23" s="3">
        <v>0</v>
      </c>
      <c r="R23" s="3">
        <v>0</v>
      </c>
      <c r="S23" s="3">
        <v>0</v>
      </c>
      <c r="T23" s="4"/>
    </row>
    <row r="24" spans="1:20" ht="75" x14ac:dyDescent="0.25">
      <c r="A24" s="6" t="s">
        <v>136</v>
      </c>
      <c r="B24" s="1">
        <v>10562520905</v>
      </c>
      <c r="C24" s="2" t="s">
        <v>61</v>
      </c>
      <c r="D24" s="2"/>
      <c r="E24" s="2"/>
      <c r="F24" s="8"/>
      <c r="G24" s="15"/>
      <c r="H24" s="15">
        <v>435</v>
      </c>
      <c r="I24" s="15">
        <f t="shared" si="3"/>
        <v>119</v>
      </c>
      <c r="J24" s="15">
        <v>0</v>
      </c>
      <c r="K24" s="15">
        <f>G24*I24</f>
        <v>0</v>
      </c>
      <c r="L24" s="15">
        <v>0</v>
      </c>
      <c r="M24" s="1" t="b">
        <v>0</v>
      </c>
      <c r="N24" s="1"/>
      <c r="O24" s="1"/>
      <c r="P24" s="3"/>
      <c r="Q24" s="3">
        <v>0</v>
      </c>
      <c r="R24" s="3">
        <v>0</v>
      </c>
      <c r="S24" s="3">
        <v>0</v>
      </c>
      <c r="T24" s="4"/>
    </row>
    <row r="25" spans="1:20" ht="30" x14ac:dyDescent="0.25">
      <c r="A25" s="6" t="s">
        <v>137</v>
      </c>
      <c r="B25" s="1">
        <v>10558522120</v>
      </c>
      <c r="C25" s="2" t="s">
        <v>52</v>
      </c>
      <c r="D25" s="2" t="s">
        <v>38</v>
      </c>
      <c r="E25" s="2" t="s">
        <v>53</v>
      </c>
      <c r="F25" s="8"/>
      <c r="G25" s="15"/>
      <c r="H25" s="15">
        <v>280</v>
      </c>
      <c r="I25" s="15">
        <f t="shared" si="3"/>
        <v>77</v>
      </c>
      <c r="J25" s="15">
        <v>0</v>
      </c>
      <c r="K25" s="15">
        <f>G25*I25</f>
        <v>0</v>
      </c>
      <c r="L25" s="15">
        <v>0</v>
      </c>
      <c r="M25" s="1" t="b">
        <v>0</v>
      </c>
      <c r="N25" s="1"/>
      <c r="O25" s="1"/>
      <c r="P25" s="3"/>
      <c r="Q25" s="3">
        <v>0</v>
      </c>
      <c r="R25" s="3">
        <v>0</v>
      </c>
      <c r="S25" s="3">
        <v>0</v>
      </c>
      <c r="T25" s="4"/>
    </row>
    <row r="26" spans="1:20" ht="75" x14ac:dyDescent="0.25">
      <c r="A26" s="6" t="s">
        <v>40</v>
      </c>
      <c r="B26" s="1">
        <v>11000108651</v>
      </c>
      <c r="C26" s="2" t="s">
        <v>160</v>
      </c>
      <c r="D26" s="2" t="s">
        <v>38</v>
      </c>
      <c r="E26" s="2" t="s">
        <v>64</v>
      </c>
      <c r="F26" s="8" t="s">
        <v>20</v>
      </c>
      <c r="G26" s="15">
        <v>1</v>
      </c>
      <c r="H26" s="15">
        <v>920</v>
      </c>
      <c r="I26" s="15">
        <f t="shared" si="3"/>
        <v>251</v>
      </c>
      <c r="J26" s="15">
        <v>0</v>
      </c>
      <c r="K26" s="15">
        <f>G26*I26</f>
        <v>251</v>
      </c>
      <c r="L26" s="15">
        <v>0</v>
      </c>
      <c r="M26" s="1" t="b">
        <v>0</v>
      </c>
      <c r="N26" s="1"/>
      <c r="O26" s="1"/>
      <c r="P26" s="3"/>
      <c r="Q26" s="3">
        <v>0</v>
      </c>
      <c r="R26" s="3">
        <v>0</v>
      </c>
      <c r="S26" s="3">
        <v>0</v>
      </c>
      <c r="T26" s="4"/>
    </row>
    <row r="27" spans="1:20" ht="45" x14ac:dyDescent="0.25">
      <c r="A27" s="6" t="s">
        <v>41</v>
      </c>
      <c r="B27" s="1">
        <v>10559022710</v>
      </c>
      <c r="C27" s="2" t="s">
        <v>48</v>
      </c>
      <c r="D27" s="2" t="s">
        <v>38</v>
      </c>
      <c r="E27" s="2" t="s">
        <v>50</v>
      </c>
      <c r="F27" s="8" t="s">
        <v>20</v>
      </c>
      <c r="G27" s="15">
        <v>1</v>
      </c>
      <c r="H27" s="15">
        <v>167</v>
      </c>
      <c r="I27" s="15">
        <f t="shared" si="3"/>
        <v>46</v>
      </c>
      <c r="J27" s="15">
        <v>0</v>
      </c>
      <c r="K27" s="15">
        <f t="shared" ref="K27" si="5">G27*I27</f>
        <v>46</v>
      </c>
      <c r="L27" s="15">
        <v>0</v>
      </c>
      <c r="M27" s="1" t="b">
        <v>0</v>
      </c>
      <c r="N27" s="1"/>
      <c r="O27" s="1"/>
      <c r="P27" s="3"/>
      <c r="Q27" s="3">
        <v>0</v>
      </c>
      <c r="R27" s="3">
        <v>0</v>
      </c>
      <c r="S27" s="3">
        <v>0</v>
      </c>
      <c r="T27" s="4"/>
    </row>
    <row r="28" spans="1:20" ht="60" x14ac:dyDescent="0.25">
      <c r="A28" s="6" t="s">
        <v>42</v>
      </c>
      <c r="B28" s="1">
        <v>11222508760</v>
      </c>
      <c r="C28" s="2" t="s">
        <v>161</v>
      </c>
      <c r="D28" s="2" t="s">
        <v>38</v>
      </c>
      <c r="E28" s="2" t="s">
        <v>46</v>
      </c>
      <c r="F28" s="8" t="s">
        <v>20</v>
      </c>
      <c r="G28" s="15">
        <v>1</v>
      </c>
      <c r="H28" s="15">
        <v>980</v>
      </c>
      <c r="I28" s="15">
        <f t="shared" si="3"/>
        <v>268</v>
      </c>
      <c r="J28" s="15">
        <v>0</v>
      </c>
      <c r="K28" s="15">
        <f>G28*I28</f>
        <v>268</v>
      </c>
      <c r="L28" s="15">
        <v>0</v>
      </c>
      <c r="M28" s="1" t="b">
        <v>0</v>
      </c>
      <c r="N28" s="1"/>
      <c r="O28" s="1"/>
      <c r="P28" s="3"/>
      <c r="Q28" s="3">
        <v>0</v>
      </c>
      <c r="R28" s="3">
        <v>0</v>
      </c>
      <c r="S28" s="3">
        <v>0</v>
      </c>
      <c r="T28" s="4"/>
    </row>
    <row r="29" spans="1:20" ht="60" x14ac:dyDescent="0.25">
      <c r="A29" s="6" t="s">
        <v>140</v>
      </c>
      <c r="B29" s="1">
        <v>11143011350</v>
      </c>
      <c r="C29" s="2" t="s">
        <v>162</v>
      </c>
      <c r="D29" s="2" t="s">
        <v>18</v>
      </c>
      <c r="E29" s="2" t="s">
        <v>163</v>
      </c>
      <c r="F29" s="8" t="s">
        <v>20</v>
      </c>
      <c r="G29" s="15">
        <v>1</v>
      </c>
      <c r="H29" s="15">
        <v>4520</v>
      </c>
      <c r="I29" s="15">
        <f t="shared" si="3"/>
        <v>1232</v>
      </c>
      <c r="J29" s="15">
        <v>0</v>
      </c>
      <c r="K29" s="15">
        <f>G29*I29</f>
        <v>1232</v>
      </c>
      <c r="L29" s="15">
        <v>0</v>
      </c>
      <c r="M29" s="1" t="b">
        <v>0</v>
      </c>
      <c r="N29" s="1"/>
      <c r="O29" s="1"/>
      <c r="P29" s="3"/>
      <c r="Q29" s="3">
        <v>0</v>
      </c>
      <c r="R29" s="3">
        <v>0</v>
      </c>
      <c r="S29" s="3">
        <v>0</v>
      </c>
      <c r="T29" s="4"/>
    </row>
    <row r="30" spans="1:20" ht="45" x14ac:dyDescent="0.25">
      <c r="A30" s="6" t="s">
        <v>141</v>
      </c>
      <c r="B30" s="1">
        <v>10556775100</v>
      </c>
      <c r="C30" s="2" t="s">
        <v>67</v>
      </c>
      <c r="D30" s="2" t="s">
        <v>18</v>
      </c>
      <c r="E30" s="2" t="s">
        <v>68</v>
      </c>
      <c r="F30" s="8" t="s">
        <v>20</v>
      </c>
      <c r="G30" s="15">
        <v>49</v>
      </c>
      <c r="H30" s="15">
        <v>160</v>
      </c>
      <c r="I30" s="15">
        <f t="shared" si="3"/>
        <v>44</v>
      </c>
      <c r="J30" s="15">
        <v>0</v>
      </c>
      <c r="K30" s="15">
        <f>G30*I30</f>
        <v>2156</v>
      </c>
      <c r="L30" s="15">
        <v>0</v>
      </c>
      <c r="M30" s="1" t="b">
        <v>0</v>
      </c>
      <c r="N30" s="1"/>
      <c r="O30" s="1"/>
      <c r="P30" s="3"/>
      <c r="Q30" s="3">
        <v>0</v>
      </c>
      <c r="R30" s="3">
        <v>0</v>
      </c>
      <c r="S30" s="3">
        <v>0</v>
      </c>
      <c r="T30" s="4"/>
    </row>
    <row r="31" spans="1:20" ht="45" x14ac:dyDescent="0.25">
      <c r="A31" s="6" t="s">
        <v>142</v>
      </c>
      <c r="B31" s="1"/>
      <c r="C31" s="2" t="s">
        <v>167</v>
      </c>
      <c r="D31" s="2" t="s">
        <v>18</v>
      </c>
      <c r="E31" s="2" t="s">
        <v>117</v>
      </c>
      <c r="F31" s="8" t="s">
        <v>20</v>
      </c>
      <c r="G31" s="15">
        <v>1</v>
      </c>
      <c r="H31" s="15">
        <v>285</v>
      </c>
      <c r="I31" s="15">
        <f t="shared" si="3"/>
        <v>78</v>
      </c>
      <c r="J31" s="15">
        <v>0</v>
      </c>
      <c r="K31" s="15">
        <f>G31*I31</f>
        <v>78</v>
      </c>
      <c r="L31" s="15">
        <v>0</v>
      </c>
      <c r="M31" s="1" t="b">
        <v>0</v>
      </c>
      <c r="N31" s="1"/>
      <c r="O31" s="1"/>
      <c r="P31" s="3"/>
      <c r="Q31" s="3">
        <v>0</v>
      </c>
      <c r="R31" s="3">
        <v>0</v>
      </c>
      <c r="S31" s="3">
        <v>0</v>
      </c>
      <c r="T31" s="4"/>
    </row>
    <row r="32" spans="1:20" x14ac:dyDescent="0.25">
      <c r="A32" s="6" t="s">
        <v>193</v>
      </c>
      <c r="B32" s="1"/>
      <c r="C32" s="2" t="s">
        <v>37</v>
      </c>
      <c r="D32" s="2"/>
      <c r="E32" s="2"/>
      <c r="F32" s="8"/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" t="b">
        <v>0</v>
      </c>
      <c r="N32" s="1"/>
      <c r="O32" s="1"/>
      <c r="P32" s="3"/>
      <c r="Q32" s="3">
        <v>0</v>
      </c>
      <c r="R32" s="3">
        <v>0</v>
      </c>
      <c r="S32" s="3">
        <v>0</v>
      </c>
      <c r="T32" s="4"/>
    </row>
    <row r="33" spans="1:20" ht="30" x14ac:dyDescent="0.25">
      <c r="A33" s="6" t="s">
        <v>194</v>
      </c>
      <c r="B33" s="1">
        <v>13000938230</v>
      </c>
      <c r="C33" s="2" t="s">
        <v>72</v>
      </c>
      <c r="D33" s="2" t="s">
        <v>38</v>
      </c>
      <c r="E33" s="2" t="s">
        <v>73</v>
      </c>
      <c r="F33" s="8" t="s">
        <v>49</v>
      </c>
      <c r="G33" s="15">
        <v>1</v>
      </c>
      <c r="H33" s="15">
        <v>3500</v>
      </c>
      <c r="I33" s="15">
        <f>ROUNDUP((H33/$I$38),0)</f>
        <v>954</v>
      </c>
      <c r="J33" s="15">
        <v>0</v>
      </c>
      <c r="K33" s="15">
        <f t="shared" ref="K33:K36" si="6">G33*I33</f>
        <v>954</v>
      </c>
      <c r="L33" s="15">
        <v>0</v>
      </c>
      <c r="M33" s="1" t="b">
        <v>0</v>
      </c>
      <c r="N33" s="1"/>
      <c r="O33" s="1"/>
      <c r="P33" s="3"/>
      <c r="Q33" s="3">
        <v>0</v>
      </c>
      <c r="R33" s="3">
        <v>0</v>
      </c>
      <c r="S33" s="3">
        <v>0</v>
      </c>
      <c r="T33" s="4"/>
    </row>
    <row r="34" spans="1:20" ht="30" x14ac:dyDescent="0.25">
      <c r="A34" s="6" t="s">
        <v>195</v>
      </c>
      <c r="B34" s="1">
        <v>13001838211</v>
      </c>
      <c r="C34" s="2" t="s">
        <v>168</v>
      </c>
      <c r="D34" s="2" t="s">
        <v>38</v>
      </c>
      <c r="E34" s="2" t="s">
        <v>169</v>
      </c>
      <c r="F34" s="8" t="s">
        <v>20</v>
      </c>
      <c r="G34" s="15">
        <v>20</v>
      </c>
      <c r="H34" s="15">
        <v>60</v>
      </c>
      <c r="I34" s="15">
        <f>ROUNDUP((H34/$I$38),0)</f>
        <v>17</v>
      </c>
      <c r="J34" s="15">
        <v>0</v>
      </c>
      <c r="K34" s="15">
        <f t="shared" si="6"/>
        <v>340</v>
      </c>
      <c r="L34" s="15">
        <v>0</v>
      </c>
      <c r="M34" s="1" t="b">
        <v>0</v>
      </c>
      <c r="N34" s="1"/>
      <c r="O34" s="1"/>
      <c r="P34" s="3"/>
      <c r="Q34" s="3">
        <v>0</v>
      </c>
      <c r="R34" s="3">
        <v>0</v>
      </c>
      <c r="S34" s="3">
        <v>0</v>
      </c>
      <c r="T34" s="4"/>
    </row>
    <row r="35" spans="1:20" ht="30" x14ac:dyDescent="0.25">
      <c r="A35" s="6" t="s">
        <v>196</v>
      </c>
      <c r="B35" s="1">
        <v>13007138210</v>
      </c>
      <c r="C35" s="2" t="s">
        <v>170</v>
      </c>
      <c r="D35" s="2" t="s">
        <v>38</v>
      </c>
      <c r="E35" s="2" t="s">
        <v>119</v>
      </c>
      <c r="F35" s="8" t="s">
        <v>20</v>
      </c>
      <c r="G35" s="15">
        <v>1</v>
      </c>
      <c r="H35" s="15">
        <v>150</v>
      </c>
      <c r="I35" s="15">
        <f>ROUNDUP((H35/$I$38),0)</f>
        <v>41</v>
      </c>
      <c r="J35" s="15">
        <v>0</v>
      </c>
      <c r="K35" s="15">
        <f t="shared" si="6"/>
        <v>41</v>
      </c>
      <c r="L35" s="15">
        <v>0</v>
      </c>
      <c r="M35" s="1" t="b">
        <v>0</v>
      </c>
      <c r="N35" s="1"/>
      <c r="O35" s="1"/>
      <c r="P35" s="3"/>
      <c r="Q35" s="3">
        <v>0</v>
      </c>
      <c r="R35" s="3">
        <v>0</v>
      </c>
      <c r="S35" s="3">
        <v>0</v>
      </c>
      <c r="T35" s="4"/>
    </row>
    <row r="36" spans="1:20" ht="30" x14ac:dyDescent="0.25">
      <c r="A36" s="6" t="s">
        <v>197</v>
      </c>
      <c r="B36" s="1">
        <v>13006738260</v>
      </c>
      <c r="C36" s="2" t="s">
        <v>121</v>
      </c>
      <c r="D36" s="2" t="s">
        <v>38</v>
      </c>
      <c r="E36" s="2" t="s">
        <v>124</v>
      </c>
      <c r="F36" s="8" t="s">
        <v>20</v>
      </c>
      <c r="G36" s="15">
        <v>1</v>
      </c>
      <c r="H36" s="15">
        <v>120</v>
      </c>
      <c r="I36" s="15">
        <f>ROUNDUP((H36/$I$38),0)</f>
        <v>33</v>
      </c>
      <c r="J36" s="15">
        <v>0</v>
      </c>
      <c r="K36" s="15">
        <f t="shared" si="6"/>
        <v>33</v>
      </c>
      <c r="L36" s="15">
        <v>0</v>
      </c>
      <c r="M36" s="1" t="b">
        <v>0</v>
      </c>
      <c r="N36" s="1"/>
      <c r="O36" s="1"/>
      <c r="P36" s="3"/>
      <c r="Q36" s="3">
        <v>0</v>
      </c>
      <c r="R36" s="3">
        <v>0</v>
      </c>
      <c r="S36" s="3">
        <v>0</v>
      </c>
      <c r="T36" s="4"/>
    </row>
    <row r="37" spans="1:20" x14ac:dyDescent="0.25">
      <c r="A37" s="6" t="s">
        <v>198</v>
      </c>
      <c r="B37" s="1"/>
      <c r="C37" s="2" t="s">
        <v>19</v>
      </c>
      <c r="D37" s="2" t="s">
        <v>18</v>
      </c>
      <c r="E37" s="2"/>
      <c r="F37" s="8" t="s">
        <v>20</v>
      </c>
      <c r="G37" s="15">
        <v>1</v>
      </c>
      <c r="H37" s="15">
        <v>100</v>
      </c>
      <c r="I37" s="15">
        <f>ROUNDUP((H37/$I$38),0)</f>
        <v>28</v>
      </c>
      <c r="J37" s="15">
        <v>0</v>
      </c>
      <c r="K37" s="15">
        <f>G37*I37</f>
        <v>28</v>
      </c>
      <c r="L37" s="15">
        <v>0</v>
      </c>
      <c r="M37" s="1" t="b">
        <v>0</v>
      </c>
      <c r="N37" s="1"/>
      <c r="O37" s="1"/>
      <c r="P37" s="3"/>
      <c r="Q37" s="3">
        <v>0</v>
      </c>
      <c r="R37" s="3">
        <v>0</v>
      </c>
      <c r="S37" s="3">
        <v>0</v>
      </c>
      <c r="T37" s="4"/>
    </row>
    <row r="38" spans="1:20" x14ac:dyDescent="0.25">
      <c r="I38" s="9">
        <v>3.67</v>
      </c>
      <c r="K38" s="9">
        <f>SUM(K2:K37)</f>
        <v>35821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zoomScale="85" zoomScaleNormal="85" workbookViewId="0">
      <selection activeCell="C12" sqref="C12"/>
    </sheetView>
  </sheetViews>
  <sheetFormatPr defaultRowHeight="15" x14ac:dyDescent="0.25"/>
  <cols>
    <col min="1" max="1" width="8.140625" style="10" customWidth="1"/>
    <col min="2" max="2" width="14.85546875" style="5" bestFit="1" customWidth="1"/>
    <col min="3" max="3" width="57.42578125" style="5" customWidth="1"/>
    <col min="4" max="4" width="14.28515625" style="11" customWidth="1"/>
    <col min="5" max="5" width="17.7109375" style="11" customWidth="1"/>
    <col min="6" max="6" width="7.42578125" style="12" customWidth="1"/>
    <col min="7" max="7" width="11" style="14" customWidth="1"/>
    <col min="8" max="8" width="16.5703125" style="14" customWidth="1"/>
    <col min="9" max="9" width="11.7109375" style="14" customWidth="1"/>
    <col min="10" max="10" width="11" style="14" customWidth="1"/>
    <col min="11" max="11" width="16" style="14" bestFit="1" customWidth="1"/>
    <col min="12" max="12" width="16.85546875" style="9" bestFit="1" customWidth="1"/>
    <col min="13" max="13" width="13.28515625" style="5" customWidth="1"/>
    <col min="14" max="14" width="12.7109375" style="5" customWidth="1"/>
    <col min="15" max="15" width="16.85546875" style="5" customWidth="1"/>
    <col min="16" max="16" width="11.85546875" style="5" customWidth="1"/>
    <col min="17" max="17" width="13.85546875" style="5" customWidth="1"/>
    <col min="18" max="18" width="8.140625" style="5" customWidth="1"/>
    <col min="19" max="19" width="13.85546875" style="5" customWidth="1"/>
    <col min="20" max="20" width="14.5703125" style="13" customWidth="1"/>
    <col min="21" max="16384" width="9.140625" style="5"/>
  </cols>
  <sheetData>
    <row r="1" spans="1:20" x14ac:dyDescent="0.25">
      <c r="A1" s="16" t="s">
        <v>2</v>
      </c>
      <c r="B1" s="1" t="s">
        <v>0</v>
      </c>
      <c r="C1" s="1" t="s">
        <v>1</v>
      </c>
      <c r="D1" s="1" t="s">
        <v>11</v>
      </c>
      <c r="E1" s="17" t="s">
        <v>12</v>
      </c>
      <c r="F1" s="1" t="s">
        <v>14</v>
      </c>
      <c r="G1" s="18" t="s">
        <v>15</v>
      </c>
      <c r="H1" s="15" t="s">
        <v>16</v>
      </c>
      <c r="I1" s="18" t="s">
        <v>32</v>
      </c>
      <c r="J1" s="18" t="s">
        <v>17</v>
      </c>
      <c r="K1" s="18" t="s">
        <v>33</v>
      </c>
      <c r="L1" s="18" t="s">
        <v>6</v>
      </c>
      <c r="M1" s="1" t="s">
        <v>7</v>
      </c>
      <c r="N1" s="1" t="s">
        <v>8</v>
      </c>
      <c r="O1" s="1" t="s">
        <v>13</v>
      </c>
      <c r="P1" s="3" t="s">
        <v>10</v>
      </c>
      <c r="Q1" s="3" t="s">
        <v>3</v>
      </c>
      <c r="R1" s="3" t="s">
        <v>9</v>
      </c>
      <c r="S1" s="3" t="s">
        <v>4</v>
      </c>
      <c r="T1" s="4" t="s">
        <v>5</v>
      </c>
    </row>
    <row r="2" spans="1:20" ht="30" x14ac:dyDescent="0.25">
      <c r="A2" s="6" t="s">
        <v>22</v>
      </c>
      <c r="B2" s="1"/>
      <c r="C2" s="2" t="s">
        <v>125</v>
      </c>
      <c r="D2" s="8"/>
      <c r="E2" s="8"/>
      <c r="F2" s="7"/>
      <c r="G2" s="15"/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" t="b">
        <v>0</v>
      </c>
      <c r="N2" s="1"/>
      <c r="O2" s="1"/>
      <c r="P2" s="3"/>
      <c r="Q2" s="3">
        <v>0</v>
      </c>
      <c r="R2" s="3">
        <v>0</v>
      </c>
      <c r="S2" s="3">
        <v>0</v>
      </c>
      <c r="T2" s="4"/>
    </row>
    <row r="3" spans="1:20" ht="30" x14ac:dyDescent="0.25">
      <c r="A3" s="6" t="s">
        <v>21</v>
      </c>
      <c r="B3" s="1"/>
      <c r="C3" s="2" t="s">
        <v>110</v>
      </c>
      <c r="D3" s="2" t="s">
        <v>18</v>
      </c>
      <c r="E3" s="2"/>
      <c r="F3" s="8" t="s">
        <v>49</v>
      </c>
      <c r="G3" s="15">
        <v>1</v>
      </c>
      <c r="H3" s="15">
        <v>21100</v>
      </c>
      <c r="I3" s="15">
        <f t="shared" ref="I3:I16" si="0">ROUNDUP((H3/$I$45),0)</f>
        <v>5750</v>
      </c>
      <c r="J3" s="15">
        <v>0</v>
      </c>
      <c r="K3" s="15">
        <f>G3*I3</f>
        <v>5750</v>
      </c>
      <c r="L3" s="15">
        <v>0</v>
      </c>
      <c r="M3" s="1" t="b">
        <v>0</v>
      </c>
      <c r="N3" s="1"/>
      <c r="O3" s="1"/>
      <c r="P3" s="3"/>
      <c r="Q3" s="3">
        <v>0</v>
      </c>
      <c r="R3" s="3">
        <v>0</v>
      </c>
      <c r="S3" s="3">
        <v>0</v>
      </c>
      <c r="T3" s="4"/>
    </row>
    <row r="4" spans="1:20" ht="30" x14ac:dyDescent="0.25">
      <c r="A4" s="6" t="s">
        <v>23</v>
      </c>
      <c r="B4" s="1"/>
      <c r="C4" s="2" t="s">
        <v>57</v>
      </c>
      <c r="D4" s="2" t="s">
        <v>18</v>
      </c>
      <c r="E4" s="2" t="s">
        <v>55</v>
      </c>
      <c r="F4" s="8" t="s">
        <v>58</v>
      </c>
      <c r="G4" s="15">
        <v>118</v>
      </c>
      <c r="H4" s="15">
        <f>7*3.785</f>
        <v>26.495000000000001</v>
      </c>
      <c r="I4" s="15">
        <f t="shared" si="0"/>
        <v>8</v>
      </c>
      <c r="J4" s="15">
        <v>0</v>
      </c>
      <c r="K4" s="15">
        <f t="shared" ref="K4:K16" si="1">G4*I4</f>
        <v>944</v>
      </c>
      <c r="L4" s="15">
        <v>0</v>
      </c>
      <c r="M4" s="1" t="b">
        <v>0</v>
      </c>
      <c r="N4" s="1"/>
      <c r="O4" s="1"/>
      <c r="P4" s="3"/>
      <c r="Q4" s="3">
        <v>0</v>
      </c>
      <c r="R4" s="3">
        <v>0</v>
      </c>
      <c r="S4" s="3">
        <v>0</v>
      </c>
      <c r="T4" s="4"/>
    </row>
    <row r="5" spans="1:20" s="25" customFormat="1" x14ac:dyDescent="0.25">
      <c r="A5" s="19" t="s">
        <v>25</v>
      </c>
      <c r="B5" s="20"/>
      <c r="C5" s="21" t="s">
        <v>132</v>
      </c>
      <c r="D5" s="21" t="s">
        <v>38</v>
      </c>
      <c r="E5" s="21"/>
      <c r="F5" s="22" t="s">
        <v>49</v>
      </c>
      <c r="G5" s="23">
        <v>1</v>
      </c>
      <c r="H5" s="23">
        <v>4400</v>
      </c>
      <c r="I5" s="23">
        <f t="shared" si="0"/>
        <v>1199</v>
      </c>
      <c r="J5" s="23">
        <v>0</v>
      </c>
      <c r="K5" s="23">
        <f t="shared" si="1"/>
        <v>1199</v>
      </c>
      <c r="L5" s="23">
        <v>0</v>
      </c>
      <c r="M5" s="20" t="b">
        <v>0</v>
      </c>
      <c r="N5" s="20"/>
      <c r="O5" s="20"/>
      <c r="P5" s="20"/>
      <c r="Q5" s="20">
        <v>0</v>
      </c>
      <c r="R5" s="20">
        <v>0</v>
      </c>
      <c r="S5" s="20">
        <v>0</v>
      </c>
      <c r="T5" s="24"/>
    </row>
    <row r="6" spans="1:20" x14ac:dyDescent="0.25">
      <c r="A6" s="6" t="s">
        <v>26</v>
      </c>
      <c r="B6" s="1">
        <v>10562522080</v>
      </c>
      <c r="C6" s="2" t="s">
        <v>111</v>
      </c>
      <c r="D6" s="2" t="s">
        <v>38</v>
      </c>
      <c r="E6" s="2" t="s">
        <v>43</v>
      </c>
      <c r="F6" s="8"/>
      <c r="G6" s="15">
        <v>1</v>
      </c>
      <c r="H6" s="15">
        <v>1930</v>
      </c>
      <c r="I6" s="15">
        <f t="shared" si="0"/>
        <v>526</v>
      </c>
      <c r="J6" s="15">
        <v>0</v>
      </c>
      <c r="K6" s="15">
        <f t="shared" si="1"/>
        <v>526</v>
      </c>
      <c r="L6" s="15">
        <v>0</v>
      </c>
      <c r="M6" s="1" t="b">
        <v>0</v>
      </c>
      <c r="N6" s="1"/>
      <c r="O6" s="1"/>
      <c r="P6" s="3"/>
      <c r="Q6" s="3">
        <v>0</v>
      </c>
      <c r="R6" s="3">
        <v>0</v>
      </c>
      <c r="S6" s="3">
        <v>0</v>
      </c>
      <c r="T6" s="4"/>
    </row>
    <row r="7" spans="1:20" ht="30" x14ac:dyDescent="0.25">
      <c r="A7" s="6" t="s">
        <v>27</v>
      </c>
      <c r="B7" s="1"/>
      <c r="C7" s="2" t="s">
        <v>112</v>
      </c>
      <c r="D7" s="2" t="s">
        <v>38</v>
      </c>
      <c r="E7" s="2" t="s">
        <v>44</v>
      </c>
      <c r="F7" s="8"/>
      <c r="G7" s="15">
        <v>1</v>
      </c>
      <c r="H7" s="15">
        <v>1500</v>
      </c>
      <c r="I7" s="15">
        <f t="shared" si="0"/>
        <v>409</v>
      </c>
      <c r="J7" s="15">
        <v>0</v>
      </c>
      <c r="K7" s="15">
        <f t="shared" si="1"/>
        <v>409</v>
      </c>
      <c r="L7" s="15">
        <v>0</v>
      </c>
      <c r="M7" s="1" t="b">
        <v>0</v>
      </c>
      <c r="N7" s="1"/>
      <c r="O7" s="1"/>
      <c r="P7" s="3"/>
      <c r="Q7" s="3">
        <v>0</v>
      </c>
      <c r="R7" s="3">
        <v>0</v>
      </c>
      <c r="S7" s="3">
        <v>0</v>
      </c>
      <c r="T7" s="4"/>
    </row>
    <row r="8" spans="1:20" ht="75" x14ac:dyDescent="0.25">
      <c r="A8" s="6" t="s">
        <v>28</v>
      </c>
      <c r="B8" s="1">
        <v>10562520905</v>
      </c>
      <c r="C8" s="2" t="s">
        <v>61</v>
      </c>
      <c r="D8" s="2"/>
      <c r="E8" s="2"/>
      <c r="F8" s="8"/>
      <c r="G8" s="15">
        <v>1</v>
      </c>
      <c r="H8" s="15">
        <v>435</v>
      </c>
      <c r="I8" s="15">
        <f t="shared" si="0"/>
        <v>119</v>
      </c>
      <c r="J8" s="15">
        <v>0</v>
      </c>
      <c r="K8" s="15">
        <f t="shared" si="1"/>
        <v>119</v>
      </c>
      <c r="L8" s="15">
        <v>0</v>
      </c>
      <c r="M8" s="1" t="b">
        <v>0</v>
      </c>
      <c r="N8" s="1"/>
      <c r="O8" s="1"/>
      <c r="P8" s="3"/>
      <c r="Q8" s="3">
        <v>0</v>
      </c>
      <c r="R8" s="3">
        <v>0</v>
      </c>
      <c r="S8" s="3">
        <v>0</v>
      </c>
      <c r="T8" s="4"/>
    </row>
    <row r="9" spans="1:20" ht="30" x14ac:dyDescent="0.25">
      <c r="A9" s="6" t="s">
        <v>29</v>
      </c>
      <c r="B9" s="1">
        <v>10558522120</v>
      </c>
      <c r="C9" s="2" t="s">
        <v>52</v>
      </c>
      <c r="D9" s="2" t="s">
        <v>38</v>
      </c>
      <c r="E9" s="2" t="s">
        <v>53</v>
      </c>
      <c r="F9" s="8"/>
      <c r="G9" s="15">
        <v>1</v>
      </c>
      <c r="H9" s="15">
        <v>280</v>
      </c>
      <c r="I9" s="15">
        <f t="shared" si="0"/>
        <v>77</v>
      </c>
      <c r="J9" s="15">
        <v>0</v>
      </c>
      <c r="K9" s="15">
        <f t="shared" si="1"/>
        <v>77</v>
      </c>
      <c r="L9" s="15">
        <v>0</v>
      </c>
      <c r="M9" s="1" t="b">
        <v>0</v>
      </c>
      <c r="N9" s="1"/>
      <c r="O9" s="1"/>
      <c r="P9" s="3"/>
      <c r="Q9" s="3">
        <v>0</v>
      </c>
      <c r="R9" s="3">
        <v>0</v>
      </c>
      <c r="S9" s="3">
        <v>0</v>
      </c>
      <c r="T9" s="4"/>
    </row>
    <row r="10" spans="1:20" ht="60" x14ac:dyDescent="0.25">
      <c r="A10" s="6" t="s">
        <v>30</v>
      </c>
      <c r="B10" s="1">
        <v>10559022610</v>
      </c>
      <c r="C10" s="2" t="s">
        <v>54</v>
      </c>
      <c r="D10" s="2" t="s">
        <v>38</v>
      </c>
      <c r="E10" s="2" t="s">
        <v>47</v>
      </c>
      <c r="F10" s="8"/>
      <c r="G10" s="15">
        <v>1</v>
      </c>
      <c r="H10" s="15">
        <v>165</v>
      </c>
      <c r="I10" s="15">
        <f t="shared" si="0"/>
        <v>45</v>
      </c>
      <c r="J10" s="15">
        <v>0</v>
      </c>
      <c r="K10" s="15">
        <f t="shared" si="1"/>
        <v>45</v>
      </c>
      <c r="L10" s="15">
        <v>0</v>
      </c>
      <c r="M10" s="1" t="b">
        <v>0</v>
      </c>
      <c r="N10" s="1"/>
      <c r="O10" s="1"/>
      <c r="P10" s="3"/>
      <c r="Q10" s="3">
        <v>0</v>
      </c>
      <c r="R10" s="3">
        <v>0</v>
      </c>
      <c r="S10" s="3">
        <v>0</v>
      </c>
      <c r="T10" s="4"/>
    </row>
    <row r="11" spans="1:20" ht="45" x14ac:dyDescent="0.25">
      <c r="A11" s="6" t="s">
        <v>31</v>
      </c>
      <c r="B11" s="1">
        <v>10558522530</v>
      </c>
      <c r="C11" s="2" t="s">
        <v>51</v>
      </c>
      <c r="D11" s="2" t="s">
        <v>38</v>
      </c>
      <c r="E11" s="2" t="s">
        <v>45</v>
      </c>
      <c r="F11" s="8"/>
      <c r="G11" s="15">
        <v>1</v>
      </c>
      <c r="H11" s="15">
        <v>33</v>
      </c>
      <c r="I11" s="15">
        <f t="shared" si="0"/>
        <v>9</v>
      </c>
      <c r="J11" s="15">
        <v>0</v>
      </c>
      <c r="K11" s="15">
        <f t="shared" si="1"/>
        <v>9</v>
      </c>
      <c r="L11" s="15">
        <v>0</v>
      </c>
      <c r="M11" s="1" t="b">
        <v>0</v>
      </c>
      <c r="N11" s="1"/>
      <c r="O11" s="1"/>
      <c r="P11" s="3"/>
      <c r="Q11" s="3">
        <v>0</v>
      </c>
      <c r="R11" s="3">
        <v>0</v>
      </c>
      <c r="S11" s="3">
        <v>0</v>
      </c>
      <c r="T11" s="4"/>
    </row>
    <row r="12" spans="1:20" ht="75" x14ac:dyDescent="0.25">
      <c r="A12" s="6" t="s">
        <v>62</v>
      </c>
      <c r="B12" s="1">
        <v>11000108581</v>
      </c>
      <c r="C12" s="2" t="s">
        <v>113</v>
      </c>
      <c r="D12" s="2" t="s">
        <v>38</v>
      </c>
      <c r="E12" s="2" t="s">
        <v>64</v>
      </c>
      <c r="F12" s="8" t="s">
        <v>20</v>
      </c>
      <c r="G12" s="15">
        <v>1</v>
      </c>
      <c r="H12" s="15">
        <v>510</v>
      </c>
      <c r="I12" s="15">
        <f t="shared" si="0"/>
        <v>139</v>
      </c>
      <c r="J12" s="15">
        <v>0</v>
      </c>
      <c r="K12" s="15">
        <f t="shared" si="1"/>
        <v>139</v>
      </c>
      <c r="L12" s="15">
        <v>0</v>
      </c>
      <c r="M12" s="1" t="b">
        <v>0</v>
      </c>
      <c r="N12" s="1"/>
      <c r="O12" s="1"/>
      <c r="P12" s="3"/>
      <c r="Q12" s="3">
        <v>0</v>
      </c>
      <c r="R12" s="3">
        <v>0</v>
      </c>
      <c r="S12" s="3">
        <v>0</v>
      </c>
      <c r="T12" s="4"/>
    </row>
    <row r="13" spans="1:20" ht="45" x14ac:dyDescent="0.25">
      <c r="A13" s="6" t="s">
        <v>65</v>
      </c>
      <c r="B13" s="1">
        <v>10559022710</v>
      </c>
      <c r="C13" s="2" t="s">
        <v>48</v>
      </c>
      <c r="D13" s="2" t="s">
        <v>38</v>
      </c>
      <c r="E13" s="2" t="s">
        <v>50</v>
      </c>
      <c r="F13" s="8" t="s">
        <v>20</v>
      </c>
      <c r="G13" s="15">
        <v>1</v>
      </c>
      <c r="H13" s="15">
        <v>167</v>
      </c>
      <c r="I13" s="15">
        <f t="shared" si="0"/>
        <v>46</v>
      </c>
      <c r="J13" s="15">
        <v>0</v>
      </c>
      <c r="K13" s="15">
        <f t="shared" si="1"/>
        <v>46</v>
      </c>
      <c r="L13" s="15">
        <v>0</v>
      </c>
      <c r="M13" s="1" t="b">
        <v>0</v>
      </c>
      <c r="N13" s="1"/>
      <c r="O13" s="1"/>
      <c r="P13" s="3"/>
      <c r="Q13" s="3">
        <v>0</v>
      </c>
      <c r="R13" s="3">
        <v>0</v>
      </c>
      <c r="S13" s="3">
        <v>0</v>
      </c>
      <c r="T13" s="4"/>
    </row>
    <row r="14" spans="1:20" ht="60" x14ac:dyDescent="0.25">
      <c r="A14" s="6" t="s">
        <v>69</v>
      </c>
      <c r="B14" s="1">
        <v>11222508730</v>
      </c>
      <c r="C14" s="2" t="s">
        <v>114</v>
      </c>
      <c r="D14" s="2" t="s">
        <v>38</v>
      </c>
      <c r="E14" s="2" t="s">
        <v>46</v>
      </c>
      <c r="F14" s="8" t="s">
        <v>20</v>
      </c>
      <c r="G14" s="15">
        <v>1</v>
      </c>
      <c r="H14" s="15">
        <v>320</v>
      </c>
      <c r="I14" s="15">
        <f t="shared" si="0"/>
        <v>88</v>
      </c>
      <c r="J14" s="15">
        <v>0</v>
      </c>
      <c r="K14" s="15">
        <f t="shared" si="1"/>
        <v>88</v>
      </c>
      <c r="L14" s="15">
        <v>0</v>
      </c>
      <c r="M14" s="1" t="b">
        <v>0</v>
      </c>
      <c r="N14" s="1"/>
      <c r="O14" s="1"/>
      <c r="P14" s="3"/>
      <c r="Q14" s="3">
        <v>0</v>
      </c>
      <c r="R14" s="3">
        <v>0</v>
      </c>
      <c r="S14" s="3">
        <v>0</v>
      </c>
      <c r="T14" s="4"/>
    </row>
    <row r="15" spans="1:20" ht="45" x14ac:dyDescent="0.25">
      <c r="A15" s="6" t="s">
        <v>70</v>
      </c>
      <c r="B15" s="1">
        <v>10556775100</v>
      </c>
      <c r="C15" s="2" t="s">
        <v>67</v>
      </c>
      <c r="D15" s="2" t="s">
        <v>18</v>
      </c>
      <c r="E15" s="2" t="s">
        <v>68</v>
      </c>
      <c r="F15" s="8" t="s">
        <v>20</v>
      </c>
      <c r="G15" s="15">
        <v>14</v>
      </c>
      <c r="H15" s="15">
        <v>160</v>
      </c>
      <c r="I15" s="15">
        <f t="shared" si="0"/>
        <v>44</v>
      </c>
      <c r="J15" s="15">
        <v>0</v>
      </c>
      <c r="K15" s="15">
        <f t="shared" si="1"/>
        <v>616</v>
      </c>
      <c r="L15" s="15">
        <v>0</v>
      </c>
      <c r="M15" s="1" t="b">
        <v>0</v>
      </c>
      <c r="N15" s="1"/>
      <c r="O15" s="1"/>
      <c r="P15" s="3"/>
      <c r="Q15" s="3">
        <v>0</v>
      </c>
      <c r="R15" s="3">
        <v>0</v>
      </c>
      <c r="S15" s="3">
        <v>0</v>
      </c>
      <c r="T15" s="4"/>
    </row>
    <row r="16" spans="1:20" ht="45" x14ac:dyDescent="0.25">
      <c r="A16" s="6" t="s">
        <v>115</v>
      </c>
      <c r="B16" s="1">
        <v>11900510125</v>
      </c>
      <c r="C16" s="2" t="s">
        <v>116</v>
      </c>
      <c r="D16" s="2" t="s">
        <v>18</v>
      </c>
      <c r="E16" s="2" t="s">
        <v>117</v>
      </c>
      <c r="F16" s="8" t="s">
        <v>20</v>
      </c>
      <c r="G16" s="15">
        <v>1</v>
      </c>
      <c r="H16" s="15">
        <v>285</v>
      </c>
      <c r="I16" s="15">
        <f t="shared" si="0"/>
        <v>78</v>
      </c>
      <c r="J16" s="15">
        <v>0</v>
      </c>
      <c r="K16" s="15">
        <f t="shared" si="1"/>
        <v>78</v>
      </c>
      <c r="L16" s="15">
        <v>0</v>
      </c>
      <c r="M16" s="1" t="b">
        <v>0</v>
      </c>
      <c r="N16" s="1"/>
      <c r="O16" s="1"/>
      <c r="P16" s="3"/>
      <c r="Q16" s="3">
        <v>0</v>
      </c>
      <c r="R16" s="3">
        <v>0</v>
      </c>
      <c r="S16" s="3">
        <v>0</v>
      </c>
      <c r="T16" s="4"/>
    </row>
    <row r="17" spans="1:20" x14ac:dyDescent="0.25">
      <c r="A17" s="6" t="s">
        <v>126</v>
      </c>
      <c r="B17" s="1"/>
      <c r="C17" s="2" t="s">
        <v>37</v>
      </c>
      <c r="D17" s="2"/>
      <c r="E17" s="2"/>
      <c r="F17" s="8"/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" t="b">
        <v>0</v>
      </c>
      <c r="N17" s="15"/>
      <c r="O17" s="15"/>
      <c r="P17" s="3"/>
      <c r="Q17" s="3">
        <v>0</v>
      </c>
      <c r="R17" s="3">
        <v>0</v>
      </c>
      <c r="S17" s="3">
        <v>0</v>
      </c>
      <c r="T17" s="4"/>
    </row>
    <row r="18" spans="1:20" ht="30" x14ac:dyDescent="0.25">
      <c r="A18" s="6" t="s">
        <v>127</v>
      </c>
      <c r="B18" s="1">
        <v>13000938230</v>
      </c>
      <c r="C18" s="2" t="s">
        <v>72</v>
      </c>
      <c r="D18" s="2" t="s">
        <v>38</v>
      </c>
      <c r="E18" s="2" t="s">
        <v>73</v>
      </c>
      <c r="F18" s="8" t="s">
        <v>49</v>
      </c>
      <c r="G18" s="15">
        <v>1</v>
      </c>
      <c r="H18" s="15">
        <v>3500</v>
      </c>
      <c r="I18" s="15">
        <f>ROUNDUP((H18/$I$45),0)</f>
        <v>954</v>
      </c>
      <c r="J18" s="15">
        <v>0</v>
      </c>
      <c r="K18" s="15">
        <f t="shared" ref="K18:K22" si="2">G18*I18</f>
        <v>954</v>
      </c>
      <c r="L18" s="15">
        <v>0</v>
      </c>
      <c r="M18" s="1" t="b">
        <v>0</v>
      </c>
      <c r="N18" s="1"/>
      <c r="O18" s="1"/>
      <c r="P18" s="3"/>
      <c r="Q18" s="3">
        <v>0</v>
      </c>
      <c r="R18" s="3">
        <v>0</v>
      </c>
      <c r="S18" s="3">
        <v>0</v>
      </c>
      <c r="T18" s="4"/>
    </row>
    <row r="19" spans="1:20" ht="30" x14ac:dyDescent="0.25">
      <c r="A19" s="6" t="s">
        <v>128</v>
      </c>
      <c r="B19" s="1">
        <v>13002238210</v>
      </c>
      <c r="C19" s="2" t="s">
        <v>120</v>
      </c>
      <c r="D19" s="2" t="s">
        <v>38</v>
      </c>
      <c r="E19" s="2" t="s">
        <v>118</v>
      </c>
      <c r="F19" s="8" t="s">
        <v>20</v>
      </c>
      <c r="G19" s="15">
        <v>6</v>
      </c>
      <c r="H19" s="15">
        <f>32+7</f>
        <v>39</v>
      </c>
      <c r="I19" s="15">
        <f>ROUNDUP((H19/$I$45),0)</f>
        <v>11</v>
      </c>
      <c r="J19" s="15">
        <v>0</v>
      </c>
      <c r="K19" s="15">
        <f t="shared" ref="K19:K20" si="3">G19*I19</f>
        <v>66</v>
      </c>
      <c r="L19" s="15">
        <v>0</v>
      </c>
      <c r="M19" s="1" t="b">
        <v>0</v>
      </c>
      <c r="N19" s="1"/>
      <c r="O19" s="1"/>
      <c r="P19" s="3"/>
      <c r="Q19" s="3">
        <v>0</v>
      </c>
      <c r="R19" s="3">
        <v>0</v>
      </c>
      <c r="S19" s="3">
        <v>0</v>
      </c>
      <c r="T19" s="4"/>
    </row>
    <row r="20" spans="1:20" ht="45" x14ac:dyDescent="0.25">
      <c r="A20" s="6" t="s">
        <v>129</v>
      </c>
      <c r="B20" s="1">
        <v>13007138210</v>
      </c>
      <c r="C20" s="2" t="s">
        <v>122</v>
      </c>
      <c r="D20" s="2" t="s">
        <v>38</v>
      </c>
      <c r="E20" s="2" t="s">
        <v>119</v>
      </c>
      <c r="F20" s="8" t="s">
        <v>20</v>
      </c>
      <c r="G20" s="15">
        <v>1</v>
      </c>
      <c r="H20" s="15">
        <v>150</v>
      </c>
      <c r="I20" s="15">
        <f>ROUNDUP(((H20/3.67)*1.05),0)</f>
        <v>43</v>
      </c>
      <c r="J20" s="15">
        <v>0</v>
      </c>
      <c r="K20" s="15">
        <f t="shared" si="3"/>
        <v>43</v>
      </c>
      <c r="L20" s="15">
        <v>0</v>
      </c>
      <c r="M20" s="1" t="b">
        <v>0</v>
      </c>
      <c r="N20" s="1"/>
      <c r="O20" s="1"/>
      <c r="P20" s="3"/>
      <c r="Q20" s="3">
        <v>0</v>
      </c>
      <c r="R20" s="3">
        <v>0</v>
      </c>
      <c r="S20" s="3">
        <v>0</v>
      </c>
      <c r="T20" s="4"/>
    </row>
    <row r="21" spans="1:20" ht="45" x14ac:dyDescent="0.25">
      <c r="A21" s="6" t="s">
        <v>130</v>
      </c>
      <c r="B21" s="1">
        <v>13006738260</v>
      </c>
      <c r="C21" s="2" t="s">
        <v>123</v>
      </c>
      <c r="D21" s="2" t="s">
        <v>38</v>
      </c>
      <c r="E21" s="2" t="s">
        <v>124</v>
      </c>
      <c r="F21" s="8" t="s">
        <v>20</v>
      </c>
      <c r="G21" s="15">
        <v>1</v>
      </c>
      <c r="H21" s="15">
        <v>125</v>
      </c>
      <c r="I21" s="15">
        <f>ROUNDUP(((H21/3.67)*1.05),0)</f>
        <v>36</v>
      </c>
      <c r="J21" s="15">
        <v>0</v>
      </c>
      <c r="K21" s="15">
        <f t="shared" ref="K21" si="4">G21*I21</f>
        <v>36</v>
      </c>
      <c r="L21" s="15">
        <v>0</v>
      </c>
      <c r="M21" s="1" t="b">
        <v>0</v>
      </c>
      <c r="N21" s="1"/>
      <c r="O21" s="1"/>
      <c r="P21" s="3"/>
      <c r="Q21" s="3">
        <v>0</v>
      </c>
      <c r="R21" s="3">
        <v>0</v>
      </c>
      <c r="S21" s="3">
        <v>0</v>
      </c>
      <c r="T21" s="4"/>
    </row>
    <row r="22" spans="1:20" x14ac:dyDescent="0.25">
      <c r="A22" s="6" t="s">
        <v>131</v>
      </c>
      <c r="B22" s="1"/>
      <c r="C22" s="2" t="s">
        <v>19</v>
      </c>
      <c r="D22" s="2"/>
      <c r="E22" s="2"/>
      <c r="F22" s="8" t="s">
        <v>20</v>
      </c>
      <c r="G22" s="15">
        <v>1</v>
      </c>
      <c r="H22" s="15">
        <v>100</v>
      </c>
      <c r="I22" s="15">
        <f>ROUNDUP((H22/$I$45),0)</f>
        <v>28</v>
      </c>
      <c r="J22" s="15">
        <v>0</v>
      </c>
      <c r="K22" s="15">
        <f t="shared" si="2"/>
        <v>28</v>
      </c>
      <c r="L22" s="15">
        <v>0</v>
      </c>
      <c r="M22" s="1" t="b">
        <v>0</v>
      </c>
      <c r="N22" s="1"/>
      <c r="O22" s="1"/>
      <c r="P22" s="3"/>
      <c r="Q22" s="3">
        <v>0</v>
      </c>
      <c r="R22" s="3">
        <v>0</v>
      </c>
      <c r="S22" s="3">
        <v>0</v>
      </c>
      <c r="T22" s="4"/>
    </row>
    <row r="23" spans="1:20" ht="30" x14ac:dyDescent="0.25">
      <c r="A23" s="6" t="s">
        <v>34</v>
      </c>
      <c r="B23" s="1"/>
      <c r="C23" s="2" t="s">
        <v>71</v>
      </c>
      <c r="D23" s="8"/>
      <c r="E23" s="8"/>
      <c r="F23" s="7"/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" t="b">
        <v>0</v>
      </c>
      <c r="N23" s="1"/>
      <c r="O23" s="1"/>
      <c r="P23" s="3"/>
      <c r="Q23" s="3">
        <v>0</v>
      </c>
      <c r="R23" s="3">
        <v>0</v>
      </c>
      <c r="S23" s="3">
        <v>0</v>
      </c>
      <c r="T23" s="4"/>
    </row>
    <row r="24" spans="1:20" ht="30" x14ac:dyDescent="0.25">
      <c r="A24" s="6" t="s">
        <v>35</v>
      </c>
      <c r="B24" s="1"/>
      <c r="C24" s="2" t="s">
        <v>133</v>
      </c>
      <c r="D24" s="2" t="s">
        <v>18</v>
      </c>
      <c r="E24" s="2"/>
      <c r="F24" s="8" t="s">
        <v>49</v>
      </c>
      <c r="G24" s="15">
        <v>1</v>
      </c>
      <c r="H24" s="15">
        <v>16700</v>
      </c>
      <c r="I24" s="15">
        <f>ROUNDUP((H24/$I$45),0)</f>
        <v>4551</v>
      </c>
      <c r="J24" s="15">
        <v>0</v>
      </c>
      <c r="K24" s="15">
        <f>G24*I24</f>
        <v>4551</v>
      </c>
      <c r="L24" s="15">
        <v>0</v>
      </c>
      <c r="M24" s="1" t="b">
        <v>0</v>
      </c>
      <c r="N24" s="1"/>
      <c r="O24" s="1"/>
      <c r="P24" s="3"/>
      <c r="Q24" s="3">
        <v>0</v>
      </c>
      <c r="R24" s="3">
        <v>0</v>
      </c>
      <c r="S24" s="3">
        <v>0</v>
      </c>
      <c r="T24" s="4"/>
    </row>
    <row r="25" spans="1:20" ht="30" x14ac:dyDescent="0.25">
      <c r="A25" s="6" t="s">
        <v>36</v>
      </c>
      <c r="B25" s="1"/>
      <c r="C25" s="2" t="s">
        <v>57</v>
      </c>
      <c r="D25" s="2" t="s">
        <v>18</v>
      </c>
      <c r="E25" s="2" t="s">
        <v>55</v>
      </c>
      <c r="F25" s="8" t="s">
        <v>58</v>
      </c>
      <c r="G25" s="15">
        <v>44</v>
      </c>
      <c r="H25" s="15">
        <f>7*3.785</f>
        <v>26.495000000000001</v>
      </c>
      <c r="I25" s="15">
        <f>ROUNDUP((H25/$I$45),0)</f>
        <v>8</v>
      </c>
      <c r="J25" s="15">
        <v>0</v>
      </c>
      <c r="K25" s="15">
        <f t="shared" ref="K25:K37" si="5">G25*I25</f>
        <v>352</v>
      </c>
      <c r="L25" s="15">
        <v>0</v>
      </c>
      <c r="M25" s="1" t="b">
        <v>0</v>
      </c>
      <c r="N25" s="1"/>
      <c r="O25" s="1"/>
      <c r="P25" s="3"/>
      <c r="Q25" s="3">
        <v>0</v>
      </c>
      <c r="R25" s="3">
        <v>0</v>
      </c>
      <c r="S25" s="3">
        <v>0</v>
      </c>
      <c r="T25" s="4"/>
    </row>
    <row r="26" spans="1:20" s="25" customFormat="1" x14ac:dyDescent="0.25">
      <c r="A26" s="19" t="s">
        <v>39</v>
      </c>
      <c r="B26" s="20"/>
      <c r="C26" s="21" t="s">
        <v>59</v>
      </c>
      <c r="D26" s="21" t="s">
        <v>38</v>
      </c>
      <c r="E26" s="21"/>
      <c r="F26" s="22" t="s">
        <v>49</v>
      </c>
      <c r="G26" s="23">
        <v>1</v>
      </c>
      <c r="H26" s="23">
        <f>SUM(H27:H32)</f>
        <v>4303</v>
      </c>
      <c r="I26" s="23">
        <f t="shared" ref="I26:I35" si="6">ROUNDUP((H26/$I$45),0)</f>
        <v>1173</v>
      </c>
      <c r="J26" s="23">
        <v>0</v>
      </c>
      <c r="K26" s="23">
        <f t="shared" si="5"/>
        <v>1173</v>
      </c>
      <c r="L26" s="23">
        <v>0</v>
      </c>
      <c r="M26" s="20" t="b">
        <v>0</v>
      </c>
      <c r="N26" s="20"/>
      <c r="O26" s="20"/>
      <c r="P26" s="20"/>
      <c r="Q26" s="20">
        <v>0</v>
      </c>
      <c r="R26" s="20">
        <v>0</v>
      </c>
      <c r="S26" s="20">
        <v>0</v>
      </c>
      <c r="T26" s="24"/>
    </row>
    <row r="27" spans="1:20" x14ac:dyDescent="0.25">
      <c r="A27" s="6" t="s">
        <v>134</v>
      </c>
      <c r="B27" s="1">
        <v>10562522050</v>
      </c>
      <c r="C27" s="2" t="s">
        <v>60</v>
      </c>
      <c r="D27" s="2" t="s">
        <v>38</v>
      </c>
      <c r="E27" s="2" t="s">
        <v>43</v>
      </c>
      <c r="F27" s="8"/>
      <c r="G27" s="15">
        <v>1</v>
      </c>
      <c r="H27" s="15">
        <v>1890</v>
      </c>
      <c r="I27" s="15">
        <f t="shared" si="6"/>
        <v>515</v>
      </c>
      <c r="J27" s="15">
        <v>0</v>
      </c>
      <c r="K27" s="15">
        <f t="shared" si="5"/>
        <v>515</v>
      </c>
      <c r="L27" s="15">
        <v>0</v>
      </c>
      <c r="M27" s="1" t="b">
        <v>0</v>
      </c>
      <c r="N27" s="1"/>
      <c r="O27" s="1"/>
      <c r="P27" s="3"/>
      <c r="Q27" s="3">
        <v>0</v>
      </c>
      <c r="R27" s="3">
        <v>0</v>
      </c>
      <c r="S27" s="3">
        <v>0</v>
      </c>
      <c r="T27" s="4"/>
    </row>
    <row r="28" spans="1:20" ht="30" x14ac:dyDescent="0.25">
      <c r="A28" s="6" t="s">
        <v>135</v>
      </c>
      <c r="B28" s="1"/>
      <c r="C28" s="2" t="s">
        <v>80</v>
      </c>
      <c r="D28" s="2" t="s">
        <v>38</v>
      </c>
      <c r="E28" s="2" t="s">
        <v>44</v>
      </c>
      <c r="F28" s="8"/>
      <c r="G28" s="15">
        <v>1</v>
      </c>
      <c r="H28" s="15">
        <v>1500</v>
      </c>
      <c r="I28" s="15">
        <f t="shared" si="6"/>
        <v>409</v>
      </c>
      <c r="J28" s="15">
        <v>0</v>
      </c>
      <c r="K28" s="15">
        <f t="shared" si="5"/>
        <v>409</v>
      </c>
      <c r="L28" s="15">
        <v>0</v>
      </c>
      <c r="M28" s="1" t="b">
        <v>0</v>
      </c>
      <c r="N28" s="1"/>
      <c r="O28" s="1"/>
      <c r="P28" s="3"/>
      <c r="Q28" s="3">
        <v>0</v>
      </c>
      <c r="R28" s="3">
        <v>0</v>
      </c>
      <c r="S28" s="3">
        <v>0</v>
      </c>
      <c r="T28" s="4"/>
    </row>
    <row r="29" spans="1:20" ht="75" x14ac:dyDescent="0.25">
      <c r="A29" s="6" t="s">
        <v>136</v>
      </c>
      <c r="B29" s="1">
        <v>10562520905</v>
      </c>
      <c r="C29" s="2" t="s">
        <v>61</v>
      </c>
      <c r="D29" s="2"/>
      <c r="E29" s="2"/>
      <c r="F29" s="8"/>
      <c r="G29" s="15">
        <v>1</v>
      </c>
      <c r="H29" s="15">
        <v>435</v>
      </c>
      <c r="I29" s="15">
        <f t="shared" si="6"/>
        <v>119</v>
      </c>
      <c r="J29" s="15">
        <v>0</v>
      </c>
      <c r="K29" s="15">
        <f t="shared" si="5"/>
        <v>119</v>
      </c>
      <c r="L29" s="15">
        <v>0</v>
      </c>
      <c r="M29" s="1" t="b">
        <v>0</v>
      </c>
      <c r="N29" s="1"/>
      <c r="O29" s="1"/>
      <c r="P29" s="3"/>
      <c r="Q29" s="3">
        <v>0</v>
      </c>
      <c r="R29" s="3">
        <v>0</v>
      </c>
      <c r="S29" s="3">
        <v>0</v>
      </c>
      <c r="T29" s="4"/>
    </row>
    <row r="30" spans="1:20" ht="30" x14ac:dyDescent="0.25">
      <c r="A30" s="6" t="s">
        <v>137</v>
      </c>
      <c r="B30" s="1">
        <v>10558522120</v>
      </c>
      <c r="C30" s="2" t="s">
        <v>52</v>
      </c>
      <c r="D30" s="2" t="s">
        <v>38</v>
      </c>
      <c r="E30" s="2" t="s">
        <v>53</v>
      </c>
      <c r="F30" s="8"/>
      <c r="G30" s="15">
        <v>1</v>
      </c>
      <c r="H30" s="15">
        <v>280</v>
      </c>
      <c r="I30" s="15">
        <f t="shared" si="6"/>
        <v>77</v>
      </c>
      <c r="J30" s="15">
        <v>0</v>
      </c>
      <c r="K30" s="15">
        <f t="shared" si="5"/>
        <v>77</v>
      </c>
      <c r="L30" s="15">
        <v>0</v>
      </c>
      <c r="M30" s="1" t="b">
        <v>0</v>
      </c>
      <c r="N30" s="1"/>
      <c r="O30" s="1"/>
      <c r="P30" s="3"/>
      <c r="Q30" s="3">
        <v>0</v>
      </c>
      <c r="R30" s="3">
        <v>0</v>
      </c>
      <c r="S30" s="3">
        <v>0</v>
      </c>
      <c r="T30" s="4"/>
    </row>
    <row r="31" spans="1:20" ht="60" x14ac:dyDescent="0.25">
      <c r="A31" s="6" t="s">
        <v>138</v>
      </c>
      <c r="B31" s="1">
        <v>10559022610</v>
      </c>
      <c r="C31" s="2" t="s">
        <v>54</v>
      </c>
      <c r="D31" s="2" t="s">
        <v>38</v>
      </c>
      <c r="E31" s="2" t="s">
        <v>47</v>
      </c>
      <c r="F31" s="8"/>
      <c r="G31" s="15">
        <v>1</v>
      </c>
      <c r="H31" s="15">
        <v>165</v>
      </c>
      <c r="I31" s="15">
        <f t="shared" si="6"/>
        <v>45</v>
      </c>
      <c r="J31" s="15">
        <v>0</v>
      </c>
      <c r="K31" s="15">
        <f t="shared" si="5"/>
        <v>45</v>
      </c>
      <c r="L31" s="15">
        <v>0</v>
      </c>
      <c r="M31" s="1" t="b">
        <v>0</v>
      </c>
      <c r="N31" s="1"/>
      <c r="O31" s="1"/>
      <c r="P31" s="3"/>
      <c r="Q31" s="3">
        <v>0</v>
      </c>
      <c r="R31" s="3">
        <v>0</v>
      </c>
      <c r="S31" s="3">
        <v>0</v>
      </c>
      <c r="T31" s="4"/>
    </row>
    <row r="32" spans="1:20" ht="45" x14ac:dyDescent="0.25">
      <c r="A32" s="6" t="s">
        <v>139</v>
      </c>
      <c r="B32" s="1">
        <v>10558522530</v>
      </c>
      <c r="C32" s="2" t="s">
        <v>51</v>
      </c>
      <c r="D32" s="2" t="s">
        <v>38</v>
      </c>
      <c r="E32" s="2" t="s">
        <v>45</v>
      </c>
      <c r="F32" s="8"/>
      <c r="G32" s="15">
        <v>1</v>
      </c>
      <c r="H32" s="15">
        <v>33</v>
      </c>
      <c r="I32" s="15">
        <f t="shared" si="6"/>
        <v>9</v>
      </c>
      <c r="J32" s="15">
        <v>0</v>
      </c>
      <c r="K32" s="15">
        <f t="shared" si="5"/>
        <v>9</v>
      </c>
      <c r="L32" s="15">
        <v>0</v>
      </c>
      <c r="M32" s="1" t="b">
        <v>0</v>
      </c>
      <c r="N32" s="1"/>
      <c r="O32" s="1"/>
      <c r="P32" s="3"/>
      <c r="Q32" s="3">
        <v>0</v>
      </c>
      <c r="R32" s="3">
        <v>0</v>
      </c>
      <c r="S32" s="3">
        <v>0</v>
      </c>
      <c r="T32" s="4"/>
    </row>
    <row r="33" spans="1:20" ht="75" x14ac:dyDescent="0.25">
      <c r="A33" s="6" t="s">
        <v>40</v>
      </c>
      <c r="B33" s="1">
        <v>11000108551</v>
      </c>
      <c r="C33" s="2" t="s">
        <v>63</v>
      </c>
      <c r="D33" s="2" t="s">
        <v>38</v>
      </c>
      <c r="E33" s="2" t="s">
        <v>64</v>
      </c>
      <c r="F33" s="8" t="s">
        <v>20</v>
      </c>
      <c r="G33" s="15">
        <v>1</v>
      </c>
      <c r="H33" s="15">
        <v>360</v>
      </c>
      <c r="I33" s="15">
        <f t="shared" si="6"/>
        <v>99</v>
      </c>
      <c r="J33" s="15">
        <v>0</v>
      </c>
      <c r="K33" s="15">
        <f t="shared" si="5"/>
        <v>99</v>
      </c>
      <c r="L33" s="15">
        <v>0</v>
      </c>
      <c r="M33" s="1" t="b">
        <v>0</v>
      </c>
      <c r="N33" s="1"/>
      <c r="O33" s="1"/>
      <c r="P33" s="3"/>
      <c r="Q33" s="3">
        <v>0</v>
      </c>
      <c r="R33" s="3">
        <v>0</v>
      </c>
      <c r="S33" s="3">
        <v>0</v>
      </c>
      <c r="T33" s="4"/>
    </row>
    <row r="34" spans="1:20" ht="45" x14ac:dyDescent="0.25">
      <c r="A34" s="6" t="s">
        <v>41</v>
      </c>
      <c r="B34" s="1">
        <v>10559022710</v>
      </c>
      <c r="C34" s="2" t="s">
        <v>48</v>
      </c>
      <c r="D34" s="2" t="s">
        <v>38</v>
      </c>
      <c r="E34" s="2" t="s">
        <v>50</v>
      </c>
      <c r="F34" s="8" t="s">
        <v>20</v>
      </c>
      <c r="G34" s="15">
        <v>1</v>
      </c>
      <c r="H34" s="15">
        <v>167</v>
      </c>
      <c r="I34" s="15">
        <f t="shared" si="6"/>
        <v>46</v>
      </c>
      <c r="J34" s="15">
        <v>0</v>
      </c>
      <c r="K34" s="15">
        <f t="shared" si="5"/>
        <v>46</v>
      </c>
      <c r="L34" s="15">
        <v>0</v>
      </c>
      <c r="M34" s="1" t="b">
        <v>0</v>
      </c>
      <c r="N34" s="1"/>
      <c r="O34" s="1"/>
      <c r="P34" s="3"/>
      <c r="Q34" s="3">
        <v>0</v>
      </c>
      <c r="R34" s="3">
        <v>0</v>
      </c>
      <c r="S34" s="3">
        <v>0</v>
      </c>
      <c r="T34" s="4"/>
    </row>
    <row r="35" spans="1:20" ht="60" x14ac:dyDescent="0.25">
      <c r="A35" s="6" t="s">
        <v>42</v>
      </c>
      <c r="B35" s="1">
        <v>11222508720</v>
      </c>
      <c r="C35" s="2" t="s">
        <v>66</v>
      </c>
      <c r="D35" s="2" t="s">
        <v>38</v>
      </c>
      <c r="E35" s="2" t="s">
        <v>46</v>
      </c>
      <c r="F35" s="8" t="s">
        <v>20</v>
      </c>
      <c r="G35" s="15">
        <v>1</v>
      </c>
      <c r="H35" s="15">
        <v>210</v>
      </c>
      <c r="I35" s="15">
        <f t="shared" si="6"/>
        <v>58</v>
      </c>
      <c r="J35" s="15">
        <v>0</v>
      </c>
      <c r="K35" s="15">
        <f t="shared" si="5"/>
        <v>58</v>
      </c>
      <c r="L35" s="15">
        <v>0</v>
      </c>
      <c r="M35" s="1" t="b">
        <v>0</v>
      </c>
      <c r="N35" s="1"/>
      <c r="O35" s="1"/>
      <c r="P35" s="3"/>
      <c r="Q35" s="3">
        <v>0</v>
      </c>
      <c r="R35" s="3">
        <v>0</v>
      </c>
      <c r="S35" s="3">
        <v>0</v>
      </c>
      <c r="T35" s="4"/>
    </row>
    <row r="36" spans="1:20" ht="45" x14ac:dyDescent="0.25">
      <c r="A36" s="6" t="s">
        <v>140</v>
      </c>
      <c r="B36" s="1">
        <v>10556775100</v>
      </c>
      <c r="C36" s="2" t="s">
        <v>67</v>
      </c>
      <c r="D36" s="2" t="s">
        <v>18</v>
      </c>
      <c r="E36" s="2" t="s">
        <v>68</v>
      </c>
      <c r="F36" s="8" t="s">
        <v>20</v>
      </c>
      <c r="G36" s="15">
        <v>6</v>
      </c>
      <c r="H36" s="15">
        <v>160</v>
      </c>
      <c r="I36" s="15">
        <f>ROUNDUP((H36/$I$45),0)</f>
        <v>44</v>
      </c>
      <c r="J36" s="15">
        <v>0</v>
      </c>
      <c r="K36" s="15">
        <f t="shared" si="5"/>
        <v>264</v>
      </c>
      <c r="L36" s="15">
        <v>0</v>
      </c>
      <c r="M36" s="1" t="b">
        <v>0</v>
      </c>
      <c r="N36" s="1"/>
      <c r="O36" s="1"/>
      <c r="P36" s="3"/>
      <c r="Q36" s="3">
        <v>0</v>
      </c>
      <c r="R36" s="3">
        <v>0</v>
      </c>
      <c r="S36" s="3">
        <v>0</v>
      </c>
      <c r="T36" s="4"/>
    </row>
    <row r="37" spans="1:20" ht="45" x14ac:dyDescent="0.25">
      <c r="A37" s="6" t="s">
        <v>141</v>
      </c>
      <c r="B37" s="1">
        <v>11900510125</v>
      </c>
      <c r="C37" s="2" t="s">
        <v>116</v>
      </c>
      <c r="D37" s="2" t="s">
        <v>18</v>
      </c>
      <c r="E37" s="2" t="s">
        <v>117</v>
      </c>
      <c r="F37" s="8" t="s">
        <v>20</v>
      </c>
      <c r="G37" s="15">
        <v>1</v>
      </c>
      <c r="H37" s="15">
        <v>285</v>
      </c>
      <c r="I37" s="15">
        <f>ROUNDUP((H37/$I$45),0)</f>
        <v>78</v>
      </c>
      <c r="J37" s="15">
        <v>0</v>
      </c>
      <c r="K37" s="15">
        <f t="shared" si="5"/>
        <v>78</v>
      </c>
      <c r="L37" s="15">
        <v>0</v>
      </c>
      <c r="M37" s="1" t="b">
        <v>0</v>
      </c>
      <c r="N37" s="1"/>
      <c r="O37" s="1"/>
      <c r="P37" s="3"/>
      <c r="Q37" s="3">
        <v>0</v>
      </c>
      <c r="R37" s="3">
        <v>0</v>
      </c>
      <c r="S37" s="3">
        <v>0</v>
      </c>
      <c r="T37" s="4"/>
    </row>
    <row r="38" spans="1:20" x14ac:dyDescent="0.25">
      <c r="A38" s="6" t="s">
        <v>142</v>
      </c>
      <c r="B38" s="1"/>
      <c r="C38" s="2" t="s">
        <v>37</v>
      </c>
      <c r="D38" s="2"/>
      <c r="E38" s="2"/>
      <c r="F38" s="8"/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" t="b">
        <v>0</v>
      </c>
      <c r="N38" s="15"/>
      <c r="O38" s="15"/>
      <c r="P38" s="3"/>
      <c r="Q38" s="3">
        <v>0</v>
      </c>
      <c r="R38" s="3">
        <v>0</v>
      </c>
      <c r="S38" s="3">
        <v>0</v>
      </c>
      <c r="T38" s="4"/>
    </row>
    <row r="39" spans="1:20" ht="30" x14ac:dyDescent="0.25">
      <c r="A39" s="6" t="s">
        <v>143</v>
      </c>
      <c r="B39" s="1">
        <v>13000938230</v>
      </c>
      <c r="C39" s="2" t="s">
        <v>72</v>
      </c>
      <c r="D39" s="2" t="s">
        <v>38</v>
      </c>
      <c r="E39" s="2" t="s">
        <v>73</v>
      </c>
      <c r="F39" s="8" t="s">
        <v>49</v>
      </c>
      <c r="G39" s="15">
        <v>1</v>
      </c>
      <c r="H39" s="15">
        <v>3500</v>
      </c>
      <c r="I39" s="15">
        <f t="shared" ref="I39:I44" si="7">ROUNDUP((H39/$I$45),0)</f>
        <v>954</v>
      </c>
      <c r="J39" s="15">
        <v>0</v>
      </c>
      <c r="K39" s="15">
        <f t="shared" ref="K39:K44" si="8">G39*I39</f>
        <v>954</v>
      </c>
      <c r="L39" s="15">
        <v>0</v>
      </c>
      <c r="M39" s="1" t="b">
        <v>0</v>
      </c>
      <c r="N39" s="1"/>
      <c r="O39" s="1"/>
      <c r="P39" s="3"/>
      <c r="Q39" s="3">
        <v>0</v>
      </c>
      <c r="R39" s="3">
        <v>0</v>
      </c>
      <c r="S39" s="3">
        <v>0</v>
      </c>
      <c r="T39" s="4"/>
    </row>
    <row r="40" spans="1:20" ht="45" x14ac:dyDescent="0.25">
      <c r="A40" s="6" t="s">
        <v>144</v>
      </c>
      <c r="B40" s="1">
        <v>13123590145</v>
      </c>
      <c r="C40" s="2" t="s">
        <v>147</v>
      </c>
      <c r="D40" s="2" t="s">
        <v>75</v>
      </c>
      <c r="E40" s="2" t="s">
        <v>145</v>
      </c>
      <c r="F40" s="8" t="s">
        <v>20</v>
      </c>
      <c r="G40" s="15">
        <v>2</v>
      </c>
      <c r="H40" s="15">
        <v>7500</v>
      </c>
      <c r="I40" s="15">
        <f t="shared" si="7"/>
        <v>2044</v>
      </c>
      <c r="J40" s="15">
        <v>0</v>
      </c>
      <c r="K40" s="15">
        <f t="shared" si="8"/>
        <v>4088</v>
      </c>
      <c r="L40" s="15">
        <v>0</v>
      </c>
      <c r="M40" s="1" t="b">
        <v>0</v>
      </c>
      <c r="N40" s="1"/>
      <c r="O40" s="1"/>
      <c r="P40" s="3"/>
      <c r="Q40" s="3">
        <v>0</v>
      </c>
      <c r="R40" s="3">
        <v>0</v>
      </c>
      <c r="S40" s="3">
        <v>0</v>
      </c>
      <c r="T40" s="4"/>
    </row>
    <row r="41" spans="1:20" x14ac:dyDescent="0.25">
      <c r="A41" s="6" t="s">
        <v>150</v>
      </c>
      <c r="B41" s="1"/>
      <c r="C41" s="2" t="s">
        <v>148</v>
      </c>
      <c r="D41" s="2" t="s">
        <v>24</v>
      </c>
      <c r="E41" s="2" t="s">
        <v>146</v>
      </c>
      <c r="F41" s="8" t="s">
        <v>20</v>
      </c>
      <c r="G41" s="15">
        <v>1</v>
      </c>
      <c r="H41" s="15">
        <v>5710</v>
      </c>
      <c r="I41" s="15">
        <f t="shared" si="7"/>
        <v>1556</v>
      </c>
      <c r="J41" s="15">
        <v>0</v>
      </c>
      <c r="K41" s="15">
        <f t="shared" ref="K41:K43" si="9">G41*I41</f>
        <v>1556</v>
      </c>
      <c r="L41" s="15">
        <v>0</v>
      </c>
      <c r="M41" s="1" t="b">
        <v>0</v>
      </c>
      <c r="N41" s="1"/>
      <c r="O41" s="1"/>
      <c r="P41" s="3"/>
      <c r="Q41" s="3">
        <v>0</v>
      </c>
      <c r="R41" s="3">
        <v>0</v>
      </c>
      <c r="S41" s="3">
        <v>0</v>
      </c>
      <c r="T41" s="4"/>
    </row>
    <row r="42" spans="1:20" ht="30" x14ac:dyDescent="0.25">
      <c r="A42" s="6" t="s">
        <v>151</v>
      </c>
      <c r="B42" s="1"/>
      <c r="C42" s="2" t="s">
        <v>149</v>
      </c>
      <c r="D42" s="2" t="s">
        <v>24</v>
      </c>
      <c r="E42" s="2" t="s">
        <v>188</v>
      </c>
      <c r="F42" s="8" t="s">
        <v>20</v>
      </c>
      <c r="G42" s="15">
        <v>1</v>
      </c>
      <c r="H42" s="15">
        <v>4750</v>
      </c>
      <c r="I42" s="15">
        <f t="shared" si="7"/>
        <v>1295</v>
      </c>
      <c r="J42" s="15">
        <v>0</v>
      </c>
      <c r="K42" s="15">
        <f t="shared" si="9"/>
        <v>1295</v>
      </c>
      <c r="L42" s="15">
        <v>0</v>
      </c>
      <c r="M42" s="1" t="b">
        <v>0</v>
      </c>
      <c r="N42" s="1"/>
      <c r="O42" s="1"/>
      <c r="P42" s="3"/>
      <c r="Q42" s="3">
        <v>0</v>
      </c>
      <c r="R42" s="3">
        <v>0</v>
      </c>
      <c r="S42" s="3">
        <v>0</v>
      </c>
      <c r="T42" s="4"/>
    </row>
    <row r="43" spans="1:20" x14ac:dyDescent="0.25">
      <c r="A43" s="6" t="s">
        <v>152</v>
      </c>
      <c r="B43" s="1"/>
      <c r="C43" s="2" t="s">
        <v>79</v>
      </c>
      <c r="D43" s="2" t="s">
        <v>38</v>
      </c>
      <c r="E43" s="2"/>
      <c r="F43" s="8" t="s">
        <v>20</v>
      </c>
      <c r="G43" s="15">
        <v>1</v>
      </c>
      <c r="H43" s="15">
        <v>750</v>
      </c>
      <c r="I43" s="15">
        <f t="shared" si="7"/>
        <v>205</v>
      </c>
      <c r="J43" s="15">
        <v>0</v>
      </c>
      <c r="K43" s="15">
        <f t="shared" si="9"/>
        <v>205</v>
      </c>
      <c r="L43" s="15">
        <v>0</v>
      </c>
      <c r="M43" s="1" t="b">
        <v>0</v>
      </c>
      <c r="N43" s="1"/>
      <c r="O43" s="1"/>
      <c r="P43" s="3"/>
      <c r="Q43" s="3">
        <v>0</v>
      </c>
      <c r="R43" s="3">
        <v>0</v>
      </c>
      <c r="S43" s="3">
        <v>0</v>
      </c>
      <c r="T43" s="4"/>
    </row>
    <row r="44" spans="1:20" x14ac:dyDescent="0.25">
      <c r="A44" s="6" t="s">
        <v>153</v>
      </c>
      <c r="B44" s="1"/>
      <c r="C44" s="2" t="s">
        <v>19</v>
      </c>
      <c r="D44" s="2"/>
      <c r="E44" s="2"/>
      <c r="F44" s="8" t="s">
        <v>20</v>
      </c>
      <c r="G44" s="15">
        <v>1</v>
      </c>
      <c r="H44" s="15">
        <v>100</v>
      </c>
      <c r="I44" s="15">
        <f t="shared" si="7"/>
        <v>28</v>
      </c>
      <c r="J44" s="15">
        <v>0</v>
      </c>
      <c r="K44" s="15">
        <f t="shared" si="8"/>
        <v>28</v>
      </c>
      <c r="L44" s="15">
        <v>0</v>
      </c>
      <c r="M44" s="1" t="b">
        <v>0</v>
      </c>
      <c r="N44" s="1"/>
      <c r="O44" s="1"/>
      <c r="P44" s="3"/>
      <c r="Q44" s="3">
        <v>0</v>
      </c>
      <c r="R44" s="3">
        <v>0</v>
      </c>
      <c r="S44" s="3">
        <v>0</v>
      </c>
      <c r="T44" s="4"/>
    </row>
    <row r="45" spans="1:20" x14ac:dyDescent="0.25">
      <c r="I45" s="9">
        <v>3.67</v>
      </c>
      <c r="K45" s="9">
        <f>SUM(K2:K44)</f>
        <v>27093</v>
      </c>
    </row>
  </sheetData>
  <autoFilter ref="A1:T45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opLeftCell="A16" workbookViewId="0">
      <selection activeCell="E11" sqref="E11"/>
    </sheetView>
  </sheetViews>
  <sheetFormatPr defaultRowHeight="15" x14ac:dyDescent="0.25"/>
  <cols>
    <col min="1" max="1" width="8.140625" style="10" customWidth="1"/>
    <col min="2" max="2" width="14.85546875" style="5" customWidth="1"/>
    <col min="3" max="3" width="57.42578125" style="5" customWidth="1"/>
    <col min="4" max="4" width="11.7109375" style="11" customWidth="1"/>
    <col min="5" max="5" width="14.5703125" style="11" bestFit="1" customWidth="1"/>
    <col min="6" max="6" width="7.42578125" style="12" customWidth="1"/>
    <col min="7" max="7" width="11" style="14" customWidth="1"/>
    <col min="8" max="8" width="16.5703125" style="14" customWidth="1"/>
    <col min="9" max="9" width="11.7109375" style="14" customWidth="1"/>
    <col min="10" max="10" width="11" style="14" customWidth="1"/>
    <col min="11" max="11" width="16" style="14" bestFit="1" customWidth="1"/>
    <col min="12" max="12" width="16.85546875" style="9" bestFit="1" customWidth="1"/>
    <col min="13" max="13" width="13.28515625" style="5" customWidth="1"/>
    <col min="14" max="14" width="12.7109375" style="5" customWidth="1"/>
    <col min="15" max="15" width="16.85546875" style="5" customWidth="1"/>
    <col min="16" max="16" width="11.85546875" style="5" customWidth="1"/>
    <col min="17" max="17" width="13.85546875" style="5" customWidth="1"/>
    <col min="18" max="18" width="8.140625" style="5" customWidth="1"/>
    <col min="19" max="19" width="13.85546875" style="5" customWidth="1"/>
    <col min="20" max="20" width="14.5703125" style="13" customWidth="1"/>
    <col min="21" max="16384" width="9.140625" style="5"/>
  </cols>
  <sheetData>
    <row r="1" spans="1:20" x14ac:dyDescent="0.25">
      <c r="A1" s="16" t="s">
        <v>2</v>
      </c>
      <c r="B1" s="1" t="s">
        <v>0</v>
      </c>
      <c r="C1" s="1" t="s">
        <v>1</v>
      </c>
      <c r="D1" s="1" t="s">
        <v>11</v>
      </c>
      <c r="E1" s="17" t="s">
        <v>12</v>
      </c>
      <c r="F1" s="1" t="s">
        <v>14</v>
      </c>
      <c r="G1" s="18" t="s">
        <v>15</v>
      </c>
      <c r="H1" s="15" t="s">
        <v>16</v>
      </c>
      <c r="I1" s="18" t="s">
        <v>32</v>
      </c>
      <c r="J1" s="18" t="s">
        <v>17</v>
      </c>
      <c r="K1" s="18" t="s">
        <v>33</v>
      </c>
      <c r="L1" s="18" t="s">
        <v>6</v>
      </c>
      <c r="M1" s="1" t="s">
        <v>7</v>
      </c>
      <c r="N1" s="1" t="s">
        <v>8</v>
      </c>
      <c r="O1" s="1" t="s">
        <v>13</v>
      </c>
      <c r="P1" s="3" t="s">
        <v>10</v>
      </c>
      <c r="Q1" s="3" t="s">
        <v>3</v>
      </c>
      <c r="R1" s="3" t="s">
        <v>9</v>
      </c>
      <c r="S1" s="3" t="s">
        <v>4</v>
      </c>
      <c r="T1" s="4" t="s">
        <v>5</v>
      </c>
    </row>
    <row r="2" spans="1:20" x14ac:dyDescent="0.25">
      <c r="A2" s="6" t="s">
        <v>22</v>
      </c>
      <c r="B2" s="1"/>
      <c r="C2" s="2" t="s">
        <v>81</v>
      </c>
      <c r="D2" s="8"/>
      <c r="E2" s="8"/>
      <c r="F2" s="7"/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" t="b">
        <v>0</v>
      </c>
      <c r="N2" s="1"/>
      <c r="O2" s="1"/>
      <c r="P2" s="3"/>
      <c r="Q2" s="3">
        <v>0</v>
      </c>
      <c r="R2" s="3">
        <v>0</v>
      </c>
      <c r="S2" s="3">
        <v>0</v>
      </c>
      <c r="T2" s="4"/>
    </row>
    <row r="3" spans="1:20" ht="60" x14ac:dyDescent="0.25">
      <c r="A3" s="6" t="s">
        <v>21</v>
      </c>
      <c r="B3" s="1"/>
      <c r="C3" s="2" t="s">
        <v>102</v>
      </c>
      <c r="D3" s="2" t="s">
        <v>18</v>
      </c>
      <c r="E3" s="2" t="s">
        <v>82</v>
      </c>
      <c r="F3" s="8" t="s">
        <v>20</v>
      </c>
      <c r="G3" s="15">
        <v>11</v>
      </c>
      <c r="H3" s="15">
        <v>400</v>
      </c>
      <c r="I3" s="15">
        <f>ROUNDUP((H3/$I$16),0)</f>
        <v>109</v>
      </c>
      <c r="J3" s="15">
        <v>0</v>
      </c>
      <c r="K3" s="15">
        <f>G3*I3</f>
        <v>1199</v>
      </c>
      <c r="L3" s="15">
        <v>0</v>
      </c>
      <c r="M3" s="1" t="b">
        <v>0</v>
      </c>
      <c r="N3" s="1"/>
      <c r="O3" s="1"/>
      <c r="P3" s="3"/>
      <c r="Q3" s="3">
        <v>0</v>
      </c>
      <c r="R3" s="3">
        <v>0</v>
      </c>
      <c r="S3" s="3">
        <v>0</v>
      </c>
      <c r="T3" s="4"/>
    </row>
    <row r="4" spans="1:20" ht="60" x14ac:dyDescent="0.25">
      <c r="A4" s="6" t="s">
        <v>23</v>
      </c>
      <c r="B4" s="1">
        <v>10651110330</v>
      </c>
      <c r="C4" s="2" t="s">
        <v>83</v>
      </c>
      <c r="D4" s="2" t="s">
        <v>18</v>
      </c>
      <c r="E4" s="2" t="s">
        <v>84</v>
      </c>
      <c r="F4" s="8" t="s">
        <v>20</v>
      </c>
      <c r="G4" s="15">
        <v>11</v>
      </c>
      <c r="H4" s="15">
        <v>394</v>
      </c>
      <c r="I4" s="15">
        <f>ROUNDUP((H4/$I$16),0)</f>
        <v>108</v>
      </c>
      <c r="J4" s="15">
        <v>0</v>
      </c>
      <c r="K4" s="15">
        <f>G4*I4</f>
        <v>1188</v>
      </c>
      <c r="L4" s="15">
        <v>0</v>
      </c>
      <c r="M4" s="1" t="b">
        <v>0</v>
      </c>
      <c r="N4" s="1"/>
      <c r="O4" s="1"/>
      <c r="P4" s="3"/>
      <c r="Q4" s="3">
        <v>0</v>
      </c>
      <c r="R4" s="3">
        <v>0</v>
      </c>
      <c r="S4" s="3">
        <v>0</v>
      </c>
      <c r="T4" s="4"/>
    </row>
    <row r="5" spans="1:20" ht="45" x14ac:dyDescent="0.25">
      <c r="A5" s="6" t="s">
        <v>25</v>
      </c>
      <c r="B5" s="1">
        <v>11081008525</v>
      </c>
      <c r="C5" s="2" t="s">
        <v>85</v>
      </c>
      <c r="D5" s="2" t="s">
        <v>38</v>
      </c>
      <c r="E5" s="2" t="s">
        <v>86</v>
      </c>
      <c r="F5" s="8" t="s">
        <v>20</v>
      </c>
      <c r="G5" s="15">
        <v>11</v>
      </c>
      <c r="H5" s="15">
        <v>93</v>
      </c>
      <c r="I5" s="15">
        <f>ROUNDUP((H5/$I$16),0)</f>
        <v>26</v>
      </c>
      <c r="J5" s="15">
        <v>0</v>
      </c>
      <c r="K5" s="15">
        <f>G5*I5</f>
        <v>286</v>
      </c>
      <c r="L5" s="15">
        <v>0</v>
      </c>
      <c r="M5" s="1" t="b">
        <v>0</v>
      </c>
      <c r="N5" s="1"/>
      <c r="O5" s="1"/>
      <c r="P5" s="3"/>
      <c r="Q5" s="3">
        <v>0</v>
      </c>
      <c r="R5" s="3">
        <v>0</v>
      </c>
      <c r="S5" s="3">
        <v>0</v>
      </c>
      <c r="T5" s="4"/>
    </row>
    <row r="6" spans="1:20" ht="60" x14ac:dyDescent="0.25">
      <c r="A6" s="6" t="s">
        <v>62</v>
      </c>
      <c r="B6" s="1">
        <v>10101010068</v>
      </c>
      <c r="C6" s="2" t="s">
        <v>87</v>
      </c>
      <c r="D6" s="2" t="s">
        <v>18</v>
      </c>
      <c r="E6" s="2" t="s">
        <v>88</v>
      </c>
      <c r="F6" s="8" t="s">
        <v>20</v>
      </c>
      <c r="G6" s="15">
        <v>11</v>
      </c>
      <c r="H6" s="15">
        <v>24.8</v>
      </c>
      <c r="I6" s="15">
        <v>24.8</v>
      </c>
      <c r="J6" s="15">
        <v>0</v>
      </c>
      <c r="K6" s="15">
        <f>G6*I6</f>
        <v>272.8</v>
      </c>
      <c r="L6" s="15">
        <v>0</v>
      </c>
      <c r="M6" s="1" t="b">
        <v>0</v>
      </c>
      <c r="N6" s="1"/>
      <c r="O6" s="1"/>
      <c r="P6" s="3"/>
      <c r="Q6" s="3">
        <v>0</v>
      </c>
      <c r="R6" s="3">
        <v>0</v>
      </c>
      <c r="S6" s="3">
        <v>0</v>
      </c>
      <c r="T6" s="4"/>
    </row>
    <row r="7" spans="1:20" x14ac:dyDescent="0.25">
      <c r="A7" s="6" t="s">
        <v>34</v>
      </c>
      <c r="B7" s="1"/>
      <c r="C7" s="2" t="s">
        <v>89</v>
      </c>
      <c r="D7" s="2"/>
      <c r="E7" s="2"/>
      <c r="F7" s="8"/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" t="b">
        <v>0</v>
      </c>
      <c r="N7" s="1"/>
      <c r="O7" s="1"/>
      <c r="P7" s="3"/>
      <c r="Q7" s="3">
        <v>0</v>
      </c>
      <c r="R7" s="3">
        <v>0</v>
      </c>
      <c r="S7" s="3">
        <v>0</v>
      </c>
      <c r="T7" s="4"/>
    </row>
    <row r="8" spans="1:20" ht="45" x14ac:dyDescent="0.25">
      <c r="A8" s="6" t="s">
        <v>35</v>
      </c>
      <c r="B8" s="1">
        <v>10111210050</v>
      </c>
      <c r="C8" s="2" t="s">
        <v>90</v>
      </c>
      <c r="D8" s="2" t="s">
        <v>18</v>
      </c>
      <c r="E8" s="2" t="s">
        <v>91</v>
      </c>
      <c r="F8" s="8" t="s">
        <v>20</v>
      </c>
      <c r="G8" s="15">
        <v>11</v>
      </c>
      <c r="H8" s="15">
        <v>43.82</v>
      </c>
      <c r="I8" s="15">
        <v>43.82</v>
      </c>
      <c r="J8" s="15">
        <v>0</v>
      </c>
      <c r="K8" s="15">
        <f>G8*I8</f>
        <v>482.02</v>
      </c>
      <c r="L8" s="15">
        <v>0</v>
      </c>
      <c r="M8" s="1" t="b">
        <v>0</v>
      </c>
      <c r="N8" s="1"/>
      <c r="O8" s="1"/>
      <c r="P8" s="3"/>
      <c r="Q8" s="3">
        <v>0</v>
      </c>
      <c r="R8" s="3">
        <v>0</v>
      </c>
      <c r="S8" s="3">
        <v>0</v>
      </c>
      <c r="T8" s="4"/>
    </row>
    <row r="9" spans="1:20" ht="45" x14ac:dyDescent="0.25">
      <c r="A9" s="6" t="s">
        <v>36</v>
      </c>
      <c r="B9" s="1">
        <v>10104210025</v>
      </c>
      <c r="C9" s="2" t="s">
        <v>92</v>
      </c>
      <c r="D9" s="2" t="s">
        <v>18</v>
      </c>
      <c r="E9" s="2" t="s">
        <v>93</v>
      </c>
      <c r="F9" s="8" t="s">
        <v>20</v>
      </c>
      <c r="G9" s="15">
        <v>4</v>
      </c>
      <c r="H9" s="15">
        <v>680</v>
      </c>
      <c r="I9" s="15">
        <f t="shared" ref="I9:I15" si="0">ROUNDUP((H9/$I$16),0)</f>
        <v>186</v>
      </c>
      <c r="J9" s="15">
        <v>0</v>
      </c>
      <c r="K9" s="15">
        <f>G9*I9</f>
        <v>744</v>
      </c>
      <c r="L9" s="15">
        <v>0</v>
      </c>
      <c r="M9" s="1" t="b">
        <v>0</v>
      </c>
      <c r="N9" s="1"/>
      <c r="O9" s="1"/>
      <c r="P9" s="3"/>
      <c r="Q9" s="3">
        <v>0</v>
      </c>
      <c r="R9" s="3">
        <v>0</v>
      </c>
      <c r="S9" s="3">
        <v>0</v>
      </c>
      <c r="T9" s="4"/>
    </row>
    <row r="10" spans="1:20" x14ac:dyDescent="0.25">
      <c r="A10" s="6" t="s">
        <v>104</v>
      </c>
      <c r="B10" s="1"/>
      <c r="C10" s="2" t="s">
        <v>94</v>
      </c>
      <c r="D10" s="2"/>
      <c r="E10" s="2"/>
      <c r="F10" s="8"/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" t="b">
        <v>0</v>
      </c>
      <c r="N10" s="1"/>
      <c r="O10" s="1"/>
      <c r="P10" s="3"/>
      <c r="Q10" s="3">
        <v>0</v>
      </c>
      <c r="R10" s="3">
        <v>0</v>
      </c>
      <c r="S10" s="3">
        <v>0</v>
      </c>
      <c r="T10" s="4"/>
    </row>
    <row r="11" spans="1:20" ht="75" x14ac:dyDescent="0.25">
      <c r="A11" s="6" t="s">
        <v>105</v>
      </c>
      <c r="B11" s="1">
        <v>11000108607</v>
      </c>
      <c r="C11" s="2" t="s">
        <v>95</v>
      </c>
      <c r="D11" s="2" t="s">
        <v>38</v>
      </c>
      <c r="E11" s="2" t="s">
        <v>96</v>
      </c>
      <c r="F11" s="8" t="s">
        <v>20</v>
      </c>
      <c r="G11" s="15">
        <v>2</v>
      </c>
      <c r="H11" s="15">
        <v>590</v>
      </c>
      <c r="I11" s="15">
        <f t="shared" si="0"/>
        <v>161</v>
      </c>
      <c r="J11" s="15">
        <v>0</v>
      </c>
      <c r="K11" s="15">
        <f>G11*I11</f>
        <v>322</v>
      </c>
      <c r="L11" s="15">
        <v>0</v>
      </c>
      <c r="M11" s="1" t="b">
        <v>0</v>
      </c>
      <c r="N11" s="1"/>
      <c r="O11" s="1"/>
      <c r="P11" s="3"/>
      <c r="Q11" s="3">
        <v>0</v>
      </c>
      <c r="R11" s="3">
        <v>0</v>
      </c>
      <c r="S11" s="3">
        <v>0</v>
      </c>
      <c r="T11" s="4"/>
    </row>
    <row r="12" spans="1:20" x14ac:dyDescent="0.25">
      <c r="A12" s="6" t="s">
        <v>106</v>
      </c>
      <c r="B12" s="1"/>
      <c r="C12" s="2" t="s">
        <v>97</v>
      </c>
      <c r="D12" s="2"/>
      <c r="E12" s="2"/>
      <c r="F12" s="8"/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" t="b">
        <v>0</v>
      </c>
      <c r="N12" s="1"/>
      <c r="O12" s="1"/>
      <c r="P12" s="3"/>
      <c r="Q12" s="3">
        <v>0</v>
      </c>
      <c r="R12" s="3">
        <v>0</v>
      </c>
      <c r="S12" s="3">
        <v>0</v>
      </c>
      <c r="T12" s="4"/>
    </row>
    <row r="13" spans="1:20" ht="45" x14ac:dyDescent="0.25">
      <c r="A13" s="6" t="s">
        <v>103</v>
      </c>
      <c r="B13" s="1">
        <v>11140108550</v>
      </c>
      <c r="C13" s="2" t="s">
        <v>109</v>
      </c>
      <c r="D13" s="2" t="s">
        <v>38</v>
      </c>
      <c r="E13" s="2" t="s">
        <v>98</v>
      </c>
      <c r="F13" s="8" t="s">
        <v>20</v>
      </c>
      <c r="G13" s="15">
        <v>4</v>
      </c>
      <c r="H13" s="15">
        <v>96</v>
      </c>
      <c r="I13" s="15">
        <f t="shared" si="0"/>
        <v>27</v>
      </c>
      <c r="J13" s="15">
        <v>0</v>
      </c>
      <c r="K13" s="15">
        <f>G13*I13</f>
        <v>108</v>
      </c>
      <c r="L13" s="15">
        <v>0</v>
      </c>
      <c r="M13" s="1" t="b">
        <v>0</v>
      </c>
      <c r="N13" s="1"/>
      <c r="O13" s="1"/>
      <c r="P13" s="3"/>
      <c r="Q13" s="3">
        <v>0</v>
      </c>
      <c r="R13" s="3">
        <v>0</v>
      </c>
      <c r="S13" s="3">
        <v>0</v>
      </c>
      <c r="T13" s="4"/>
    </row>
    <row r="14" spans="1:20" x14ac:dyDescent="0.25">
      <c r="A14" s="6" t="s">
        <v>107</v>
      </c>
      <c r="B14" s="1"/>
      <c r="C14" s="2" t="s">
        <v>99</v>
      </c>
      <c r="D14" s="2"/>
      <c r="E14" s="2"/>
      <c r="F14" s="8"/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" t="b">
        <v>0</v>
      </c>
      <c r="N14" s="1"/>
      <c r="O14" s="1"/>
      <c r="P14" s="3"/>
      <c r="Q14" s="3">
        <v>0</v>
      </c>
      <c r="R14" s="3">
        <v>0</v>
      </c>
      <c r="S14" s="3">
        <v>0</v>
      </c>
      <c r="T14" s="4"/>
    </row>
    <row r="15" spans="1:20" ht="30" x14ac:dyDescent="0.25">
      <c r="A15" s="6" t="s">
        <v>108</v>
      </c>
      <c r="B15" s="1">
        <v>10559022040</v>
      </c>
      <c r="C15" s="2" t="s">
        <v>100</v>
      </c>
      <c r="D15" s="2" t="s">
        <v>38</v>
      </c>
      <c r="E15" s="2" t="s">
        <v>101</v>
      </c>
      <c r="F15" s="8" t="s">
        <v>20</v>
      </c>
      <c r="G15" s="15">
        <v>1</v>
      </c>
      <c r="H15" s="15">
        <v>235</v>
      </c>
      <c r="I15" s="15">
        <f t="shared" si="0"/>
        <v>65</v>
      </c>
      <c r="J15" s="15">
        <v>0</v>
      </c>
      <c r="K15" s="15">
        <f t="shared" ref="K15" si="1">G15*I15</f>
        <v>65</v>
      </c>
      <c r="L15" s="15">
        <v>0</v>
      </c>
      <c r="M15" s="1" t="b">
        <v>0</v>
      </c>
      <c r="N15" s="1"/>
      <c r="O15" s="1"/>
      <c r="P15" s="3"/>
      <c r="Q15" s="3">
        <v>0</v>
      </c>
      <c r="R15" s="3">
        <v>0</v>
      </c>
      <c r="S15" s="3">
        <v>0</v>
      </c>
      <c r="T15" s="4"/>
    </row>
    <row r="16" spans="1:20" x14ac:dyDescent="0.25">
      <c r="I16" s="9">
        <v>3.67</v>
      </c>
      <c r="K16" s="9">
        <f>SUM(K2:K15)</f>
        <v>4666.82</v>
      </c>
    </row>
  </sheetData>
  <printOptions verticalCentered="1"/>
  <pageMargins left="0.7" right="0.7" top="0.75" bottom="0.75" header="0.3" footer="0.3"/>
  <pageSetup paperSize="9" scale="28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C10" sqref="C10"/>
    </sheetView>
  </sheetViews>
  <sheetFormatPr defaultRowHeight="15" x14ac:dyDescent="0.25"/>
  <cols>
    <col min="1" max="1" width="8.140625" style="10" customWidth="1"/>
    <col min="2" max="2" width="14.85546875" style="5" bestFit="1" customWidth="1"/>
    <col min="3" max="3" width="57.42578125" style="5" customWidth="1"/>
    <col min="4" max="4" width="14.28515625" style="11" customWidth="1"/>
    <col min="5" max="5" width="17.7109375" style="11" customWidth="1"/>
    <col min="6" max="6" width="7.42578125" style="12" customWidth="1"/>
    <col min="7" max="7" width="11" style="14" customWidth="1"/>
    <col min="8" max="8" width="16.5703125" style="14" customWidth="1"/>
    <col min="9" max="9" width="11.7109375" style="14" customWidth="1"/>
    <col min="10" max="10" width="11" style="14" customWidth="1"/>
    <col min="11" max="11" width="16" style="14" bestFit="1" customWidth="1"/>
    <col min="12" max="12" width="16.85546875" style="9" bestFit="1" customWidth="1"/>
    <col min="13" max="13" width="13.28515625" style="5" customWidth="1"/>
    <col min="14" max="14" width="12.7109375" style="5" customWidth="1"/>
    <col min="15" max="15" width="16.85546875" style="5" customWidth="1"/>
    <col min="16" max="16" width="11.85546875" style="5" customWidth="1"/>
    <col min="17" max="17" width="13.85546875" style="5" customWidth="1"/>
    <col min="18" max="18" width="8.140625" style="5" customWidth="1"/>
    <col min="19" max="19" width="13.85546875" style="5" customWidth="1"/>
    <col min="20" max="20" width="14.5703125" style="13" customWidth="1"/>
    <col min="21" max="16384" width="9.140625" style="5"/>
  </cols>
  <sheetData>
    <row r="1" spans="1:20" x14ac:dyDescent="0.25">
      <c r="A1" s="16" t="s">
        <v>2</v>
      </c>
      <c r="B1" s="1" t="s">
        <v>0</v>
      </c>
      <c r="C1" s="1" t="s">
        <v>1</v>
      </c>
      <c r="D1" s="1" t="s">
        <v>11</v>
      </c>
      <c r="E1" s="17" t="s">
        <v>12</v>
      </c>
      <c r="F1" s="1" t="s">
        <v>14</v>
      </c>
      <c r="G1" s="18" t="s">
        <v>15</v>
      </c>
      <c r="H1" s="15" t="s">
        <v>16</v>
      </c>
      <c r="I1" s="18" t="s">
        <v>32</v>
      </c>
      <c r="J1" s="18" t="s">
        <v>17</v>
      </c>
      <c r="K1" s="18" t="s">
        <v>33</v>
      </c>
      <c r="L1" s="18" t="s">
        <v>6</v>
      </c>
      <c r="M1" s="1" t="s">
        <v>7</v>
      </c>
      <c r="N1" s="1" t="s">
        <v>8</v>
      </c>
      <c r="O1" s="1" t="s">
        <v>13</v>
      </c>
      <c r="P1" s="3" t="s">
        <v>10</v>
      </c>
      <c r="Q1" s="3" t="s">
        <v>3</v>
      </c>
      <c r="R1" s="3" t="s">
        <v>9</v>
      </c>
      <c r="S1" s="3" t="s">
        <v>4</v>
      </c>
      <c r="T1" s="4" t="s">
        <v>5</v>
      </c>
    </row>
    <row r="2" spans="1:20" ht="30" x14ac:dyDescent="0.25">
      <c r="A2" s="6" t="s">
        <v>22</v>
      </c>
      <c r="B2" s="1"/>
      <c r="C2" s="2" t="s">
        <v>71</v>
      </c>
      <c r="D2" s="8"/>
      <c r="E2" s="8"/>
      <c r="F2" s="7"/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" t="b">
        <v>0</v>
      </c>
      <c r="N2" s="1"/>
      <c r="O2" s="1"/>
      <c r="P2" s="3"/>
      <c r="Q2" s="3">
        <v>0</v>
      </c>
      <c r="R2" s="3">
        <v>0</v>
      </c>
      <c r="S2" s="3">
        <v>0</v>
      </c>
      <c r="T2" s="4"/>
    </row>
    <row r="3" spans="1:20" ht="30" x14ac:dyDescent="0.25">
      <c r="A3" s="6" t="s">
        <v>21</v>
      </c>
      <c r="B3" s="1"/>
      <c r="C3" s="2" t="s">
        <v>56</v>
      </c>
      <c r="D3" s="2" t="s">
        <v>18</v>
      </c>
      <c r="E3" s="2"/>
      <c r="F3" s="8" t="s">
        <v>49</v>
      </c>
      <c r="G3" s="15">
        <v>1</v>
      </c>
      <c r="H3" s="15">
        <v>16700</v>
      </c>
      <c r="I3" s="15">
        <f t="shared" ref="I3:I15" si="0">ROUNDUP((H3/$I$23),0)</f>
        <v>4551</v>
      </c>
      <c r="J3" s="15">
        <v>0</v>
      </c>
      <c r="K3" s="15">
        <f>G3*I3</f>
        <v>4551</v>
      </c>
      <c r="L3" s="15">
        <v>0</v>
      </c>
      <c r="M3" s="1" t="b">
        <v>0</v>
      </c>
      <c r="N3" s="1"/>
      <c r="O3" s="1"/>
      <c r="P3" s="3"/>
      <c r="Q3" s="3">
        <v>0</v>
      </c>
      <c r="R3" s="3">
        <v>0</v>
      </c>
      <c r="S3" s="3">
        <v>0</v>
      </c>
      <c r="T3" s="4"/>
    </row>
    <row r="4" spans="1:20" ht="30" x14ac:dyDescent="0.25">
      <c r="A4" s="6" t="s">
        <v>23</v>
      </c>
      <c r="B4" s="1"/>
      <c r="C4" s="2" t="s">
        <v>57</v>
      </c>
      <c r="D4" s="2" t="s">
        <v>18</v>
      </c>
      <c r="E4" s="2" t="s">
        <v>55</v>
      </c>
      <c r="F4" s="8" t="s">
        <v>58</v>
      </c>
      <c r="G4" s="15">
        <v>29</v>
      </c>
      <c r="H4" s="15">
        <f>7*3.785</f>
        <v>26.495000000000001</v>
      </c>
      <c r="I4" s="15">
        <f t="shared" si="0"/>
        <v>8</v>
      </c>
      <c r="J4" s="15">
        <v>0</v>
      </c>
      <c r="K4" s="15">
        <f t="shared" ref="K4:K15" si="1">G4*I4</f>
        <v>232</v>
      </c>
      <c r="L4" s="15">
        <v>0</v>
      </c>
      <c r="M4" s="1" t="b">
        <v>0</v>
      </c>
      <c r="N4" s="1"/>
      <c r="O4" s="1"/>
      <c r="P4" s="3"/>
      <c r="Q4" s="3">
        <v>0</v>
      </c>
      <c r="R4" s="3">
        <v>0</v>
      </c>
      <c r="S4" s="3">
        <v>0</v>
      </c>
      <c r="T4" s="4"/>
    </row>
    <row r="5" spans="1:20" s="25" customFormat="1" x14ac:dyDescent="0.25">
      <c r="A5" s="19" t="s">
        <v>25</v>
      </c>
      <c r="B5" s="20"/>
      <c r="C5" s="21" t="s">
        <v>59</v>
      </c>
      <c r="D5" s="21" t="s">
        <v>38</v>
      </c>
      <c r="E5" s="21"/>
      <c r="F5" s="22" t="s">
        <v>49</v>
      </c>
      <c r="G5" s="23">
        <v>1</v>
      </c>
      <c r="H5" s="23">
        <v>4303</v>
      </c>
      <c r="I5" s="23">
        <f>ROUNDUP((H5/$I$23),0)</f>
        <v>1173</v>
      </c>
      <c r="J5" s="23">
        <v>0</v>
      </c>
      <c r="K5" s="23">
        <f t="shared" si="1"/>
        <v>1173</v>
      </c>
      <c r="L5" s="23">
        <v>0</v>
      </c>
      <c r="M5" s="20" t="b">
        <v>0</v>
      </c>
      <c r="N5" s="20"/>
      <c r="O5" s="20"/>
      <c r="P5" s="20"/>
      <c r="Q5" s="20">
        <v>0</v>
      </c>
      <c r="R5" s="20">
        <v>0</v>
      </c>
      <c r="S5" s="20">
        <v>0</v>
      </c>
      <c r="T5" s="24"/>
    </row>
    <row r="6" spans="1:20" x14ac:dyDescent="0.25">
      <c r="A6" s="6" t="s">
        <v>26</v>
      </c>
      <c r="B6" s="1">
        <v>10562522050</v>
      </c>
      <c r="C6" s="2" t="s">
        <v>60</v>
      </c>
      <c r="D6" s="2" t="s">
        <v>38</v>
      </c>
      <c r="E6" s="2" t="s">
        <v>43</v>
      </c>
      <c r="F6" s="8"/>
      <c r="G6" s="15">
        <v>0</v>
      </c>
      <c r="H6" s="15">
        <v>1890</v>
      </c>
      <c r="I6" s="15">
        <f t="shared" si="0"/>
        <v>515</v>
      </c>
      <c r="J6" s="15">
        <v>0</v>
      </c>
      <c r="K6" s="15">
        <f t="shared" si="1"/>
        <v>0</v>
      </c>
      <c r="L6" s="15">
        <v>0</v>
      </c>
      <c r="M6" s="1" t="b">
        <v>0</v>
      </c>
      <c r="N6" s="1"/>
      <c r="O6" s="1"/>
      <c r="P6" s="3"/>
      <c r="Q6" s="3">
        <v>0</v>
      </c>
      <c r="R6" s="3">
        <v>0</v>
      </c>
      <c r="S6" s="3">
        <v>0</v>
      </c>
      <c r="T6" s="4"/>
    </row>
    <row r="7" spans="1:20" ht="30" x14ac:dyDescent="0.25">
      <c r="A7" s="6" t="s">
        <v>27</v>
      </c>
      <c r="B7" s="1"/>
      <c r="C7" s="2" t="s">
        <v>80</v>
      </c>
      <c r="D7" s="2" t="s">
        <v>38</v>
      </c>
      <c r="E7" s="2" t="s">
        <v>44</v>
      </c>
      <c r="F7" s="8"/>
      <c r="G7" s="15">
        <v>0</v>
      </c>
      <c r="H7" s="15">
        <v>1500</v>
      </c>
      <c r="I7" s="15">
        <f t="shared" si="0"/>
        <v>409</v>
      </c>
      <c r="J7" s="15">
        <v>0</v>
      </c>
      <c r="K7" s="15">
        <f t="shared" si="1"/>
        <v>0</v>
      </c>
      <c r="L7" s="15">
        <v>0</v>
      </c>
      <c r="M7" s="1" t="b">
        <v>0</v>
      </c>
      <c r="N7" s="1"/>
      <c r="O7" s="1"/>
      <c r="P7" s="3"/>
      <c r="Q7" s="3">
        <v>0</v>
      </c>
      <c r="R7" s="3">
        <v>0</v>
      </c>
      <c r="S7" s="3">
        <v>0</v>
      </c>
      <c r="T7" s="4"/>
    </row>
    <row r="8" spans="1:20" ht="75" x14ac:dyDescent="0.25">
      <c r="A8" s="6" t="s">
        <v>28</v>
      </c>
      <c r="B8" s="1">
        <v>10562520905</v>
      </c>
      <c r="C8" s="2" t="s">
        <v>61</v>
      </c>
      <c r="D8" s="2"/>
      <c r="E8" s="2"/>
      <c r="F8" s="8"/>
      <c r="G8" s="15">
        <v>0</v>
      </c>
      <c r="H8" s="15">
        <v>435</v>
      </c>
      <c r="I8" s="15">
        <f t="shared" si="0"/>
        <v>119</v>
      </c>
      <c r="J8" s="15">
        <v>0</v>
      </c>
      <c r="K8" s="15">
        <f t="shared" si="1"/>
        <v>0</v>
      </c>
      <c r="L8" s="15">
        <v>0</v>
      </c>
      <c r="M8" s="1" t="b">
        <v>0</v>
      </c>
      <c r="N8" s="1"/>
      <c r="O8" s="1"/>
      <c r="P8" s="3"/>
      <c r="Q8" s="3">
        <v>0</v>
      </c>
      <c r="R8" s="3">
        <v>0</v>
      </c>
      <c r="S8" s="3">
        <v>0</v>
      </c>
      <c r="T8" s="4"/>
    </row>
    <row r="9" spans="1:20" ht="30" x14ac:dyDescent="0.25">
      <c r="A9" s="6" t="s">
        <v>29</v>
      </c>
      <c r="B9" s="1">
        <v>10558522120</v>
      </c>
      <c r="C9" s="2" t="s">
        <v>52</v>
      </c>
      <c r="D9" s="2" t="s">
        <v>38</v>
      </c>
      <c r="E9" s="2" t="s">
        <v>53</v>
      </c>
      <c r="F9" s="8"/>
      <c r="G9" s="15">
        <v>0</v>
      </c>
      <c r="H9" s="15">
        <v>280</v>
      </c>
      <c r="I9" s="15">
        <f t="shared" si="0"/>
        <v>77</v>
      </c>
      <c r="J9" s="15">
        <v>0</v>
      </c>
      <c r="K9" s="15">
        <f t="shared" si="1"/>
        <v>0</v>
      </c>
      <c r="L9" s="15">
        <v>0</v>
      </c>
      <c r="M9" s="1" t="b">
        <v>0</v>
      </c>
      <c r="N9" s="1"/>
      <c r="O9" s="1"/>
      <c r="P9" s="3"/>
      <c r="Q9" s="3">
        <v>0</v>
      </c>
      <c r="R9" s="3">
        <v>0</v>
      </c>
      <c r="S9" s="3">
        <v>0</v>
      </c>
      <c r="T9" s="4"/>
    </row>
    <row r="10" spans="1:20" ht="60" x14ac:dyDescent="0.25">
      <c r="A10" s="6" t="s">
        <v>30</v>
      </c>
      <c r="B10" s="1">
        <v>10559022610</v>
      </c>
      <c r="C10" s="2" t="s">
        <v>54</v>
      </c>
      <c r="D10" s="2" t="s">
        <v>38</v>
      </c>
      <c r="E10" s="2" t="s">
        <v>47</v>
      </c>
      <c r="F10" s="8"/>
      <c r="G10" s="15">
        <v>0</v>
      </c>
      <c r="H10" s="15">
        <v>165</v>
      </c>
      <c r="I10" s="15">
        <f t="shared" si="0"/>
        <v>45</v>
      </c>
      <c r="J10" s="15">
        <v>0</v>
      </c>
      <c r="K10" s="15">
        <f t="shared" si="1"/>
        <v>0</v>
      </c>
      <c r="L10" s="15">
        <v>0</v>
      </c>
      <c r="M10" s="1" t="b">
        <v>0</v>
      </c>
      <c r="N10" s="1"/>
      <c r="O10" s="1"/>
      <c r="P10" s="3"/>
      <c r="Q10" s="3">
        <v>0</v>
      </c>
      <c r="R10" s="3">
        <v>0</v>
      </c>
      <c r="S10" s="3">
        <v>0</v>
      </c>
      <c r="T10" s="4"/>
    </row>
    <row r="11" spans="1:20" ht="45" x14ac:dyDescent="0.25">
      <c r="A11" s="6" t="s">
        <v>31</v>
      </c>
      <c r="B11" s="1">
        <v>10558522530</v>
      </c>
      <c r="C11" s="2" t="s">
        <v>51</v>
      </c>
      <c r="D11" s="2" t="s">
        <v>38</v>
      </c>
      <c r="E11" s="2" t="s">
        <v>45</v>
      </c>
      <c r="F11" s="8"/>
      <c r="G11" s="15">
        <v>0</v>
      </c>
      <c r="H11" s="15">
        <v>33</v>
      </c>
      <c r="I11" s="15">
        <f t="shared" si="0"/>
        <v>9</v>
      </c>
      <c r="J11" s="15">
        <v>0</v>
      </c>
      <c r="K11" s="15">
        <f t="shared" si="1"/>
        <v>0</v>
      </c>
      <c r="L11" s="15">
        <v>0</v>
      </c>
      <c r="M11" s="1" t="b">
        <v>0</v>
      </c>
      <c r="N11" s="1"/>
      <c r="O11" s="1"/>
      <c r="P11" s="3"/>
      <c r="Q11" s="3">
        <v>0</v>
      </c>
      <c r="R11" s="3">
        <v>0</v>
      </c>
      <c r="S11" s="3">
        <v>0</v>
      </c>
      <c r="T11" s="4"/>
    </row>
    <row r="12" spans="1:20" ht="75" x14ac:dyDescent="0.25">
      <c r="A12" s="6" t="s">
        <v>62</v>
      </c>
      <c r="B12" s="1">
        <v>11000108551</v>
      </c>
      <c r="C12" s="2" t="s">
        <v>63</v>
      </c>
      <c r="D12" s="2" t="s">
        <v>38</v>
      </c>
      <c r="E12" s="2" t="s">
        <v>64</v>
      </c>
      <c r="F12" s="8" t="s">
        <v>20</v>
      </c>
      <c r="G12" s="15">
        <v>1</v>
      </c>
      <c r="H12" s="15">
        <v>360</v>
      </c>
      <c r="I12" s="15">
        <f t="shared" si="0"/>
        <v>99</v>
      </c>
      <c r="J12" s="15">
        <v>0</v>
      </c>
      <c r="K12" s="15">
        <f t="shared" si="1"/>
        <v>99</v>
      </c>
      <c r="L12" s="15">
        <v>0</v>
      </c>
      <c r="M12" s="1" t="b">
        <v>0</v>
      </c>
      <c r="N12" s="1"/>
      <c r="O12" s="1"/>
      <c r="P12" s="3"/>
      <c r="Q12" s="3">
        <v>0</v>
      </c>
      <c r="R12" s="3">
        <v>0</v>
      </c>
      <c r="S12" s="3">
        <v>0</v>
      </c>
      <c r="T12" s="4"/>
    </row>
    <row r="13" spans="1:20" ht="45" x14ac:dyDescent="0.25">
      <c r="A13" s="6" t="s">
        <v>65</v>
      </c>
      <c r="B13" s="1">
        <v>10559022710</v>
      </c>
      <c r="C13" s="2" t="s">
        <v>48</v>
      </c>
      <c r="D13" s="2" t="s">
        <v>38</v>
      </c>
      <c r="E13" s="2" t="s">
        <v>50</v>
      </c>
      <c r="F13" s="8" t="s">
        <v>20</v>
      </c>
      <c r="G13" s="15">
        <v>2</v>
      </c>
      <c r="H13" s="15">
        <v>167</v>
      </c>
      <c r="I13" s="15">
        <f t="shared" si="0"/>
        <v>46</v>
      </c>
      <c r="J13" s="15">
        <v>0</v>
      </c>
      <c r="K13" s="15">
        <f t="shared" ref="K13" si="2">G13*I13</f>
        <v>92</v>
      </c>
      <c r="L13" s="15">
        <v>0</v>
      </c>
      <c r="M13" s="1" t="b">
        <v>0</v>
      </c>
      <c r="N13" s="1"/>
      <c r="O13" s="1"/>
      <c r="P13" s="3"/>
      <c r="Q13" s="3">
        <v>0</v>
      </c>
      <c r="R13" s="3">
        <v>0</v>
      </c>
      <c r="S13" s="3">
        <v>0</v>
      </c>
      <c r="T13" s="4"/>
    </row>
    <row r="14" spans="1:20" ht="60" x14ac:dyDescent="0.25">
      <c r="A14" s="6" t="s">
        <v>69</v>
      </c>
      <c r="B14" s="1">
        <v>11222508720</v>
      </c>
      <c r="C14" s="2" t="s">
        <v>66</v>
      </c>
      <c r="D14" s="2" t="s">
        <v>38</v>
      </c>
      <c r="E14" s="2" t="s">
        <v>46</v>
      </c>
      <c r="F14" s="8" t="s">
        <v>20</v>
      </c>
      <c r="G14" s="15">
        <v>1</v>
      </c>
      <c r="H14" s="15">
        <v>210</v>
      </c>
      <c r="I14" s="15">
        <f t="shared" si="0"/>
        <v>58</v>
      </c>
      <c r="J14" s="15">
        <v>0</v>
      </c>
      <c r="K14" s="15">
        <f t="shared" si="1"/>
        <v>58</v>
      </c>
      <c r="L14" s="15">
        <v>0</v>
      </c>
      <c r="M14" s="1" t="b">
        <v>0</v>
      </c>
      <c r="N14" s="1"/>
      <c r="O14" s="1"/>
      <c r="P14" s="3"/>
      <c r="Q14" s="3">
        <v>0</v>
      </c>
      <c r="R14" s="3">
        <v>0</v>
      </c>
      <c r="S14" s="3">
        <v>0</v>
      </c>
      <c r="T14" s="4"/>
    </row>
    <row r="15" spans="1:20" ht="45" x14ac:dyDescent="0.25">
      <c r="A15" s="6" t="s">
        <v>70</v>
      </c>
      <c r="B15" s="1">
        <v>10556775100</v>
      </c>
      <c r="C15" s="2" t="s">
        <v>67</v>
      </c>
      <c r="D15" s="2" t="s">
        <v>18</v>
      </c>
      <c r="E15" s="2" t="s">
        <v>68</v>
      </c>
      <c r="F15" s="8" t="s">
        <v>20</v>
      </c>
      <c r="G15" s="15">
        <v>4</v>
      </c>
      <c r="H15" s="15">
        <v>160</v>
      </c>
      <c r="I15" s="15">
        <f t="shared" si="0"/>
        <v>44</v>
      </c>
      <c r="J15" s="15">
        <v>0</v>
      </c>
      <c r="K15" s="15">
        <f t="shared" si="1"/>
        <v>176</v>
      </c>
      <c r="L15" s="15">
        <v>0</v>
      </c>
      <c r="M15" s="1" t="b">
        <v>0</v>
      </c>
      <c r="N15" s="1"/>
      <c r="O15" s="1"/>
      <c r="P15" s="3"/>
      <c r="Q15" s="3">
        <v>0</v>
      </c>
      <c r="R15" s="3">
        <v>0</v>
      </c>
      <c r="S15" s="3">
        <v>0</v>
      </c>
      <c r="T15" s="4"/>
    </row>
    <row r="16" spans="1:20" x14ac:dyDescent="0.25">
      <c r="A16" s="6" t="s">
        <v>34</v>
      </c>
      <c r="B16" s="1"/>
      <c r="C16" s="2" t="s">
        <v>37</v>
      </c>
      <c r="D16" s="2"/>
      <c r="E16" s="2"/>
      <c r="F16" s="8"/>
      <c r="G16" s="15"/>
      <c r="H16" s="15"/>
      <c r="I16" s="15"/>
      <c r="J16" s="15"/>
      <c r="K16" s="15"/>
      <c r="L16" s="15"/>
      <c r="M16" s="1"/>
      <c r="N16" s="1"/>
      <c r="O16" s="1"/>
      <c r="P16" s="3"/>
      <c r="Q16" s="3">
        <v>0</v>
      </c>
      <c r="R16" s="3">
        <v>0</v>
      </c>
      <c r="S16" s="3">
        <v>0</v>
      </c>
      <c r="T16" s="4"/>
    </row>
    <row r="17" spans="1:20" ht="30" x14ac:dyDescent="0.25">
      <c r="A17" s="6" t="s">
        <v>35</v>
      </c>
      <c r="B17" s="1">
        <v>13000938230</v>
      </c>
      <c r="C17" s="2" t="s">
        <v>72</v>
      </c>
      <c r="D17" s="2" t="s">
        <v>38</v>
      </c>
      <c r="E17" s="2" t="s">
        <v>73</v>
      </c>
      <c r="F17" s="8" t="s">
        <v>49</v>
      </c>
      <c r="G17" s="15">
        <v>1</v>
      </c>
      <c r="H17" s="15">
        <v>3500</v>
      </c>
      <c r="I17" s="15">
        <f t="shared" ref="I17:I22" si="3">ROUNDUP((H17/$I$23),0)</f>
        <v>954</v>
      </c>
      <c r="J17" s="15">
        <v>0</v>
      </c>
      <c r="K17" s="15">
        <f t="shared" ref="K17:K19" si="4">G17*I17</f>
        <v>954</v>
      </c>
      <c r="L17" s="15">
        <v>0</v>
      </c>
      <c r="M17" s="1" t="b">
        <v>0</v>
      </c>
      <c r="N17" s="1"/>
      <c r="O17" s="1"/>
      <c r="P17" s="3"/>
      <c r="Q17" s="3">
        <v>0</v>
      </c>
      <c r="R17" s="3">
        <v>0</v>
      </c>
      <c r="S17" s="3">
        <v>0</v>
      </c>
      <c r="T17" s="4"/>
    </row>
    <row r="18" spans="1:20" ht="45" x14ac:dyDescent="0.25">
      <c r="A18" s="6" t="s">
        <v>36</v>
      </c>
      <c r="B18" s="1">
        <v>13123790100</v>
      </c>
      <c r="C18" s="2" t="s">
        <v>74</v>
      </c>
      <c r="D18" s="2" t="s">
        <v>75</v>
      </c>
      <c r="E18" s="2" t="s">
        <v>76</v>
      </c>
      <c r="F18" s="8" t="s">
        <v>20</v>
      </c>
      <c r="G18" s="15">
        <v>1</v>
      </c>
      <c r="H18" s="15">
        <v>7000</v>
      </c>
      <c r="I18" s="15">
        <f t="shared" si="3"/>
        <v>1908</v>
      </c>
      <c r="J18" s="15">
        <v>0</v>
      </c>
      <c r="K18" s="15">
        <f t="shared" si="4"/>
        <v>1908</v>
      </c>
      <c r="L18" s="15">
        <v>0</v>
      </c>
      <c r="M18" s="1" t="b">
        <v>0</v>
      </c>
      <c r="N18" s="1"/>
      <c r="O18" s="1"/>
      <c r="P18" s="3"/>
      <c r="Q18" s="3">
        <v>0</v>
      </c>
      <c r="R18" s="3">
        <v>0</v>
      </c>
      <c r="S18" s="3">
        <v>0</v>
      </c>
      <c r="T18" s="4"/>
    </row>
    <row r="19" spans="1:20" x14ac:dyDescent="0.25">
      <c r="A19" s="6" t="s">
        <v>39</v>
      </c>
      <c r="B19" s="1"/>
      <c r="C19" s="2" t="s">
        <v>77</v>
      </c>
      <c r="D19" s="2" t="s">
        <v>24</v>
      </c>
      <c r="E19" s="2" t="s">
        <v>146</v>
      </c>
      <c r="F19" s="8" t="s">
        <v>20</v>
      </c>
      <c r="G19" s="15">
        <v>1</v>
      </c>
      <c r="H19" s="15"/>
      <c r="I19" s="15">
        <f t="shared" si="3"/>
        <v>0</v>
      </c>
      <c r="J19" s="15">
        <v>0</v>
      </c>
      <c r="K19" s="15">
        <f t="shared" si="4"/>
        <v>0</v>
      </c>
      <c r="L19" s="15">
        <v>0</v>
      </c>
      <c r="M19" s="1" t="b">
        <v>0</v>
      </c>
      <c r="N19" s="1"/>
      <c r="O19" s="1"/>
      <c r="P19" s="3"/>
      <c r="Q19" s="3">
        <v>0</v>
      </c>
      <c r="R19" s="3">
        <v>0</v>
      </c>
      <c r="S19" s="3">
        <v>0</v>
      </c>
      <c r="T19" s="4"/>
    </row>
    <row r="20" spans="1:20" x14ac:dyDescent="0.25">
      <c r="A20" s="6" t="s">
        <v>40</v>
      </c>
      <c r="B20" s="1"/>
      <c r="C20" s="5" t="s">
        <v>78</v>
      </c>
      <c r="D20" s="2" t="s">
        <v>38</v>
      </c>
      <c r="E20" s="2"/>
      <c r="F20" s="8" t="s">
        <v>20</v>
      </c>
      <c r="G20" s="15">
        <v>1</v>
      </c>
      <c r="H20" s="15">
        <v>160</v>
      </c>
      <c r="I20" s="15">
        <f t="shared" si="3"/>
        <v>44</v>
      </c>
      <c r="J20" s="15">
        <v>0</v>
      </c>
      <c r="K20" s="15">
        <f t="shared" ref="K20:K22" si="5">G20*I20</f>
        <v>44</v>
      </c>
      <c r="L20" s="15">
        <v>0</v>
      </c>
      <c r="M20" s="1" t="b">
        <v>0</v>
      </c>
      <c r="N20" s="1"/>
      <c r="O20" s="1"/>
      <c r="P20" s="3"/>
      <c r="Q20" s="3">
        <v>0</v>
      </c>
      <c r="R20" s="3">
        <v>0</v>
      </c>
      <c r="S20" s="3">
        <v>0</v>
      </c>
      <c r="T20" s="4"/>
    </row>
    <row r="21" spans="1:20" x14ac:dyDescent="0.25">
      <c r="A21" s="6" t="s">
        <v>41</v>
      </c>
      <c r="B21" s="1"/>
      <c r="C21" s="2" t="s">
        <v>79</v>
      </c>
      <c r="D21" s="2" t="s">
        <v>38</v>
      </c>
      <c r="E21" s="2"/>
      <c r="F21" s="8" t="s">
        <v>20</v>
      </c>
      <c r="G21" s="15">
        <v>1</v>
      </c>
      <c r="H21" s="15">
        <v>750</v>
      </c>
      <c r="I21" s="15">
        <f t="shared" si="3"/>
        <v>205</v>
      </c>
      <c r="J21" s="15">
        <v>0</v>
      </c>
      <c r="K21" s="15">
        <f t="shared" si="5"/>
        <v>205</v>
      </c>
      <c r="L21" s="15">
        <v>0</v>
      </c>
      <c r="M21" s="1" t="b">
        <v>0</v>
      </c>
      <c r="N21" s="1"/>
      <c r="O21" s="1"/>
      <c r="P21" s="3"/>
      <c r="Q21" s="3">
        <v>0</v>
      </c>
      <c r="R21" s="3">
        <v>0</v>
      </c>
      <c r="S21" s="3">
        <v>0</v>
      </c>
      <c r="T21" s="4"/>
    </row>
    <row r="22" spans="1:20" x14ac:dyDescent="0.25">
      <c r="A22" s="6" t="s">
        <v>42</v>
      </c>
      <c r="B22" s="1"/>
      <c r="C22" s="2" t="s">
        <v>19</v>
      </c>
      <c r="D22" s="2"/>
      <c r="E22" s="2"/>
      <c r="F22" s="8" t="s">
        <v>20</v>
      </c>
      <c r="G22" s="15">
        <v>1</v>
      </c>
      <c r="H22" s="15">
        <v>100</v>
      </c>
      <c r="I22" s="15">
        <f t="shared" si="3"/>
        <v>28</v>
      </c>
      <c r="J22" s="15">
        <v>0</v>
      </c>
      <c r="K22" s="15">
        <f t="shared" si="5"/>
        <v>28</v>
      </c>
      <c r="L22" s="15">
        <v>0</v>
      </c>
      <c r="M22" s="1" t="b">
        <v>0</v>
      </c>
      <c r="N22" s="1"/>
      <c r="O22" s="1"/>
      <c r="P22" s="3"/>
      <c r="Q22" s="3">
        <v>0</v>
      </c>
      <c r="R22" s="3">
        <v>0</v>
      </c>
      <c r="S22" s="3">
        <v>0</v>
      </c>
      <c r="T22" s="4"/>
    </row>
    <row r="23" spans="1:20" x14ac:dyDescent="0.25">
      <c r="I23" s="9">
        <v>3.67</v>
      </c>
      <c r="K2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MALIA</vt:lpstr>
      <vt:lpstr>JAWZI OPTION 1</vt:lpstr>
      <vt:lpstr>JAWZI OPTION 2</vt:lpstr>
      <vt:lpstr>MUSEUM</vt:lpstr>
      <vt:lpstr>USINE</vt:lpstr>
      <vt:lpstr>FOAM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Navas</dc:creator>
  <cp:lastModifiedBy>Marie Monique</cp:lastModifiedBy>
  <cp:lastPrinted>2023-02-14T05:20:01Z</cp:lastPrinted>
  <dcterms:created xsi:type="dcterms:W3CDTF">2022-08-11T11:43:12Z</dcterms:created>
  <dcterms:modified xsi:type="dcterms:W3CDTF">2023-03-17T07:42:31Z</dcterms:modified>
</cp:coreProperties>
</file>