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PORT\NAFFCO 2023\QUOTATION\SSI\USINE DE PARQUET\"/>
    </mc:Choice>
  </mc:AlternateContent>
  <bookViews>
    <workbookView xWindow="0" yWindow="0" windowWidth="15330" windowHeight="7590"/>
  </bookViews>
  <sheets>
    <sheet name="USINE" sheetId="1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5" l="1"/>
  <c r="H8" i="15"/>
  <c r="K8" i="15"/>
  <c r="K4" i="15"/>
  <c r="K5" i="15"/>
  <c r="K6" i="15"/>
  <c r="K3" i="15"/>
  <c r="I3" i="15"/>
  <c r="I16" i="15"/>
  <c r="K16" i="15" s="1"/>
  <c r="I15" i="15"/>
  <c r="K15" i="15" s="1"/>
  <c r="I14" i="15"/>
  <c r="K14" i="15" s="1"/>
  <c r="I13" i="15"/>
  <c r="K13" i="15" s="1"/>
  <c r="I11" i="15"/>
  <c r="K11" i="15" s="1"/>
  <c r="I10" i="15"/>
  <c r="K10" i="15" s="1"/>
  <c r="I9" i="15"/>
  <c r="K9" i="15" s="1"/>
  <c r="I7" i="15"/>
  <c r="K7" i="15" s="1"/>
  <c r="I5" i="15"/>
  <c r="I4" i="15"/>
  <c r="I2" i="15"/>
  <c r="K2" i="15" s="1"/>
  <c r="K12" i="15"/>
  <c r="I12" i="15"/>
  <c r="K17" i="15" l="1"/>
</calcChain>
</file>

<file path=xl/sharedStrings.xml><?xml version="1.0" encoding="utf-8"?>
<sst xmlns="http://schemas.openxmlformats.org/spreadsheetml/2006/main" count="80" uniqueCount="63">
  <si>
    <t>ItemCode</t>
  </si>
  <si>
    <t>ItemName</t>
  </si>
  <si>
    <t>SLNO</t>
  </si>
  <si>
    <t>GroupNumber</t>
  </si>
  <si>
    <t>SubItemCount</t>
  </si>
  <si>
    <t>ParantSlNo</t>
  </si>
  <si>
    <t>Unitweight</t>
  </si>
  <si>
    <t>Optional</t>
  </si>
  <si>
    <t>COO</t>
  </si>
  <si>
    <t>orderno</t>
  </si>
  <si>
    <t>orgMapID</t>
  </si>
  <si>
    <t>Brand</t>
  </si>
  <si>
    <t>Model</t>
  </si>
  <si>
    <t>DeliveryStatus</t>
  </si>
  <si>
    <t>UOM</t>
  </si>
  <si>
    <t>Qty</t>
  </si>
  <si>
    <t>UnitPriceAED</t>
  </si>
  <si>
    <t>Margin</t>
  </si>
  <si>
    <t>NAFFCO</t>
  </si>
  <si>
    <t>NOS</t>
  </si>
  <si>
    <t>1.1</t>
  </si>
  <si>
    <t>1</t>
  </si>
  <si>
    <t>1.2</t>
  </si>
  <si>
    <t>1.3</t>
  </si>
  <si>
    <t>UnitPrice</t>
  </si>
  <si>
    <t>Amount</t>
  </si>
  <si>
    <t>2</t>
  </si>
  <si>
    <t>2.1</t>
  </si>
  <si>
    <t>2.2</t>
  </si>
  <si>
    <t>SHIELD</t>
  </si>
  <si>
    <t>1.4</t>
  </si>
  <si>
    <t>SUPPLY OF FIRE HOSE CABINETS - SURFACE MOUNTED CABINET</t>
  </si>
  <si>
    <t>CUSTOM MADE</t>
  </si>
  <si>
    <t>FIRE HOSE REEL 1" X 30 MTR. CABINET MOUNTED, SWINGING MANUAL WITH PLASTIC NOZZLE, CONFORMING TO BS EN 671-1:2012, CE0086, MODEL: 25 NFH-020M, "KITE MARKED"/LPCB APPROVED - NAFFCO</t>
  </si>
  <si>
    <t xml:space="preserve"> 25 NFH-020M</t>
  </si>
  <si>
    <t>1" PRESSURE REDUCING/REGULATING VALVE, FEMALE THREADED, W/P 25BAR (360 PSI), NICKEL PLATED, KITE MARK APPROVED, P/N.# SD-91430K-125, MODEL: SD-91430K - SHIELD</t>
  </si>
  <si>
    <t>SD-91430K</t>
  </si>
  <si>
    <t>DRY POWDER EXTINGUISHER, PORTABLE PRESSURE TYPE, CAPACITY 6 KG, RED COLOR, ABC 40% DRY CHEMICAL POWDER, FIRE RATING: 34A &amp; 183B, CE/KITEMARK/MED APPROVED, MODEL: NP6 - NAFFCO, UAE.</t>
  </si>
  <si>
    <t>NP6</t>
  </si>
  <si>
    <t>SUPPLY OF EXTINGUISHERS</t>
  </si>
  <si>
    <t xml:space="preserve">CO2 EXTINGUISHER PORTABLE TYPE, CAPACITY: 5 KG, RED COLOR, FIRE RATING: 55B, CE/KITEMARK/MED/LPCB APPROVED, MODEL: NC 5 - NAFFCO, UAE </t>
  </si>
  <si>
    <t>NC 5</t>
  </si>
  <si>
    <t>DRY POWDER EXTINGUISHER, MOBILE PRESSURE TYPE, CAPACITY: 25 KG, FIRE RATING: IIB, RED COLOR, CE/LPCB /MED/BSI KITEMARK APPROVED MODEL: NTP25 - NAFFCO, UAE</t>
  </si>
  <si>
    <t>NTP25</t>
  </si>
  <si>
    <t>SUPPLY OF GATE VALVES</t>
  </si>
  <si>
    <t>OS&amp;Y GATE VALVE 4", DUCTILE IRON BODY TO AWWA C515, RISING STEM WITH EPDM COATED RESILIENT WEDGE, FLANGED ENDS TO ANSI B16.1, CLASS 125, FF FLANGE, W/P 300 PSI, RED RAL3000 FBE COATING, UL/FM APPROVED, MODEL: SD-OSY300FF-D - SHIELD</t>
  </si>
  <si>
    <t>SD-OSY300FF-D</t>
  </si>
  <si>
    <t>SUPPLY OF BALL VALVES</t>
  </si>
  <si>
    <t>SD-BVLT95</t>
  </si>
  <si>
    <t>SUPPLY OF WATER FLOW SWITCH</t>
  </si>
  <si>
    <t>WATER FLOW SWITCH 4" (100MM), 450 PSI, MODEL: SD-WFD40, UL/FM APPROVED - SHIELD</t>
  </si>
  <si>
    <t>SD-WFD40</t>
  </si>
  <si>
    <t>FIRE HOSE REEL &amp; EXTINGUISHER CABINET, SURFACE MOUNTED, 1.2 MM FULL MILD STEEL, SINGLE COMPARTMENT, SOLID DOOR, RED POWDER COATED, SIZE 850 (H) X 900 (W) X 280 (D), NAFFCO, UAE (AS PER ATTACHED DRAWING)</t>
  </si>
  <si>
    <t>4.1</t>
  </si>
  <si>
    <t>3</t>
  </si>
  <si>
    <t>3.1</t>
  </si>
  <si>
    <t>4</t>
  </si>
  <si>
    <t>5</t>
  </si>
  <si>
    <t>5.1</t>
  </si>
  <si>
    <t>2" BALL VALVE, NPT DOUBLE FEMALE THREADED, BRASS NICKEL PLATED, STEEL LEVER HANDLE, W/P: 600WOG, UL LISTED, MODEL: SD-BVLT95 - SHIELD</t>
  </si>
  <si>
    <t>3.2</t>
  </si>
  <si>
    <t>TAMPER SWITCH (SUPERVISORY) WITH 1 X SPDT CONTACT FOR GATE VALVES, MODEL: SD-SVS OSY-1, UL/FM APPROVED - SHIELD</t>
  </si>
  <si>
    <t>SD-SVS-OSY-1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</si>
</sst>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0" xfId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2" fontId="2" fillId="0" borderId="1" xfId="1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/>
    </xf>
    <xf numFmtId="2" fontId="6" fillId="0" borderId="1" xfId="1" applyNumberFormat="1" applyFont="1" applyBorder="1" applyAlignment="1">
      <alignment vertical="center"/>
    </xf>
  </cellXfs>
  <cellStyles count="5">
    <cellStyle name="Comma" xfId="1" builtinId="3"/>
    <cellStyle name="Normal" xfId="0" builtinId="0"/>
    <cellStyle name="Normal 2" xfId="2"/>
    <cellStyle name="Normal 3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A4" workbookViewId="0">
      <selection activeCell="K17" sqref="K17"/>
    </sheetView>
  </sheetViews>
  <sheetFormatPr defaultRowHeight="15" x14ac:dyDescent="0.25"/>
  <cols>
    <col min="1" max="1" width="8.140625" style="10" customWidth="1"/>
    <col min="2" max="2" width="14.85546875" style="5" customWidth="1"/>
    <col min="3" max="3" width="57.42578125" style="5" customWidth="1"/>
    <col min="4" max="4" width="11.7109375" style="11" customWidth="1"/>
    <col min="5" max="5" width="14.5703125" style="11" bestFit="1" customWidth="1"/>
    <col min="6" max="6" width="7.42578125" style="12" customWidth="1"/>
    <col min="7" max="7" width="11" style="14" customWidth="1"/>
    <col min="8" max="8" width="16.5703125" style="14" customWidth="1"/>
    <col min="9" max="9" width="11.7109375" style="14" customWidth="1"/>
    <col min="10" max="10" width="11" style="14" customWidth="1"/>
    <col min="11" max="11" width="16" style="14" bestFit="1" customWidth="1"/>
    <col min="12" max="12" width="16.85546875" style="9" bestFit="1" customWidth="1"/>
    <col min="13" max="13" width="13.28515625" style="5" customWidth="1"/>
    <col min="14" max="14" width="12.7109375" style="5" customWidth="1"/>
    <col min="15" max="15" width="16.85546875" style="5" customWidth="1"/>
    <col min="16" max="16" width="11.85546875" style="5" customWidth="1"/>
    <col min="17" max="17" width="13.85546875" style="5" customWidth="1"/>
    <col min="18" max="18" width="8.140625" style="5" customWidth="1"/>
    <col min="19" max="19" width="13.85546875" style="5" customWidth="1"/>
    <col min="20" max="20" width="14.5703125" style="13" customWidth="1"/>
    <col min="21" max="16384" width="9.140625" style="5"/>
  </cols>
  <sheetData>
    <row r="1" spans="1:20" x14ac:dyDescent="0.25">
      <c r="A1" s="16" t="s">
        <v>2</v>
      </c>
      <c r="B1" s="1" t="s">
        <v>0</v>
      </c>
      <c r="C1" s="1" t="s">
        <v>1</v>
      </c>
      <c r="D1" s="1" t="s">
        <v>11</v>
      </c>
      <c r="E1" s="17" t="s">
        <v>12</v>
      </c>
      <c r="F1" s="1" t="s">
        <v>14</v>
      </c>
      <c r="G1" s="18" t="s">
        <v>15</v>
      </c>
      <c r="H1" s="15" t="s">
        <v>16</v>
      </c>
      <c r="I1" s="18" t="s">
        <v>24</v>
      </c>
      <c r="J1" s="18" t="s">
        <v>17</v>
      </c>
      <c r="K1" s="18" t="s">
        <v>25</v>
      </c>
      <c r="L1" s="18" t="s">
        <v>6</v>
      </c>
      <c r="M1" s="1" t="s">
        <v>7</v>
      </c>
      <c r="N1" s="1" t="s">
        <v>8</v>
      </c>
      <c r="O1" s="1" t="s">
        <v>13</v>
      </c>
      <c r="P1" s="3" t="s">
        <v>10</v>
      </c>
      <c r="Q1" s="3" t="s">
        <v>3</v>
      </c>
      <c r="R1" s="3" t="s">
        <v>9</v>
      </c>
      <c r="S1" s="3" t="s">
        <v>4</v>
      </c>
      <c r="T1" s="4" t="s">
        <v>5</v>
      </c>
    </row>
    <row r="2" spans="1:20" x14ac:dyDescent="0.25">
      <c r="A2" s="6" t="s">
        <v>21</v>
      </c>
      <c r="B2" s="1"/>
      <c r="C2" s="2" t="s">
        <v>31</v>
      </c>
      <c r="D2" s="8"/>
      <c r="E2" s="8"/>
      <c r="F2" s="7"/>
      <c r="G2" s="15">
        <v>0</v>
      </c>
      <c r="H2" s="15">
        <v>0</v>
      </c>
      <c r="I2" s="15">
        <f t="shared" ref="I2:I11" si="0">ROUNDUP((H2/3.67),0)</f>
        <v>0</v>
      </c>
      <c r="J2" s="15">
        <v>0</v>
      </c>
      <c r="K2" s="15">
        <f t="shared" ref="K2:K11" si="1">G2*I2</f>
        <v>0</v>
      </c>
      <c r="L2" s="15">
        <v>0</v>
      </c>
      <c r="M2" s="1" t="b">
        <v>0</v>
      </c>
      <c r="N2" s="1"/>
      <c r="O2" s="1"/>
      <c r="P2" s="3"/>
      <c r="Q2" s="3">
        <v>0</v>
      </c>
      <c r="R2" s="3">
        <v>0</v>
      </c>
      <c r="S2" s="3">
        <v>0</v>
      </c>
      <c r="T2" s="4"/>
    </row>
    <row r="3" spans="1:20" ht="60" x14ac:dyDescent="0.25">
      <c r="A3" s="6" t="s">
        <v>20</v>
      </c>
      <c r="B3" s="1"/>
      <c r="C3" s="2" t="s">
        <v>52</v>
      </c>
      <c r="D3" s="2" t="s">
        <v>18</v>
      </c>
      <c r="E3" s="2" t="s">
        <v>32</v>
      </c>
      <c r="F3" s="8" t="s">
        <v>19</v>
      </c>
      <c r="G3" s="19">
        <v>12</v>
      </c>
      <c r="H3" s="15">
        <v>400</v>
      </c>
      <c r="I3" s="15">
        <f>ROUNDUP((H3/3.67),0)</f>
        <v>109</v>
      </c>
      <c r="J3" s="15">
        <v>0</v>
      </c>
      <c r="K3" s="15">
        <f>G3*I3</f>
        <v>1308</v>
      </c>
      <c r="L3" s="15">
        <v>0</v>
      </c>
      <c r="M3" s="1" t="b">
        <v>0</v>
      </c>
      <c r="N3" s="1"/>
      <c r="O3" s="1"/>
      <c r="P3" s="3"/>
      <c r="Q3" s="3">
        <v>0</v>
      </c>
      <c r="R3" s="3">
        <v>0</v>
      </c>
      <c r="S3" s="3">
        <v>0</v>
      </c>
      <c r="T3" s="4"/>
    </row>
    <row r="4" spans="1:20" ht="60" x14ac:dyDescent="0.25">
      <c r="A4" s="6" t="s">
        <v>22</v>
      </c>
      <c r="B4" s="1">
        <v>10651110330</v>
      </c>
      <c r="C4" s="2" t="s">
        <v>33</v>
      </c>
      <c r="D4" s="2" t="s">
        <v>18</v>
      </c>
      <c r="E4" s="2" t="s">
        <v>34</v>
      </c>
      <c r="F4" s="8" t="s">
        <v>19</v>
      </c>
      <c r="G4" s="19">
        <v>12</v>
      </c>
      <c r="H4" s="15">
        <v>394</v>
      </c>
      <c r="I4" s="15">
        <f t="shared" si="0"/>
        <v>108</v>
      </c>
      <c r="J4" s="15">
        <v>0</v>
      </c>
      <c r="K4" s="15">
        <f t="shared" ref="K4:K6" si="2">G4*I4</f>
        <v>1296</v>
      </c>
      <c r="L4" s="15">
        <v>0</v>
      </c>
      <c r="M4" s="1" t="b">
        <v>0</v>
      </c>
      <c r="N4" s="1"/>
      <c r="O4" s="1"/>
      <c r="P4" s="3"/>
      <c r="Q4" s="3">
        <v>0</v>
      </c>
      <c r="R4" s="3">
        <v>0</v>
      </c>
      <c r="S4" s="3">
        <v>0</v>
      </c>
      <c r="T4" s="4"/>
    </row>
    <row r="5" spans="1:20" ht="45" x14ac:dyDescent="0.25">
      <c r="A5" s="6" t="s">
        <v>23</v>
      </c>
      <c r="B5" s="1">
        <v>11081008525</v>
      </c>
      <c r="C5" s="2" t="s">
        <v>35</v>
      </c>
      <c r="D5" s="2" t="s">
        <v>29</v>
      </c>
      <c r="E5" s="2" t="s">
        <v>36</v>
      </c>
      <c r="F5" s="8" t="s">
        <v>19</v>
      </c>
      <c r="G5" s="19">
        <v>12</v>
      </c>
      <c r="H5" s="15">
        <v>93</v>
      </c>
      <c r="I5" s="15">
        <f t="shared" si="0"/>
        <v>26</v>
      </c>
      <c r="J5" s="15">
        <v>0</v>
      </c>
      <c r="K5" s="15">
        <f t="shared" si="2"/>
        <v>312</v>
      </c>
      <c r="L5" s="15">
        <v>0</v>
      </c>
      <c r="M5" s="1" t="b">
        <v>0</v>
      </c>
      <c r="N5" s="1"/>
      <c r="O5" s="1"/>
      <c r="P5" s="3"/>
      <c r="Q5" s="3">
        <v>0</v>
      </c>
      <c r="R5" s="3">
        <v>0</v>
      </c>
      <c r="S5" s="3">
        <v>0</v>
      </c>
      <c r="T5" s="4"/>
    </row>
    <row r="6" spans="1:20" ht="60" x14ac:dyDescent="0.25">
      <c r="A6" s="6" t="s">
        <v>30</v>
      </c>
      <c r="B6" s="1">
        <v>10101010068</v>
      </c>
      <c r="C6" s="2" t="s">
        <v>37</v>
      </c>
      <c r="D6" s="2" t="s">
        <v>18</v>
      </c>
      <c r="E6" s="2" t="s">
        <v>38</v>
      </c>
      <c r="F6" s="8" t="s">
        <v>19</v>
      </c>
      <c r="G6" s="19">
        <v>12</v>
      </c>
      <c r="H6" s="15">
        <f>24.8*3.67</f>
        <v>91.016000000000005</v>
      </c>
      <c r="I6" s="15">
        <v>24.8</v>
      </c>
      <c r="J6" s="15">
        <v>0</v>
      </c>
      <c r="K6" s="15">
        <f t="shared" si="2"/>
        <v>297.60000000000002</v>
      </c>
      <c r="L6" s="15">
        <v>0</v>
      </c>
      <c r="M6" s="1" t="b">
        <v>0</v>
      </c>
      <c r="N6" s="1"/>
      <c r="O6" s="1"/>
      <c r="P6" s="3"/>
      <c r="Q6" s="3">
        <v>0</v>
      </c>
      <c r="R6" s="3">
        <v>0</v>
      </c>
      <c r="S6" s="3">
        <v>0</v>
      </c>
      <c r="T6" s="4"/>
    </row>
    <row r="7" spans="1:20" x14ac:dyDescent="0.25">
      <c r="A7" s="6" t="s">
        <v>26</v>
      </c>
      <c r="B7" s="1"/>
      <c r="C7" s="2" t="s">
        <v>39</v>
      </c>
      <c r="D7" s="2"/>
      <c r="E7" s="2"/>
      <c r="F7" s="8"/>
      <c r="G7" s="15">
        <v>0</v>
      </c>
      <c r="H7" s="15">
        <v>0</v>
      </c>
      <c r="I7" s="15">
        <f t="shared" si="0"/>
        <v>0</v>
      </c>
      <c r="J7" s="15">
        <v>0</v>
      </c>
      <c r="K7" s="15">
        <f t="shared" si="1"/>
        <v>0</v>
      </c>
      <c r="L7" s="15">
        <v>0</v>
      </c>
      <c r="M7" s="1" t="b">
        <v>0</v>
      </c>
      <c r="N7" s="1"/>
      <c r="O7" s="1"/>
      <c r="P7" s="3"/>
      <c r="Q7" s="3">
        <v>0</v>
      </c>
      <c r="R7" s="3">
        <v>0</v>
      </c>
      <c r="S7" s="3">
        <v>0</v>
      </c>
      <c r="T7" s="4"/>
    </row>
    <row r="8" spans="1:20" ht="45" x14ac:dyDescent="0.25">
      <c r="A8" s="6" t="s">
        <v>27</v>
      </c>
      <c r="B8" s="1">
        <v>10111210050</v>
      </c>
      <c r="C8" s="2" t="s">
        <v>40</v>
      </c>
      <c r="D8" s="2" t="s">
        <v>18</v>
      </c>
      <c r="E8" s="2" t="s">
        <v>41</v>
      </c>
      <c r="F8" s="8" t="s">
        <v>19</v>
      </c>
      <c r="G8" s="15">
        <v>11</v>
      </c>
      <c r="H8" s="15">
        <f>43.82*3.67</f>
        <v>160.8194</v>
      </c>
      <c r="I8" s="15">
        <v>43.82</v>
      </c>
      <c r="J8" s="15">
        <v>0</v>
      </c>
      <c r="K8" s="15">
        <f>G8*I8</f>
        <v>482.02</v>
      </c>
      <c r="L8" s="15">
        <v>0</v>
      </c>
      <c r="M8" s="1" t="b">
        <v>0</v>
      </c>
      <c r="N8" s="1"/>
      <c r="O8" s="1"/>
      <c r="P8" s="3"/>
      <c r="Q8" s="3">
        <v>0</v>
      </c>
      <c r="R8" s="3">
        <v>0</v>
      </c>
      <c r="S8" s="3">
        <v>0</v>
      </c>
      <c r="T8" s="4"/>
    </row>
    <row r="9" spans="1:20" ht="45" x14ac:dyDescent="0.25">
      <c r="A9" s="6" t="s">
        <v>28</v>
      </c>
      <c r="B9" s="1">
        <v>10104210025</v>
      </c>
      <c r="C9" s="2" t="s">
        <v>42</v>
      </c>
      <c r="D9" s="2" t="s">
        <v>18</v>
      </c>
      <c r="E9" s="2" t="s">
        <v>43</v>
      </c>
      <c r="F9" s="8" t="s">
        <v>19</v>
      </c>
      <c r="G9" s="15">
        <v>4</v>
      </c>
      <c r="H9" s="15">
        <v>680</v>
      </c>
      <c r="I9" s="15">
        <f t="shared" si="0"/>
        <v>186</v>
      </c>
      <c r="J9" s="15">
        <v>0</v>
      </c>
      <c r="K9" s="15">
        <f t="shared" si="1"/>
        <v>744</v>
      </c>
      <c r="L9" s="15">
        <v>0</v>
      </c>
      <c r="M9" s="1" t="b">
        <v>0</v>
      </c>
      <c r="N9" s="1"/>
      <c r="O9" s="1"/>
      <c r="P9" s="3"/>
      <c r="Q9" s="3">
        <v>0</v>
      </c>
      <c r="R9" s="3">
        <v>0</v>
      </c>
      <c r="S9" s="3">
        <v>0</v>
      </c>
      <c r="T9" s="4"/>
    </row>
    <row r="10" spans="1:20" x14ac:dyDescent="0.25">
      <c r="A10" s="6" t="s">
        <v>54</v>
      </c>
      <c r="B10" s="1"/>
      <c r="C10" s="2" t="s">
        <v>44</v>
      </c>
      <c r="D10" s="2"/>
      <c r="E10" s="2"/>
      <c r="F10" s="8"/>
      <c r="G10" s="15">
        <v>0</v>
      </c>
      <c r="H10" s="15">
        <v>0</v>
      </c>
      <c r="I10" s="15">
        <f t="shared" si="0"/>
        <v>0</v>
      </c>
      <c r="J10" s="15">
        <v>0</v>
      </c>
      <c r="K10" s="15">
        <f t="shared" si="1"/>
        <v>0</v>
      </c>
      <c r="L10" s="15">
        <v>0</v>
      </c>
      <c r="M10" s="1" t="b">
        <v>0</v>
      </c>
      <c r="N10" s="1"/>
      <c r="O10" s="1"/>
      <c r="P10" s="3"/>
      <c r="Q10" s="3">
        <v>0</v>
      </c>
      <c r="R10" s="3">
        <v>0</v>
      </c>
      <c r="S10" s="3">
        <v>0</v>
      </c>
      <c r="T10" s="4"/>
    </row>
    <row r="11" spans="1:20" ht="75" x14ac:dyDescent="0.25">
      <c r="A11" s="6" t="s">
        <v>55</v>
      </c>
      <c r="B11" s="1">
        <v>11000108607</v>
      </c>
      <c r="C11" s="2" t="s">
        <v>45</v>
      </c>
      <c r="D11" s="2" t="s">
        <v>29</v>
      </c>
      <c r="E11" s="2" t="s">
        <v>46</v>
      </c>
      <c r="F11" s="8" t="s">
        <v>19</v>
      </c>
      <c r="G11" s="15">
        <v>2</v>
      </c>
      <c r="H11" s="15">
        <v>590</v>
      </c>
      <c r="I11" s="15">
        <f t="shared" si="0"/>
        <v>161</v>
      </c>
      <c r="J11" s="15">
        <v>0</v>
      </c>
      <c r="K11" s="15">
        <f t="shared" si="1"/>
        <v>322</v>
      </c>
      <c r="L11" s="15">
        <v>0</v>
      </c>
      <c r="M11" s="1" t="b">
        <v>0</v>
      </c>
      <c r="N11" s="1"/>
      <c r="O11" s="1"/>
      <c r="P11" s="3"/>
      <c r="Q11" s="3">
        <v>0</v>
      </c>
      <c r="R11" s="3">
        <v>0</v>
      </c>
      <c r="S11" s="3">
        <v>0</v>
      </c>
      <c r="T11" s="4"/>
    </row>
    <row r="12" spans="1:20" ht="45" x14ac:dyDescent="0.25">
      <c r="A12" s="6" t="s">
        <v>60</v>
      </c>
      <c r="B12" s="1">
        <v>10559022710</v>
      </c>
      <c r="C12" s="2" t="s">
        <v>61</v>
      </c>
      <c r="D12" s="2" t="s">
        <v>29</v>
      </c>
      <c r="E12" s="2" t="s">
        <v>62</v>
      </c>
      <c r="F12" s="8" t="s">
        <v>19</v>
      </c>
      <c r="G12" s="15">
        <v>2</v>
      </c>
      <c r="H12" s="15">
        <v>167</v>
      </c>
      <c r="I12" s="15">
        <f>ROUNDUP((H12/3.67),0)</f>
        <v>46</v>
      </c>
      <c r="J12" s="15">
        <v>0</v>
      </c>
      <c r="K12" s="15">
        <f>G12*I12</f>
        <v>92</v>
      </c>
      <c r="L12" s="15"/>
      <c r="M12" s="1"/>
      <c r="N12" s="1"/>
      <c r="O12" s="1"/>
      <c r="P12" s="3"/>
      <c r="Q12" s="3"/>
      <c r="R12" s="3"/>
      <c r="S12" s="3"/>
      <c r="T12" s="4"/>
    </row>
    <row r="13" spans="1:20" x14ac:dyDescent="0.25">
      <c r="A13" s="6" t="s">
        <v>56</v>
      </c>
      <c r="B13" s="1"/>
      <c r="C13" s="2" t="s">
        <v>47</v>
      </c>
      <c r="D13" s="2"/>
      <c r="E13" s="2"/>
      <c r="F13" s="8"/>
      <c r="G13" s="15">
        <v>0</v>
      </c>
      <c r="H13" s="15">
        <v>0</v>
      </c>
      <c r="I13" s="15">
        <f t="shared" ref="I13:I16" si="3">ROUNDUP((H13/3.67),0)</f>
        <v>0</v>
      </c>
      <c r="J13" s="15">
        <v>0</v>
      </c>
      <c r="K13" s="15">
        <f t="shared" ref="K13:K16" si="4">G13*I13</f>
        <v>0</v>
      </c>
      <c r="L13" s="15">
        <v>0</v>
      </c>
      <c r="M13" s="1" t="b">
        <v>0</v>
      </c>
      <c r="N13" s="1"/>
      <c r="O13" s="1"/>
      <c r="P13" s="3"/>
      <c r="Q13" s="3">
        <v>0</v>
      </c>
      <c r="R13" s="3">
        <v>0</v>
      </c>
      <c r="S13" s="3">
        <v>0</v>
      </c>
      <c r="T13" s="4"/>
    </row>
    <row r="14" spans="1:20" ht="45" x14ac:dyDescent="0.25">
      <c r="A14" s="6" t="s">
        <v>53</v>
      </c>
      <c r="B14" s="1">
        <v>11140108550</v>
      </c>
      <c r="C14" s="2" t="s">
        <v>59</v>
      </c>
      <c r="D14" s="2" t="s">
        <v>29</v>
      </c>
      <c r="E14" s="2" t="s">
        <v>48</v>
      </c>
      <c r="F14" s="8" t="s">
        <v>19</v>
      </c>
      <c r="G14" s="15">
        <v>1</v>
      </c>
      <c r="H14" s="15">
        <v>96</v>
      </c>
      <c r="I14" s="15">
        <f t="shared" si="3"/>
        <v>27</v>
      </c>
      <c r="J14" s="15">
        <v>0</v>
      </c>
      <c r="K14" s="15">
        <f t="shared" si="4"/>
        <v>27</v>
      </c>
      <c r="L14" s="15">
        <v>0</v>
      </c>
      <c r="M14" s="1" t="b">
        <v>0</v>
      </c>
      <c r="N14" s="1"/>
      <c r="O14" s="1"/>
      <c r="P14" s="3"/>
      <c r="Q14" s="3">
        <v>0</v>
      </c>
      <c r="R14" s="3">
        <v>0</v>
      </c>
      <c r="S14" s="3">
        <v>0</v>
      </c>
      <c r="T14" s="4"/>
    </row>
    <row r="15" spans="1:20" x14ac:dyDescent="0.25">
      <c r="A15" s="6" t="s">
        <v>57</v>
      </c>
      <c r="B15" s="1"/>
      <c r="C15" s="2" t="s">
        <v>49</v>
      </c>
      <c r="D15" s="2"/>
      <c r="E15" s="2"/>
      <c r="F15" s="8"/>
      <c r="G15" s="15">
        <v>0</v>
      </c>
      <c r="H15" s="15">
        <v>0</v>
      </c>
      <c r="I15" s="15">
        <f t="shared" si="3"/>
        <v>0</v>
      </c>
      <c r="J15" s="15">
        <v>0</v>
      </c>
      <c r="K15" s="15">
        <f t="shared" si="4"/>
        <v>0</v>
      </c>
      <c r="L15" s="15">
        <v>0</v>
      </c>
      <c r="M15" s="1" t="b">
        <v>0</v>
      </c>
      <c r="N15" s="1"/>
      <c r="O15" s="1"/>
      <c r="P15" s="3"/>
      <c r="Q15" s="3">
        <v>0</v>
      </c>
      <c r="R15" s="3">
        <v>0</v>
      </c>
      <c r="S15" s="3">
        <v>0</v>
      </c>
      <c r="T15" s="4"/>
    </row>
    <row r="16" spans="1:20" ht="30" x14ac:dyDescent="0.25">
      <c r="A16" s="6" t="s">
        <v>58</v>
      </c>
      <c r="B16" s="1">
        <v>10559022040</v>
      </c>
      <c r="C16" s="2" t="s">
        <v>50</v>
      </c>
      <c r="D16" s="2" t="s">
        <v>29</v>
      </c>
      <c r="E16" s="2" t="s">
        <v>51</v>
      </c>
      <c r="F16" s="8" t="s">
        <v>19</v>
      </c>
      <c r="G16" s="15">
        <v>1</v>
      </c>
      <c r="H16" s="15">
        <v>235</v>
      </c>
      <c r="I16" s="15">
        <f t="shared" si="3"/>
        <v>65</v>
      </c>
      <c r="J16" s="15">
        <v>0</v>
      </c>
      <c r="K16" s="15">
        <f t="shared" si="4"/>
        <v>65</v>
      </c>
      <c r="L16" s="15">
        <v>0</v>
      </c>
      <c r="M16" s="1" t="b">
        <v>0</v>
      </c>
      <c r="N16" s="1"/>
      <c r="O16" s="1"/>
      <c r="P16" s="3"/>
      <c r="Q16" s="3">
        <v>0</v>
      </c>
      <c r="R16" s="3">
        <v>0</v>
      </c>
      <c r="S16" s="3">
        <v>0</v>
      </c>
      <c r="T16" s="4"/>
    </row>
    <row r="17" spans="11:11" x14ac:dyDescent="0.25">
      <c r="K17" s="9">
        <f>SUM(K2:K16)</f>
        <v>4945.62</v>
      </c>
    </row>
  </sheetData>
  <printOptions verticalCentered="1"/>
  <pageMargins left="0.7" right="0.7" top="0.75" bottom="0.75" header="0.3" footer="0.3"/>
  <pageSetup paperSize="9" scale="2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Marie Monique</cp:lastModifiedBy>
  <cp:lastPrinted>2023-02-14T05:20:01Z</cp:lastPrinted>
  <dcterms:created xsi:type="dcterms:W3CDTF">2022-08-11T11:43:12Z</dcterms:created>
  <dcterms:modified xsi:type="dcterms:W3CDTF">2023-07-24T11:11:41Z</dcterms:modified>
</cp:coreProperties>
</file>