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PREACTION" sheetId="2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20" l="1"/>
  <c r="K43" i="20"/>
  <c r="I43" i="20"/>
  <c r="I42" i="20"/>
  <c r="I38" i="20"/>
  <c r="K38" i="20" s="1"/>
  <c r="I36" i="20"/>
  <c r="K36" i="20" s="1"/>
  <c r="I35" i="20"/>
  <c r="K35" i="20" s="1"/>
  <c r="I31" i="20"/>
  <c r="K31" i="20" s="1"/>
  <c r="I29" i="20"/>
  <c r="K29" i="20" s="1"/>
  <c r="I28" i="20"/>
  <c r="K28" i="20" s="1"/>
  <c r="I24" i="20"/>
  <c r="K24" i="20" s="1"/>
  <c r="I22" i="20"/>
  <c r="K22" i="20" s="1"/>
  <c r="I21" i="20"/>
  <c r="K21" i="20" s="1"/>
  <c r="I10" i="20"/>
  <c r="K10" i="20" s="1"/>
  <c r="I3" i="20"/>
  <c r="K3" i="20" s="1"/>
  <c r="I17" i="20"/>
  <c r="K17" i="20" s="1"/>
  <c r="K15" i="20"/>
  <c r="I15" i="20"/>
  <c r="I14" i="20"/>
  <c r="K14" i="20" s="1"/>
  <c r="I8" i="20"/>
  <c r="K8" i="20" s="1"/>
  <c r="I7" i="20"/>
  <c r="K7" i="20" s="1"/>
</calcChain>
</file>

<file path=xl/sharedStrings.xml><?xml version="1.0" encoding="utf-8"?>
<sst xmlns="http://schemas.openxmlformats.org/spreadsheetml/2006/main" count="231" uniqueCount="90">
  <si>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</si>
  <si>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</si>
  <si>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</si>
  <si>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</si>
  <si>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</si>
  <si>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</si>
  <si>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</si>
  <si>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</si>
  <si>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</si>
  <si>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</si>
  <si>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</si>
  <si>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</si>
  <si>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</si>
  <si>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</si>
  <si>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</si>
  <si>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</si>
  <si>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</si>
  <si>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</si>
  <si>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</si>
  <si>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</si>
  <si>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SHIELD</t>
  </si>
  <si>
    <t>1.1</t>
  </si>
  <si>
    <t>1.2</t>
  </si>
  <si>
    <t>1.3</t>
  </si>
  <si>
    <t>1.1.1</t>
  </si>
  <si>
    <t>1.1.2</t>
  </si>
  <si>
    <t>1.1.3</t>
  </si>
  <si>
    <t>SET</t>
  </si>
  <si>
    <t>2</t>
  </si>
  <si>
    <t>2.1</t>
  </si>
  <si>
    <t>2.2</t>
  </si>
  <si>
    <t>2.3</t>
  </si>
  <si>
    <t>3</t>
  </si>
  <si>
    <t>4</t>
  </si>
  <si>
    <t>5</t>
  </si>
  <si>
    <t>3.1</t>
  </si>
  <si>
    <t>4.1</t>
  </si>
  <si>
    <t>4.2</t>
  </si>
  <si>
    <t>5.1</t>
  </si>
  <si>
    <t>6</t>
  </si>
  <si>
    <t>6.1</t>
  </si>
  <si>
    <t>2.1.1</t>
  </si>
  <si>
    <t>2.1.2</t>
  </si>
  <si>
    <t>2.1.3</t>
  </si>
  <si>
    <t xml:space="preserve"> SD-OSY200FF-D</t>
  </si>
  <si>
    <t xml:space="preserve"> SDOSY-T  </t>
  </si>
  <si>
    <t>3.2</t>
  </si>
  <si>
    <t>3.1.1</t>
  </si>
  <si>
    <t>3.1.2</t>
  </si>
  <si>
    <t>3.1.3</t>
  </si>
  <si>
    <t>3.3</t>
  </si>
  <si>
    <t>4.1.1</t>
  </si>
  <si>
    <t>4.1.2</t>
  </si>
  <si>
    <t>4.1.3</t>
  </si>
  <si>
    <t>4.3</t>
  </si>
  <si>
    <t>5.1.1</t>
  </si>
  <si>
    <t>5.2</t>
  </si>
  <si>
    <t>5.1.2</t>
  </si>
  <si>
    <t>5.1.3</t>
  </si>
  <si>
    <t>5.3</t>
  </si>
  <si>
    <t>DOUBLE INTERLOCK PRE-ACTION SPRINKLER SYSTEM - BASEMENT FLOOR</t>
  </si>
  <si>
    <t>SD-DVH3S-DEP</t>
  </si>
  <si>
    <t>DOUBLE INTERLOCK PRE-ACTION SYSTEM WITH ELECTRIC/PNEUMATIC RELEASE (SKID MOUNTED) COMPLETE WITH:
- DELUGE VALVE - 4"
- CHECK VALVE - SHOTGUN
- DRY PILOT BASIC TRIM
- DOUBLE INTERLOCK ELECTRIC/PENUMATIC TRIM WITH 24V DC SOLENOID (GALVANIZED TRIM)
- LOW AIR SUPERVISORY SWITCH, ALARM PRESSURE SWITCH
- AIR MAINTENANCE DEVICE
- WATER MOTOR GONG, PRESSURE GAUGE
- ELECTRIC RELEASE MODULE, EMERGENCY RELEASE SWITCH
- RELIEF VALVE, AIR SUPPLY CONTROL VALVE ACCESSORIES
- SYSTEM DRAIN AND MAIN DRAIN VALVE WITH ACCESSORIES</t>
  </si>
  <si>
    <t>SD-YS300FF-D</t>
  </si>
  <si>
    <t>Y-STRAINER 4" CLASS 150 BOTH FLANGED ENDS, 300 PSI WORKING UL/ULC APPROVED WITH LISTED - FLANGED X FLANGED
SS304 SCREEN -SHIELD</t>
  </si>
  <si>
    <t>GENERAL</t>
  </si>
  <si>
    <t>OS&amp;Y GATE VALVE 4" CLASS 125 FLANGED, 200 PSI WORKING UL/FM APPROVED</t>
  </si>
  <si>
    <t>AIR COMPRESSOR (OIL LESS RISER MOUNTED) COMPLETE WITH AUTOMATIC CONTROLLER AND ALL ACCESSORIES. CAPACITY: 250 GALLON</t>
  </si>
  <si>
    <t>OLR25033AC</t>
  </si>
  <si>
    <t>SPRINKLER HEAD 68 DEG. PENDENT, 1/2" NPT, CHROME FINISH, QUICK RESPONSE, UL/ULC/FM/WATERMARK APPROVED, MODEL: SD1030QR - SHIELD</t>
  </si>
  <si>
    <t>SD1030 QR</t>
  </si>
  <si>
    <t>OS&amp;Y GATE VALVE 2" BRONZE, 175 PSI, UL LISTED, MODEL: SDOSY-T 50, SHIELD</t>
  </si>
  <si>
    <t>DOUBLE INTERLOCK PRE-ACTION SPRINKLER SYSTEM  1 - SECOND FLOOR</t>
  </si>
  <si>
    <t>DOUBLE INTERLOCK PRE-ACTION SPRINKLER SYSTEM  2 - SECOND FLOOR</t>
  </si>
  <si>
    <t>DOUBLE INTERLOCK PRE-ACTION SYSTEM WITH ELECTRIC/PNEUMATIC RELEASE (SKID MOUNTED) COMPLETE WITH:
- DELUGE VALVE - 3"
- CHECK VALVE - SHOTGUN
- DRY PILOT BASIC TRIM
- DOUBLE INTERLOCK ELECTRIC/PENUMATIC TRIM WITH 24V DC SOLENOID (GALVANIZED TRIM)
- LOW AIR SUPERVISORY SWITCH, ALARM PRESSURE SWITCH
- AIR MAINTENANCE DEVICE
- WATER MOTOR GONG, PRESSURE GAUGE
- ELECTRIC RELEASE MODULE, EMERGENCY RELEASE SWITCH
- RELIEF VALVE, AIR SUPPLY CONTROL VALVE ACCESSORIES
- SYSTEM DRAIN AND MAIN DRAIN VALVE WITH ACCESSORIES</t>
  </si>
  <si>
    <t>OS&amp;Y GATE VALVE 3" CLASS 125 FLANGED, 200 PSI WORKING UL/FM APPROVED</t>
  </si>
  <si>
    <t>Y-STRAINER 3" CLASS 150 BOTH FLANGED ENDS, 300 PSI WORKING UL/ULC APPROVED WITH LISTED - FLANGED X FLANGED
SS304 SCREEN -SHIELD</t>
  </si>
  <si>
    <t>AIR COMPRESSOR (OIL LESS RISER MOUNTED) COMPLETE WITH AUTOMATIC CONTROLLER AND ALL ACCESSORIES. CAPACITY: 120 GALLON</t>
  </si>
  <si>
    <t>OLR12016AC</t>
  </si>
  <si>
    <t>DOUBLE INTERLOCK PRE-ACTION SPRINKLER SYSTEM  3 - SECOND FLOOR</t>
  </si>
  <si>
    <t>DOUBLE INTERLOCK PRE-ACTION SPRINKLER SYSTEM  1 - THIRD FLOOR</t>
  </si>
  <si>
    <t>DOUBLE INTERLOCK PRE-ACTION SYSTEM WITH ELECTRIC/PNEUMATIC RELEASE (SKID MOUNTED) COMPLETE WITH:
- DELUGE VALVE - 2"
- CHECK VALVE - SHOTGUN
- DRY PILOT BASIC TRIM
- DOUBLE INTERLOCK ELECTRIC/PENUMATIC TRIM WITH 24V DC SOLENOID (GALVANIZED TRIM)
- LOW AIR SUPERVISORY SWITCH, ALARM PRESSURE SWITCH
- AIR MAINTENANCE DEVICE
- WATER MOTOR GONG, PRESSURE GAUGE
- ELECTRIC RELEASE MODULE, EMERGENCY RELEASE SWITCH
- RELIEF VALVE, AIR SUPPLY CONTROL VALVE ACCESSORIES
- SYSTEM DRAIN AND MAIN DRAIN VALVE WITH ACCESSORIES</t>
  </si>
  <si>
    <t>OS&amp;Y GATE VALVE 2" CLASS 125 FLANGED, 200 PSI WORKING UL/FM APPROVED</t>
  </si>
  <si>
    <t>Y-STRAINER 2" CLASS 150 BOTH FLANGED ENDS, 300 PSI WORKING UL/ULC APPROVED WITH LISTED - FLANGED X FLANGED
SS304 SCREEN -SHIELD</t>
  </si>
  <si>
    <t>DOUBLE INTERLOCK PRE-ACTION SPRINKLER SYSTEM  3 - THIRD FLOOR</t>
  </si>
  <si>
    <t>6.1.1</t>
  </si>
  <si>
    <t>6.1.2</t>
  </si>
  <si>
    <t>6.1.3</t>
  </si>
  <si>
    <t>6.2</t>
  </si>
  <si>
    <t>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</si>
</sst>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6" fillId="0" borderId="1" xfId="0" applyFont="1" applyFill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164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/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tabSelected="1" zoomScale="85" zoomScaleNormal="85" workbookViewId="0">
      <selection activeCell="C6" sqref="C6"/>
    </sheetView>
  </sheetViews>
  <sheetFormatPr defaultRowHeight="12"/>
  <cols>
    <col min="1" max="1" width="8.140625" style="12" customWidth="1"/>
    <col min="2" max="2" width="14.85546875" style="13" customWidth="1"/>
    <col min="3" max="3" width="57.42578125" style="13" customWidth="1"/>
    <col min="4" max="4" width="14.28515625" style="14" customWidth="1"/>
    <col min="5" max="5" width="17.7109375" style="14" customWidth="1"/>
    <col min="6" max="6" width="9.28515625" style="15" bestFit="1" customWidth="1"/>
    <col min="7" max="7" width="11.7109375" style="16" bestFit="1" customWidth="1"/>
    <col min="8" max="9" width="10.7109375" style="16" customWidth="1"/>
    <col min="10" max="10" width="11" style="16" customWidth="1"/>
    <col min="11" max="11" width="10.7109375" style="16" customWidth="1"/>
    <col min="12" max="12" width="9.28515625" style="16" bestFit="1" customWidth="1"/>
    <col min="13" max="13" width="7.7109375" style="13" bestFit="1" customWidth="1"/>
    <col min="14" max="14" width="5" style="13" bestFit="1" customWidth="1"/>
    <col min="15" max="15" width="12.28515625" style="13" bestFit="1" customWidth="1"/>
    <col min="16" max="16" width="12.42578125" style="13" bestFit="1" customWidth="1"/>
    <col min="17" max="17" width="11" style="17" bestFit="1" customWidth="1"/>
    <col min="18" max="16384" width="9.140625" style="13"/>
  </cols>
  <sheetData>
    <row r="1" spans="1:17" s="8" customFormat="1" ht="24.95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7" t="s">
        <v>18</v>
      </c>
    </row>
    <row r="2" spans="1:17" s="21" customFormat="1" ht="24.95" customHeight="1">
      <c r="A2" s="18" t="s">
        <v>15</v>
      </c>
      <c r="B2" s="19"/>
      <c r="C2" s="19" t="s">
        <v>60</v>
      </c>
      <c r="D2" s="19"/>
      <c r="E2" s="19"/>
      <c r="F2" s="19"/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11" t="b">
        <v>0</v>
      </c>
      <c r="N2" s="11"/>
      <c r="O2" s="11"/>
      <c r="P2" s="11">
        <v>0</v>
      </c>
      <c r="Q2" s="11" t="s">
        <v>16</v>
      </c>
    </row>
    <row r="3" spans="1:17" s="8" customFormat="1" ht="168">
      <c r="A3" s="3" t="s">
        <v>21</v>
      </c>
      <c r="B3" s="1"/>
      <c r="C3" s="9" t="s">
        <v>62</v>
      </c>
      <c r="D3" s="1" t="s">
        <v>20</v>
      </c>
      <c r="E3" s="1" t="s">
        <v>61</v>
      </c>
      <c r="F3" s="1" t="s">
        <v>27</v>
      </c>
      <c r="G3" s="2">
        <v>1</v>
      </c>
      <c r="H3" s="2">
        <v>29000</v>
      </c>
      <c r="I3" s="2">
        <f>ROUNDUP((H3/3.67)*1,0)</f>
        <v>7902</v>
      </c>
      <c r="J3" s="2">
        <v>0</v>
      </c>
      <c r="K3" s="2">
        <f>G3*I3</f>
        <v>7902</v>
      </c>
      <c r="L3" s="2">
        <v>0</v>
      </c>
      <c r="M3" s="10" t="b">
        <v>0</v>
      </c>
      <c r="N3" s="10"/>
      <c r="O3" s="10"/>
      <c r="P3" s="11">
        <v>0</v>
      </c>
      <c r="Q3" s="11" t="s">
        <v>16</v>
      </c>
    </row>
    <row r="4" spans="1:17" s="8" customFormat="1" ht="24.95" customHeight="1">
      <c r="A4" s="3" t="s">
        <v>24</v>
      </c>
      <c r="B4" s="1">
        <v>11000108601</v>
      </c>
      <c r="C4" s="9" t="s">
        <v>66</v>
      </c>
      <c r="D4" s="1" t="s">
        <v>20</v>
      </c>
      <c r="E4" s="1" t="s">
        <v>44</v>
      </c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10" t="b">
        <v>0</v>
      </c>
      <c r="N4" s="10"/>
      <c r="O4" s="10"/>
      <c r="P4" s="11">
        <v>0</v>
      </c>
      <c r="Q4" s="11" t="s">
        <v>16</v>
      </c>
    </row>
    <row r="5" spans="1:17" s="8" customFormat="1" ht="48">
      <c r="A5" s="3" t="s">
        <v>25</v>
      </c>
      <c r="B5" s="1">
        <v>11222508740</v>
      </c>
      <c r="C5" s="9" t="s">
        <v>64</v>
      </c>
      <c r="D5" s="1" t="s">
        <v>20</v>
      </c>
      <c r="E5" s="1" t="s">
        <v>63</v>
      </c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0" t="b">
        <v>0</v>
      </c>
      <c r="N5" s="10"/>
      <c r="O5" s="10"/>
      <c r="P5" s="11">
        <v>0</v>
      </c>
      <c r="Q5" s="11" t="s">
        <v>16</v>
      </c>
    </row>
    <row r="6" spans="1:17" s="8" customFormat="1" ht="36">
      <c r="A6" s="3" t="s">
        <v>26</v>
      </c>
      <c r="B6" s="1"/>
      <c r="C6" s="9" t="s">
        <v>67</v>
      </c>
      <c r="D6" s="1" t="s">
        <v>65</v>
      </c>
      <c r="E6" s="1" t="s">
        <v>68</v>
      </c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0" t="b">
        <v>0</v>
      </c>
      <c r="N6" s="10"/>
      <c r="O6" s="10"/>
      <c r="P6" s="11">
        <v>0</v>
      </c>
      <c r="Q6" s="11" t="s">
        <v>16</v>
      </c>
    </row>
    <row r="7" spans="1:17" s="8" customFormat="1" ht="36">
      <c r="A7" s="3" t="s">
        <v>22</v>
      </c>
      <c r="B7" s="1">
        <v>10550522568</v>
      </c>
      <c r="C7" s="9" t="s">
        <v>69</v>
      </c>
      <c r="D7" s="1" t="s">
        <v>20</v>
      </c>
      <c r="E7" s="1" t="s">
        <v>70</v>
      </c>
      <c r="F7" s="1" t="s">
        <v>19</v>
      </c>
      <c r="G7" s="2">
        <v>29</v>
      </c>
      <c r="H7" s="2">
        <v>12.204000000000001</v>
      </c>
      <c r="I7" s="2">
        <f>ROUNDUP((H7/3.67)*1,0)</f>
        <v>4</v>
      </c>
      <c r="J7" s="2">
        <v>0</v>
      </c>
      <c r="K7" s="2">
        <f>G7*I7</f>
        <v>116</v>
      </c>
      <c r="L7" s="2">
        <v>0</v>
      </c>
      <c r="M7" s="10" t="b">
        <v>0</v>
      </c>
      <c r="N7" s="10"/>
      <c r="O7" s="10"/>
      <c r="P7" s="11">
        <v>0</v>
      </c>
      <c r="Q7" s="11" t="s">
        <v>16</v>
      </c>
    </row>
    <row r="8" spans="1:17" s="8" customFormat="1" ht="24">
      <c r="A8" s="3" t="s">
        <v>23</v>
      </c>
      <c r="B8" s="1">
        <v>11000708050</v>
      </c>
      <c r="C8" s="9" t="s">
        <v>71</v>
      </c>
      <c r="D8" s="1" t="s">
        <v>20</v>
      </c>
      <c r="E8" s="1" t="s">
        <v>45</v>
      </c>
      <c r="F8" s="1" t="s">
        <v>19</v>
      </c>
      <c r="G8" s="2">
        <v>1</v>
      </c>
      <c r="H8" s="2">
        <v>510</v>
      </c>
      <c r="I8" s="2">
        <f>ROUNDUP((H8/3.67)*1,0)</f>
        <v>139</v>
      </c>
      <c r="J8" s="2">
        <v>0</v>
      </c>
      <c r="K8" s="2">
        <f>G8*I8</f>
        <v>139</v>
      </c>
      <c r="L8" s="2">
        <v>0</v>
      </c>
      <c r="M8" s="10" t="b">
        <v>0</v>
      </c>
      <c r="N8" s="10"/>
      <c r="O8" s="10"/>
      <c r="P8" s="11">
        <v>0</v>
      </c>
      <c r="Q8" s="11" t="s">
        <v>16</v>
      </c>
    </row>
    <row r="9" spans="1:17" s="21" customFormat="1" ht="24.95" customHeight="1">
      <c r="A9" s="18" t="s">
        <v>28</v>
      </c>
      <c r="B9" s="19"/>
      <c r="C9" s="19" t="s">
        <v>72</v>
      </c>
      <c r="D9" s="19"/>
      <c r="E9" s="19"/>
      <c r="F9" s="19"/>
      <c r="G9" s="20"/>
      <c r="H9" s="20"/>
      <c r="I9" s="20"/>
      <c r="J9" s="20"/>
      <c r="K9" s="20"/>
      <c r="L9" s="20">
        <v>0</v>
      </c>
      <c r="M9" s="11" t="b">
        <v>0</v>
      </c>
      <c r="N9" s="11"/>
      <c r="O9" s="11"/>
      <c r="P9" s="11">
        <v>0</v>
      </c>
      <c r="Q9" s="11" t="s">
        <v>16</v>
      </c>
    </row>
    <row r="10" spans="1:17" s="8" customFormat="1" ht="168">
      <c r="A10" s="3" t="s">
        <v>29</v>
      </c>
      <c r="B10" s="1"/>
      <c r="C10" s="9" t="s">
        <v>62</v>
      </c>
      <c r="D10" s="1" t="s">
        <v>20</v>
      </c>
      <c r="E10" s="1" t="s">
        <v>61</v>
      </c>
      <c r="F10" s="1" t="s">
        <v>27</v>
      </c>
      <c r="G10" s="2">
        <v>1</v>
      </c>
      <c r="H10" s="2">
        <v>29000</v>
      </c>
      <c r="I10" s="2">
        <f>ROUNDUP((H10/3.67)*1,0)</f>
        <v>7902</v>
      </c>
      <c r="J10" s="2">
        <v>0</v>
      </c>
      <c r="K10" s="2">
        <f>G10*I10</f>
        <v>7902</v>
      </c>
      <c r="L10" s="2">
        <v>0</v>
      </c>
      <c r="M10" s="10" t="b">
        <v>0</v>
      </c>
      <c r="N10" s="10"/>
      <c r="O10" s="10"/>
      <c r="P10" s="11">
        <v>0</v>
      </c>
      <c r="Q10" s="11" t="s">
        <v>16</v>
      </c>
    </row>
    <row r="11" spans="1:17" s="8" customFormat="1" ht="24.95" customHeight="1">
      <c r="A11" s="3" t="s">
        <v>41</v>
      </c>
      <c r="B11" s="1">
        <v>11000108601</v>
      </c>
      <c r="C11" s="9" t="s">
        <v>66</v>
      </c>
      <c r="D11" s="1" t="s">
        <v>20</v>
      </c>
      <c r="E11" s="1" t="s">
        <v>44</v>
      </c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10" t="b">
        <v>0</v>
      </c>
      <c r="N11" s="10"/>
      <c r="O11" s="10"/>
      <c r="P11" s="11">
        <v>0</v>
      </c>
      <c r="Q11" s="11" t="s">
        <v>16</v>
      </c>
    </row>
    <row r="12" spans="1:17" s="8" customFormat="1" ht="48">
      <c r="A12" s="3" t="s">
        <v>42</v>
      </c>
      <c r="B12" s="1">
        <v>11222508740</v>
      </c>
      <c r="C12" s="9" t="s">
        <v>64</v>
      </c>
      <c r="D12" s="1" t="s">
        <v>20</v>
      </c>
      <c r="E12" s="1" t="s">
        <v>63</v>
      </c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10" t="b">
        <v>0</v>
      </c>
      <c r="N12" s="10"/>
      <c r="O12" s="10"/>
      <c r="P12" s="11">
        <v>0</v>
      </c>
      <c r="Q12" s="11" t="s">
        <v>16</v>
      </c>
    </row>
    <row r="13" spans="1:17" s="8" customFormat="1" ht="36">
      <c r="A13" s="3" t="s">
        <v>43</v>
      </c>
      <c r="B13" s="1"/>
      <c r="C13" s="9" t="s">
        <v>67</v>
      </c>
      <c r="D13" s="1" t="s">
        <v>65</v>
      </c>
      <c r="E13" s="1" t="s">
        <v>68</v>
      </c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0" t="b">
        <v>0</v>
      </c>
      <c r="N13" s="10"/>
      <c r="O13" s="10"/>
      <c r="P13" s="11">
        <v>0</v>
      </c>
      <c r="Q13" s="11" t="s">
        <v>16</v>
      </c>
    </row>
    <row r="14" spans="1:17" s="8" customFormat="1" ht="36">
      <c r="A14" s="3" t="s">
        <v>30</v>
      </c>
      <c r="B14" s="1">
        <v>10550522568</v>
      </c>
      <c r="C14" s="9" t="s">
        <v>69</v>
      </c>
      <c r="D14" s="1" t="s">
        <v>20</v>
      </c>
      <c r="E14" s="1" t="s">
        <v>70</v>
      </c>
      <c r="F14" s="1" t="s">
        <v>19</v>
      </c>
      <c r="G14" s="2">
        <v>36</v>
      </c>
      <c r="H14" s="2">
        <v>12.204000000000001</v>
      </c>
      <c r="I14" s="2">
        <f>ROUNDUP((H14/3.67)*1,0)</f>
        <v>4</v>
      </c>
      <c r="J14" s="2">
        <v>0</v>
      </c>
      <c r="K14" s="2">
        <f>G14*I14</f>
        <v>144</v>
      </c>
      <c r="L14" s="2">
        <v>0</v>
      </c>
      <c r="M14" s="10" t="b">
        <v>0</v>
      </c>
      <c r="N14" s="10"/>
      <c r="O14" s="10"/>
      <c r="P14" s="11">
        <v>0</v>
      </c>
      <c r="Q14" s="11" t="s">
        <v>16</v>
      </c>
    </row>
    <row r="15" spans="1:17" s="8" customFormat="1" ht="24">
      <c r="A15" s="3" t="s">
        <v>31</v>
      </c>
      <c r="B15" s="1">
        <v>11000708050</v>
      </c>
      <c r="C15" s="9" t="s">
        <v>71</v>
      </c>
      <c r="D15" s="1" t="s">
        <v>20</v>
      </c>
      <c r="E15" s="1" t="s">
        <v>45</v>
      </c>
      <c r="F15" s="1" t="s">
        <v>19</v>
      </c>
      <c r="G15" s="2">
        <v>1</v>
      </c>
      <c r="H15" s="2">
        <v>510</v>
      </c>
      <c r="I15" s="2">
        <f>ROUNDUP((H15/3.67)*1,0)</f>
        <v>139</v>
      </c>
      <c r="J15" s="2">
        <v>0</v>
      </c>
      <c r="K15" s="2">
        <f>G15*I15</f>
        <v>139</v>
      </c>
      <c r="L15" s="2">
        <v>0</v>
      </c>
      <c r="M15" s="10" t="b">
        <v>0</v>
      </c>
      <c r="N15" s="10"/>
      <c r="O15" s="10"/>
      <c r="P15" s="11">
        <v>0</v>
      </c>
      <c r="Q15" s="11" t="s">
        <v>16</v>
      </c>
    </row>
    <row r="16" spans="1:17" s="21" customFormat="1" ht="24.95" customHeight="1">
      <c r="A16" s="18" t="s">
        <v>32</v>
      </c>
      <c r="B16" s="19"/>
      <c r="C16" s="19" t="s">
        <v>73</v>
      </c>
      <c r="D16" s="19"/>
      <c r="E16" s="19"/>
      <c r="F16" s="19"/>
      <c r="G16" s="20"/>
      <c r="H16" s="20"/>
      <c r="I16" s="20"/>
      <c r="J16" s="20"/>
      <c r="K16" s="20"/>
      <c r="L16" s="20">
        <v>0</v>
      </c>
      <c r="M16" s="11" t="b">
        <v>0</v>
      </c>
      <c r="N16" s="11"/>
      <c r="O16" s="11"/>
      <c r="P16" s="11">
        <v>0</v>
      </c>
      <c r="Q16" s="11" t="s">
        <v>16</v>
      </c>
    </row>
    <row r="17" spans="1:17" s="8" customFormat="1" ht="168">
      <c r="A17" s="3" t="s">
        <v>35</v>
      </c>
      <c r="B17" s="1"/>
      <c r="C17" s="9" t="s">
        <v>74</v>
      </c>
      <c r="D17" s="1" t="s">
        <v>20</v>
      </c>
      <c r="E17" s="1" t="s">
        <v>61</v>
      </c>
      <c r="F17" s="1" t="s">
        <v>27</v>
      </c>
      <c r="G17" s="2">
        <v>1</v>
      </c>
      <c r="H17" s="2">
        <v>27000</v>
      </c>
      <c r="I17" s="2">
        <f>ROUNDUP((H17/3.67)*1,0)</f>
        <v>7357</v>
      </c>
      <c r="J17" s="2">
        <v>0</v>
      </c>
      <c r="K17" s="2">
        <f>G17*I17</f>
        <v>7357</v>
      </c>
      <c r="L17" s="2">
        <v>0</v>
      </c>
      <c r="M17" s="10" t="b">
        <v>0</v>
      </c>
      <c r="N17" s="10"/>
      <c r="O17" s="10"/>
      <c r="P17" s="11">
        <v>0</v>
      </c>
      <c r="Q17" s="11" t="s">
        <v>16</v>
      </c>
    </row>
    <row r="18" spans="1:17" s="8" customFormat="1" ht="24.95" customHeight="1">
      <c r="A18" s="3" t="s">
        <v>47</v>
      </c>
      <c r="B18" s="1">
        <v>11000108581</v>
      </c>
      <c r="C18" s="9" t="s">
        <v>75</v>
      </c>
      <c r="D18" s="1" t="s">
        <v>20</v>
      </c>
      <c r="E18" s="1" t="s">
        <v>44</v>
      </c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0" t="b">
        <v>0</v>
      </c>
      <c r="N18" s="10"/>
      <c r="O18" s="10"/>
      <c r="P18" s="11">
        <v>0</v>
      </c>
      <c r="Q18" s="11" t="s">
        <v>16</v>
      </c>
    </row>
    <row r="19" spans="1:17" s="8" customFormat="1" ht="48">
      <c r="A19" s="3" t="s">
        <v>48</v>
      </c>
      <c r="B19" s="1">
        <v>11222508730</v>
      </c>
      <c r="C19" s="9" t="s">
        <v>76</v>
      </c>
      <c r="D19" s="1" t="s">
        <v>20</v>
      </c>
      <c r="E19" s="1" t="s">
        <v>63</v>
      </c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10" t="b">
        <v>0</v>
      </c>
      <c r="N19" s="10"/>
      <c r="O19" s="10"/>
      <c r="P19" s="11"/>
      <c r="Q19" s="11"/>
    </row>
    <row r="20" spans="1:17" s="8" customFormat="1" ht="36">
      <c r="A20" s="3" t="s">
        <v>49</v>
      </c>
      <c r="B20" s="1"/>
      <c r="C20" s="9" t="s">
        <v>77</v>
      </c>
      <c r="D20" s="1" t="s">
        <v>65</v>
      </c>
      <c r="E20" s="1" t="s">
        <v>78</v>
      </c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10" t="b">
        <v>0</v>
      </c>
      <c r="N20" s="10"/>
      <c r="O20" s="10"/>
      <c r="P20" s="11">
        <v>0</v>
      </c>
      <c r="Q20" s="11" t="s">
        <v>16</v>
      </c>
    </row>
    <row r="21" spans="1:17" s="8" customFormat="1" ht="36">
      <c r="A21" s="3" t="s">
        <v>46</v>
      </c>
      <c r="B21" s="1">
        <v>10550522568</v>
      </c>
      <c r="C21" s="9" t="s">
        <v>69</v>
      </c>
      <c r="D21" s="1" t="s">
        <v>20</v>
      </c>
      <c r="E21" s="1" t="s">
        <v>70</v>
      </c>
      <c r="F21" s="1" t="s">
        <v>19</v>
      </c>
      <c r="G21" s="2">
        <v>19</v>
      </c>
      <c r="H21" s="2">
        <v>12.204000000000001</v>
      </c>
      <c r="I21" s="2">
        <f>ROUNDUP((H21/3.67)*1,0)</f>
        <v>4</v>
      </c>
      <c r="J21" s="2">
        <v>0</v>
      </c>
      <c r="K21" s="2">
        <f>G21*I21</f>
        <v>76</v>
      </c>
      <c r="L21" s="2">
        <v>0</v>
      </c>
      <c r="M21" s="10" t="b">
        <v>0</v>
      </c>
      <c r="N21" s="10"/>
      <c r="O21" s="10"/>
      <c r="P21" s="11">
        <v>0</v>
      </c>
      <c r="Q21" s="11" t="s">
        <v>16</v>
      </c>
    </row>
    <row r="22" spans="1:17" s="8" customFormat="1" ht="24">
      <c r="A22" s="3" t="s">
        <v>50</v>
      </c>
      <c r="B22" s="1">
        <v>11000708050</v>
      </c>
      <c r="C22" s="9" t="s">
        <v>71</v>
      </c>
      <c r="D22" s="1" t="s">
        <v>20</v>
      </c>
      <c r="E22" s="1" t="s">
        <v>45</v>
      </c>
      <c r="F22" s="1" t="s">
        <v>19</v>
      </c>
      <c r="G22" s="2">
        <v>1</v>
      </c>
      <c r="H22" s="2">
        <v>510</v>
      </c>
      <c r="I22" s="2">
        <f>ROUNDUP((H22/3.67)*1,0)</f>
        <v>139</v>
      </c>
      <c r="J22" s="2">
        <v>0</v>
      </c>
      <c r="K22" s="2">
        <f>G22*I22</f>
        <v>139</v>
      </c>
      <c r="L22" s="2">
        <v>0</v>
      </c>
      <c r="M22" s="10" t="b">
        <v>0</v>
      </c>
      <c r="N22" s="10"/>
      <c r="O22" s="10"/>
      <c r="P22" s="11">
        <v>0</v>
      </c>
      <c r="Q22" s="11" t="s">
        <v>16</v>
      </c>
    </row>
    <row r="23" spans="1:17" s="21" customFormat="1" ht="24.95" customHeight="1">
      <c r="A23" s="18" t="s">
        <v>33</v>
      </c>
      <c r="B23" s="19"/>
      <c r="C23" s="19" t="s">
        <v>79</v>
      </c>
      <c r="D23" s="19"/>
      <c r="E23" s="19"/>
      <c r="F23" s="19"/>
      <c r="G23" s="20"/>
      <c r="H23" s="20"/>
      <c r="I23" s="20"/>
      <c r="J23" s="20"/>
      <c r="K23" s="20"/>
      <c r="L23" s="20">
        <v>0</v>
      </c>
      <c r="M23" s="11" t="b">
        <v>0</v>
      </c>
      <c r="N23" s="11"/>
      <c r="O23" s="11"/>
      <c r="P23" s="11">
        <v>0</v>
      </c>
      <c r="Q23" s="11" t="s">
        <v>16</v>
      </c>
    </row>
    <row r="24" spans="1:17" s="8" customFormat="1" ht="168">
      <c r="A24" s="3" t="s">
        <v>36</v>
      </c>
      <c r="B24" s="1"/>
      <c r="C24" s="9" t="s">
        <v>62</v>
      </c>
      <c r="D24" s="1" t="s">
        <v>20</v>
      </c>
      <c r="E24" s="1" t="s">
        <v>61</v>
      </c>
      <c r="F24" s="1" t="s">
        <v>27</v>
      </c>
      <c r="G24" s="2">
        <v>1</v>
      </c>
      <c r="H24" s="2">
        <v>29000</v>
      </c>
      <c r="I24" s="2">
        <f>ROUNDUP((H24/3.67)*1,0)</f>
        <v>7902</v>
      </c>
      <c r="J24" s="2">
        <v>0</v>
      </c>
      <c r="K24" s="2">
        <f>G24*I24</f>
        <v>7902</v>
      </c>
      <c r="L24" s="2">
        <v>0</v>
      </c>
      <c r="M24" s="10" t="b">
        <v>0</v>
      </c>
      <c r="N24" s="10"/>
      <c r="O24" s="10"/>
      <c r="P24" s="11">
        <v>0</v>
      </c>
      <c r="Q24" s="11" t="s">
        <v>16</v>
      </c>
    </row>
    <row r="25" spans="1:17" s="8" customFormat="1" ht="24.95" customHeight="1">
      <c r="A25" s="3" t="s">
        <v>51</v>
      </c>
      <c r="B25" s="1">
        <v>11000108601</v>
      </c>
      <c r="C25" s="9" t="s">
        <v>66</v>
      </c>
      <c r="D25" s="1" t="s">
        <v>20</v>
      </c>
      <c r="E25" s="1" t="s">
        <v>44</v>
      </c>
      <c r="F25" s="1"/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10" t="b">
        <v>0</v>
      </c>
      <c r="N25" s="10"/>
      <c r="O25" s="10"/>
      <c r="P25" s="11">
        <v>0</v>
      </c>
      <c r="Q25" s="11" t="s">
        <v>16</v>
      </c>
    </row>
    <row r="26" spans="1:17" s="8" customFormat="1" ht="48">
      <c r="A26" s="3" t="s">
        <v>52</v>
      </c>
      <c r="B26" s="1">
        <v>11222508740</v>
      </c>
      <c r="C26" s="9" t="s">
        <v>64</v>
      </c>
      <c r="D26" s="1" t="s">
        <v>20</v>
      </c>
      <c r="E26" s="1" t="s">
        <v>63</v>
      </c>
      <c r="F26" s="1"/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10" t="b">
        <v>0</v>
      </c>
      <c r="N26" s="10"/>
      <c r="O26" s="10"/>
      <c r="P26" s="11">
        <v>0</v>
      </c>
      <c r="Q26" s="11" t="s">
        <v>16</v>
      </c>
    </row>
    <row r="27" spans="1:17" s="8" customFormat="1" ht="36">
      <c r="A27" s="3" t="s">
        <v>53</v>
      </c>
      <c r="B27" s="1"/>
      <c r="C27" s="9" t="s">
        <v>67</v>
      </c>
      <c r="D27" s="1" t="s">
        <v>65</v>
      </c>
      <c r="E27" s="1" t="s">
        <v>68</v>
      </c>
      <c r="F27" s="1"/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10" t="b">
        <v>0</v>
      </c>
      <c r="N27" s="10"/>
      <c r="O27" s="10"/>
      <c r="P27" s="11">
        <v>0</v>
      </c>
      <c r="Q27" s="11" t="s">
        <v>16</v>
      </c>
    </row>
    <row r="28" spans="1:17" s="8" customFormat="1" ht="36">
      <c r="A28" s="3" t="s">
        <v>37</v>
      </c>
      <c r="B28" s="1">
        <v>10550522568</v>
      </c>
      <c r="C28" s="9" t="s">
        <v>69</v>
      </c>
      <c r="D28" s="1" t="s">
        <v>20</v>
      </c>
      <c r="E28" s="1" t="s">
        <v>70</v>
      </c>
      <c r="F28" s="1" t="s">
        <v>19</v>
      </c>
      <c r="G28" s="2">
        <v>38</v>
      </c>
      <c r="H28" s="2">
        <v>12.204000000000001</v>
      </c>
      <c r="I28" s="2">
        <f>ROUNDUP((H28/3.67)*1,0)</f>
        <v>4</v>
      </c>
      <c r="J28" s="2">
        <v>0</v>
      </c>
      <c r="K28" s="2">
        <f>G28*I28</f>
        <v>152</v>
      </c>
      <c r="L28" s="2">
        <v>0</v>
      </c>
      <c r="M28" s="10" t="b">
        <v>0</v>
      </c>
      <c r="N28" s="10"/>
      <c r="O28" s="10"/>
      <c r="P28" s="11">
        <v>0</v>
      </c>
      <c r="Q28" s="11" t="s">
        <v>16</v>
      </c>
    </row>
    <row r="29" spans="1:17" s="8" customFormat="1" ht="24">
      <c r="A29" s="3" t="s">
        <v>54</v>
      </c>
      <c r="B29" s="1">
        <v>11000708050</v>
      </c>
      <c r="C29" s="9" t="s">
        <v>71</v>
      </c>
      <c r="D29" s="1" t="s">
        <v>20</v>
      </c>
      <c r="E29" s="1" t="s">
        <v>45</v>
      </c>
      <c r="F29" s="1" t="s">
        <v>19</v>
      </c>
      <c r="G29" s="2">
        <v>1</v>
      </c>
      <c r="H29" s="2">
        <v>510</v>
      </c>
      <c r="I29" s="2">
        <f>ROUNDUP((H29/3.67)*1,0)</f>
        <v>139</v>
      </c>
      <c r="J29" s="2">
        <v>0</v>
      </c>
      <c r="K29" s="2">
        <f>G29*I29</f>
        <v>139</v>
      </c>
      <c r="L29" s="2">
        <v>0</v>
      </c>
      <c r="M29" s="10" t="b">
        <v>0</v>
      </c>
      <c r="N29" s="10"/>
      <c r="O29" s="10"/>
      <c r="P29" s="11">
        <v>0</v>
      </c>
      <c r="Q29" s="11" t="s">
        <v>16</v>
      </c>
    </row>
    <row r="30" spans="1:17" s="21" customFormat="1" ht="24.95" customHeight="1">
      <c r="A30" s="18" t="s">
        <v>34</v>
      </c>
      <c r="B30" s="19"/>
      <c r="C30" s="19" t="s">
        <v>80</v>
      </c>
      <c r="D30" s="19"/>
      <c r="E30" s="19"/>
      <c r="F30" s="19"/>
      <c r="G30" s="20"/>
      <c r="H30" s="20"/>
      <c r="I30" s="20"/>
      <c r="J30" s="20"/>
      <c r="K30" s="20"/>
      <c r="L30" s="20">
        <v>0</v>
      </c>
      <c r="M30" s="11" t="b">
        <v>0</v>
      </c>
      <c r="N30" s="11"/>
      <c r="O30" s="11"/>
      <c r="P30" s="11">
        <v>0</v>
      </c>
      <c r="Q30" s="11" t="s">
        <v>16</v>
      </c>
    </row>
    <row r="31" spans="1:17" s="8" customFormat="1" ht="168">
      <c r="A31" s="3" t="s">
        <v>38</v>
      </c>
      <c r="B31" s="1"/>
      <c r="C31" s="9" t="s">
        <v>81</v>
      </c>
      <c r="D31" s="1" t="s">
        <v>20</v>
      </c>
      <c r="E31" s="1" t="s">
        <v>61</v>
      </c>
      <c r="F31" s="1" t="s">
        <v>27</v>
      </c>
      <c r="G31" s="2">
        <v>1</v>
      </c>
      <c r="H31" s="2">
        <v>26000</v>
      </c>
      <c r="I31" s="2">
        <f>ROUNDUP((H31/3.67)*1,0)</f>
        <v>7085</v>
      </c>
      <c r="J31" s="2">
        <v>0</v>
      </c>
      <c r="K31" s="2">
        <f>G31*I31</f>
        <v>7085</v>
      </c>
      <c r="L31" s="2">
        <v>0</v>
      </c>
      <c r="M31" s="10" t="b">
        <v>0</v>
      </c>
      <c r="N31" s="10"/>
      <c r="O31" s="10"/>
      <c r="P31" s="11">
        <v>0</v>
      </c>
      <c r="Q31" s="11" t="s">
        <v>16</v>
      </c>
    </row>
    <row r="32" spans="1:17" s="8" customFormat="1" ht="24.95" customHeight="1">
      <c r="A32" s="3" t="s">
        <v>55</v>
      </c>
      <c r="B32" s="1"/>
      <c r="C32" s="9" t="s">
        <v>82</v>
      </c>
      <c r="D32" s="1" t="s">
        <v>20</v>
      </c>
      <c r="E32" s="1" t="s">
        <v>44</v>
      </c>
      <c r="F32" s="1"/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10" t="b">
        <v>0</v>
      </c>
      <c r="N32" s="10"/>
      <c r="O32" s="10"/>
      <c r="P32" s="11">
        <v>0</v>
      </c>
      <c r="Q32" s="11" t="s">
        <v>16</v>
      </c>
    </row>
    <row r="33" spans="1:17" s="8" customFormat="1" ht="48">
      <c r="A33" s="3" t="s">
        <v>57</v>
      </c>
      <c r="B33" s="1"/>
      <c r="C33" s="9" t="s">
        <v>83</v>
      </c>
      <c r="D33" s="1" t="s">
        <v>20</v>
      </c>
      <c r="E33" s="1" t="s">
        <v>63</v>
      </c>
      <c r="F33" s="1"/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10" t="b">
        <v>0</v>
      </c>
      <c r="N33" s="10"/>
      <c r="O33" s="10"/>
      <c r="P33" s="11">
        <v>0</v>
      </c>
      <c r="Q33" s="11" t="s">
        <v>16</v>
      </c>
    </row>
    <row r="34" spans="1:17" s="8" customFormat="1" ht="36">
      <c r="A34" s="3" t="s">
        <v>58</v>
      </c>
      <c r="B34" s="1"/>
      <c r="C34" s="9" t="s">
        <v>77</v>
      </c>
      <c r="D34" s="1" t="s">
        <v>65</v>
      </c>
      <c r="E34" s="1" t="s">
        <v>78</v>
      </c>
      <c r="F34" s="1"/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10" t="b">
        <v>0</v>
      </c>
      <c r="N34" s="10"/>
      <c r="O34" s="10"/>
      <c r="P34" s="11">
        <v>0</v>
      </c>
      <c r="Q34" s="11" t="s">
        <v>16</v>
      </c>
    </row>
    <row r="35" spans="1:17" s="8" customFormat="1" ht="36">
      <c r="A35" s="3" t="s">
        <v>56</v>
      </c>
      <c r="B35" s="1">
        <v>10550522568</v>
      </c>
      <c r="C35" s="9" t="s">
        <v>69</v>
      </c>
      <c r="D35" s="1" t="s">
        <v>20</v>
      </c>
      <c r="E35" s="1" t="s">
        <v>70</v>
      </c>
      <c r="F35" s="1" t="s">
        <v>19</v>
      </c>
      <c r="G35" s="2">
        <v>12</v>
      </c>
      <c r="H35" s="2">
        <v>12.204000000000001</v>
      </c>
      <c r="I35" s="2">
        <f>ROUNDUP((H35/3.67)*1,0)</f>
        <v>4</v>
      </c>
      <c r="J35" s="2">
        <v>0</v>
      </c>
      <c r="K35" s="2">
        <f>G35*I35</f>
        <v>48</v>
      </c>
      <c r="L35" s="2">
        <v>0</v>
      </c>
      <c r="M35" s="10" t="b">
        <v>0</v>
      </c>
      <c r="N35" s="10"/>
      <c r="O35" s="10"/>
      <c r="P35" s="11">
        <v>0</v>
      </c>
      <c r="Q35" s="11" t="s">
        <v>16</v>
      </c>
    </row>
    <row r="36" spans="1:17" s="8" customFormat="1" ht="24">
      <c r="A36" s="3" t="s">
        <v>59</v>
      </c>
      <c r="B36" s="1">
        <v>11000708050</v>
      </c>
      <c r="C36" s="9" t="s">
        <v>71</v>
      </c>
      <c r="D36" s="1" t="s">
        <v>20</v>
      </c>
      <c r="E36" s="1" t="s">
        <v>45</v>
      </c>
      <c r="F36" s="1" t="s">
        <v>19</v>
      </c>
      <c r="G36" s="2">
        <v>1</v>
      </c>
      <c r="H36" s="2">
        <v>510</v>
      </c>
      <c r="I36" s="2">
        <f>ROUNDUP((H36/3.67)*1,0)</f>
        <v>139</v>
      </c>
      <c r="J36" s="2">
        <v>0</v>
      </c>
      <c r="K36" s="2">
        <f>G36*I36</f>
        <v>139</v>
      </c>
      <c r="L36" s="2">
        <v>0</v>
      </c>
      <c r="M36" s="10" t="b">
        <v>0</v>
      </c>
      <c r="N36" s="10"/>
      <c r="O36" s="10"/>
      <c r="P36" s="11">
        <v>0</v>
      </c>
      <c r="Q36" s="11" t="s">
        <v>16</v>
      </c>
    </row>
    <row r="37" spans="1:17" s="21" customFormat="1" ht="24.95" customHeight="1">
      <c r="A37" s="18" t="s">
        <v>39</v>
      </c>
      <c r="B37" s="19"/>
      <c r="C37" s="19" t="s">
        <v>84</v>
      </c>
      <c r="D37" s="19"/>
      <c r="E37" s="19"/>
      <c r="F37" s="19"/>
      <c r="G37" s="20"/>
      <c r="H37" s="20"/>
      <c r="I37" s="20"/>
      <c r="J37" s="20"/>
      <c r="K37" s="20"/>
      <c r="L37" s="20">
        <v>0</v>
      </c>
      <c r="M37" s="11" t="b">
        <v>0</v>
      </c>
      <c r="N37" s="11"/>
      <c r="O37" s="11"/>
      <c r="P37" s="11">
        <v>0</v>
      </c>
      <c r="Q37" s="11" t="s">
        <v>16</v>
      </c>
    </row>
    <row r="38" spans="1:17" s="8" customFormat="1" ht="168">
      <c r="A38" s="3" t="s">
        <v>40</v>
      </c>
      <c r="B38" s="1"/>
      <c r="C38" s="9" t="s">
        <v>74</v>
      </c>
      <c r="D38" s="1" t="s">
        <v>20</v>
      </c>
      <c r="E38" s="1" t="s">
        <v>61</v>
      </c>
      <c r="F38" s="1" t="s">
        <v>27</v>
      </c>
      <c r="G38" s="2">
        <v>1</v>
      </c>
      <c r="H38" s="2">
        <v>27000</v>
      </c>
      <c r="I38" s="2">
        <f>ROUNDUP((H38/3.67)*1,0)</f>
        <v>7357</v>
      </c>
      <c r="J38" s="2">
        <v>0</v>
      </c>
      <c r="K38" s="2">
        <f>G38*I38</f>
        <v>7357</v>
      </c>
      <c r="L38" s="2">
        <v>0</v>
      </c>
      <c r="M38" s="10" t="b">
        <v>0</v>
      </c>
      <c r="N38" s="10"/>
      <c r="O38" s="10"/>
      <c r="P38" s="11">
        <v>0</v>
      </c>
      <c r="Q38" s="11" t="s">
        <v>16</v>
      </c>
    </row>
    <row r="39" spans="1:17" s="8" customFormat="1" ht="24.95" customHeight="1">
      <c r="A39" s="3" t="s">
        <v>85</v>
      </c>
      <c r="B39" s="1">
        <v>11000108581</v>
      </c>
      <c r="C39" s="9" t="s">
        <v>75</v>
      </c>
      <c r="D39" s="1" t="s">
        <v>20</v>
      </c>
      <c r="E39" s="1" t="s">
        <v>44</v>
      </c>
      <c r="F39" s="1"/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10" t="b">
        <v>0</v>
      </c>
      <c r="N39" s="10"/>
      <c r="O39" s="10"/>
      <c r="P39" s="11">
        <v>0</v>
      </c>
      <c r="Q39" s="11" t="s">
        <v>16</v>
      </c>
    </row>
    <row r="40" spans="1:17" s="8" customFormat="1" ht="48">
      <c r="A40" s="3" t="s">
        <v>86</v>
      </c>
      <c r="B40" s="1">
        <v>11222508730</v>
      </c>
      <c r="C40" s="9" t="s">
        <v>76</v>
      </c>
      <c r="D40" s="1" t="s">
        <v>20</v>
      </c>
      <c r="E40" s="1" t="s">
        <v>63</v>
      </c>
      <c r="F40" s="1"/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10" t="b">
        <v>0</v>
      </c>
      <c r="N40" s="10"/>
      <c r="O40" s="10"/>
      <c r="P40" s="11"/>
      <c r="Q40" s="11"/>
    </row>
    <row r="41" spans="1:17" s="8" customFormat="1" ht="36">
      <c r="A41" s="3" t="s">
        <v>87</v>
      </c>
      <c r="B41" s="1"/>
      <c r="C41" s="9" t="s">
        <v>77</v>
      </c>
      <c r="D41" s="1" t="s">
        <v>65</v>
      </c>
      <c r="E41" s="1" t="s">
        <v>78</v>
      </c>
      <c r="F41" s="1"/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10" t="b">
        <v>0</v>
      </c>
      <c r="N41" s="10"/>
      <c r="O41" s="10"/>
      <c r="P41" s="11">
        <v>0</v>
      </c>
      <c r="Q41" s="11" t="s">
        <v>16</v>
      </c>
    </row>
    <row r="42" spans="1:17" s="8" customFormat="1" ht="36">
      <c r="A42" s="3" t="s">
        <v>88</v>
      </c>
      <c r="B42" s="1">
        <v>10550522568</v>
      </c>
      <c r="C42" s="9" t="s">
        <v>69</v>
      </c>
      <c r="D42" s="1" t="s">
        <v>20</v>
      </c>
      <c r="E42" s="1" t="s">
        <v>70</v>
      </c>
      <c r="F42" s="1" t="s">
        <v>19</v>
      </c>
      <c r="G42" s="2">
        <v>5</v>
      </c>
      <c r="H42" s="2">
        <v>12.204000000000001</v>
      </c>
      <c r="I42" s="2">
        <f>ROUNDUP((H42/3.67)*1,0)</f>
        <v>4</v>
      </c>
      <c r="J42" s="2">
        <v>0</v>
      </c>
      <c r="K42" s="2">
        <f>G42*I42</f>
        <v>20</v>
      </c>
      <c r="L42" s="2">
        <v>0</v>
      </c>
      <c r="M42" s="10" t="b">
        <v>0</v>
      </c>
      <c r="N42" s="10"/>
      <c r="O42" s="10"/>
      <c r="P42" s="11">
        <v>0</v>
      </c>
      <c r="Q42" s="11" t="s">
        <v>16</v>
      </c>
    </row>
    <row r="43" spans="1:17" s="8" customFormat="1" ht="24">
      <c r="A43" s="3" t="s">
        <v>89</v>
      </c>
      <c r="B43" s="1">
        <v>11000708050</v>
      </c>
      <c r="C43" s="9" t="s">
        <v>71</v>
      </c>
      <c r="D43" s="1" t="s">
        <v>20</v>
      </c>
      <c r="E43" s="1" t="s">
        <v>45</v>
      </c>
      <c r="F43" s="1" t="s">
        <v>19</v>
      </c>
      <c r="G43" s="2">
        <v>1</v>
      </c>
      <c r="H43" s="2">
        <v>510</v>
      </c>
      <c r="I43" s="2">
        <f>ROUNDUP((H43/3.67)*1,0)</f>
        <v>139</v>
      </c>
      <c r="J43" s="2">
        <v>0</v>
      </c>
      <c r="K43" s="2">
        <f>G43*I43</f>
        <v>139</v>
      </c>
      <c r="L43" s="2">
        <v>0</v>
      </c>
      <c r="M43" s="10" t="b">
        <v>0</v>
      </c>
      <c r="N43" s="10"/>
      <c r="O43" s="10"/>
      <c r="P43" s="11">
        <v>0</v>
      </c>
      <c r="Q43" s="11" t="s">
        <v>16</v>
      </c>
    </row>
  </sheetData>
  <pageMargins left="0.7" right="0.7" top="0.75" bottom="0.75" header="0.3" footer="0.3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2023-07-07T12:08:28Z</dcterms:modified>
</cp:coreProperties>
</file>