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/>
  </bookViews>
  <sheets>
    <sheet name="PREACTION" sheetId="2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4" i="20" l="1"/>
  <c r="K64" i="20" s="1"/>
  <c r="I63" i="20"/>
  <c r="K63" i="20" s="1"/>
  <c r="I59" i="20"/>
  <c r="K59" i="20" s="1"/>
  <c r="I57" i="20"/>
  <c r="K57" i="20" s="1"/>
  <c r="I56" i="20"/>
  <c r="K56" i="20" s="1"/>
  <c r="I52" i="20"/>
  <c r="K52" i="20" s="1"/>
  <c r="I50" i="20"/>
  <c r="K50" i="20" s="1"/>
  <c r="I49" i="20"/>
  <c r="K49" i="20" s="1"/>
  <c r="I45" i="20"/>
  <c r="K45" i="20" s="1"/>
  <c r="H45" i="20"/>
  <c r="H38" i="20"/>
  <c r="H10" i="20" l="1"/>
  <c r="I43" i="20" l="1"/>
  <c r="K43" i="20" s="1"/>
  <c r="I42" i="20"/>
  <c r="K42" i="20" s="1"/>
  <c r="I38" i="20"/>
  <c r="K38" i="20" s="1"/>
  <c r="I36" i="20"/>
  <c r="K36" i="20" s="1"/>
  <c r="I35" i="20"/>
  <c r="K35" i="20" s="1"/>
  <c r="I31" i="20"/>
  <c r="K31" i="20" s="1"/>
  <c r="I29" i="20"/>
  <c r="K29" i="20" s="1"/>
  <c r="I28" i="20"/>
  <c r="K28" i="20" s="1"/>
  <c r="I24" i="20"/>
  <c r="K24" i="20" s="1"/>
  <c r="I22" i="20"/>
  <c r="K22" i="20" s="1"/>
  <c r="I21" i="20"/>
  <c r="K21" i="20" s="1"/>
  <c r="I10" i="20"/>
  <c r="K10" i="20" s="1"/>
  <c r="I3" i="20"/>
  <c r="K3" i="20" s="1"/>
  <c r="I17" i="20"/>
  <c r="K17" i="20" s="1"/>
  <c r="K15" i="20"/>
  <c r="I15" i="20"/>
  <c r="I14" i="20"/>
  <c r="K14" i="20" s="1"/>
  <c r="I8" i="20"/>
  <c r="K8" i="20" s="1"/>
  <c r="I7" i="20"/>
  <c r="K7" i="20" s="1"/>
</calcChain>
</file>

<file path=xl/sharedStrings.xml><?xml version="1.0" encoding="utf-8"?>
<sst xmlns="http://schemas.openxmlformats.org/spreadsheetml/2006/main" count="336" uniqueCount="114">
  <si>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</si>
  <si>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</si>
  <si>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</si>
  <si>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</si>
  <si>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</si>
  <si>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</si>
  <si>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</si>
  <si>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</si>
  <si>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</si>
  <si>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</si>
  <si>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</si>
  <si>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</si>
  <si>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</si>
  <si>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</si>
  <si>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</si>
  <si>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</si>
  <si>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</si>
  <si>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</si>
  <si>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</si>
  <si>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</si>
  <si>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SHIELD</t>
  </si>
  <si>
    <t>1.1</t>
  </si>
  <si>
    <t>1.2</t>
  </si>
  <si>
    <t>1.3</t>
  </si>
  <si>
    <t>1.1.1</t>
  </si>
  <si>
    <t>1.1.2</t>
  </si>
  <si>
    <t>1.1.3</t>
  </si>
  <si>
    <t>SET</t>
  </si>
  <si>
    <t>2</t>
  </si>
  <si>
    <t>2.1</t>
  </si>
  <si>
    <t>2.2</t>
  </si>
  <si>
    <t>2.3</t>
  </si>
  <si>
    <t>3</t>
  </si>
  <si>
    <t>4</t>
  </si>
  <si>
    <t>5</t>
  </si>
  <si>
    <t>3.1</t>
  </si>
  <si>
    <t>4.1</t>
  </si>
  <si>
    <t>4.2</t>
  </si>
  <si>
    <t>5.1</t>
  </si>
  <si>
    <t>6</t>
  </si>
  <si>
    <t>6.1</t>
  </si>
  <si>
    <t>2.1.1</t>
  </si>
  <si>
    <t>2.1.2</t>
  </si>
  <si>
    <t>2.1.3</t>
  </si>
  <si>
    <t xml:space="preserve"> SD-OSY200FF-D</t>
  </si>
  <si>
    <t xml:space="preserve"> SDOSY-T  </t>
  </si>
  <si>
    <t>3.2</t>
  </si>
  <si>
    <t>3.1.1</t>
  </si>
  <si>
    <t>3.1.2</t>
  </si>
  <si>
    <t>3.1.3</t>
  </si>
  <si>
    <t>3.3</t>
  </si>
  <si>
    <t>4.1.1</t>
  </si>
  <si>
    <t>4.1.2</t>
  </si>
  <si>
    <t>4.1.3</t>
  </si>
  <si>
    <t>4.3</t>
  </si>
  <si>
    <t>5.1.1</t>
  </si>
  <si>
    <t>5.2</t>
  </si>
  <si>
    <t>5.1.2</t>
  </si>
  <si>
    <t>5.1.3</t>
  </si>
  <si>
    <t>5.3</t>
  </si>
  <si>
    <t>DOUBLE INTERLOCK PRE-ACTION SPRINKLER SYSTEM - BASEMENT FLOOR</t>
  </si>
  <si>
    <t>SD-DVH3S-DEP</t>
  </si>
  <si>
    <t>DOUBLE INTERLOCK PRE-ACTION SYSTEM WITH ELECTRIC/PNEUMATIC RELEASE (SKID MOUNTED) COMPLETE WITH:
- DELUGE VALVE - 4"
- CHECK VALVE - SHOTGUN
- DRY PILOT BASIC TRIM
- DOUBLE INTERLOCK ELECTRIC/PENUMATIC TRIM WITH 24V DC SOLENOID (GALVANIZED TRIM)
- LOW AIR SUPERVISORY SWITCH, ALARM PRESSURE SWITCH
- AIR MAINTENANCE DEVICE
- WATER MOTOR GONG, PRESSURE GAUGE
- ELECTRIC RELEASE MODULE, EMERGENCY RELEASE SWITCH
- RELIEF VALVE, AIR SUPPLY CONTROL VALVE ACCESSORIES
- SYSTEM DRAIN AND MAIN DRAIN VALVE WITH ACCESSORIES</t>
  </si>
  <si>
    <t>SD-YS300FF-D</t>
  </si>
  <si>
    <t>Y-STRAINER 4" CLASS 150 BOTH FLANGED ENDS, 300 PSI WORKING UL/ULC APPROVED WITH LISTED - FLANGED X FLANGED
SS304 SCREEN -SHIELD</t>
  </si>
  <si>
    <t>GENERAL</t>
  </si>
  <si>
    <t>OS&amp;Y GATE VALVE 4" CLASS 125 FLANGED, 200 PSI WORKING UL/FM APPROVED</t>
  </si>
  <si>
    <t>AIR COMPRESSOR (OIL LESS RISER MOUNTED) COMPLETE WITH AUTOMATIC CONTROLLER AND ALL ACCESSORIES. CAPACITY: 250 GALLON</t>
  </si>
  <si>
    <t>OLR25033AC</t>
  </si>
  <si>
    <t>SPRINKLER HEAD 68 DEG. PENDENT, 1/2" NPT, CHROME FINISH, QUICK RESPONSE, UL/ULC/FM/WATERMARK APPROVED, MODEL: SD1030QR - SHIELD</t>
  </si>
  <si>
    <t>SD1030 QR</t>
  </si>
  <si>
    <t>OS&amp;Y GATE VALVE 2" BRONZE, 175 PSI, UL LISTED, MODEL: SDOSY-T 50, SHIELD</t>
  </si>
  <si>
    <t>DOUBLE INTERLOCK PRE-ACTION SPRINKLER SYSTEM  1 - SECOND FLOOR</t>
  </si>
  <si>
    <t>DOUBLE INTERLOCK PRE-ACTION SPRINKLER SYSTEM  2 - SECOND FLOOR</t>
  </si>
  <si>
    <t>DOUBLE INTERLOCK PRE-ACTION SYSTEM WITH ELECTRIC/PNEUMATIC RELEASE (SKID MOUNTED) COMPLETE WITH:
- DELUGE VALVE - 3"
- CHECK VALVE - SHOTGUN
- DRY PILOT BASIC TRIM
- DOUBLE INTERLOCK ELECTRIC/PENUMATIC TRIM WITH 24V DC SOLENOID (GALVANIZED TRIM)
- LOW AIR SUPERVISORY SWITCH, ALARM PRESSURE SWITCH
- AIR MAINTENANCE DEVICE
- WATER MOTOR GONG, PRESSURE GAUGE
- ELECTRIC RELEASE MODULE, EMERGENCY RELEASE SWITCH
- RELIEF VALVE, AIR SUPPLY CONTROL VALVE ACCESSORIES
- SYSTEM DRAIN AND MAIN DRAIN VALVE WITH ACCESSORIES</t>
  </si>
  <si>
    <t>OS&amp;Y GATE VALVE 3" CLASS 125 FLANGED, 200 PSI WORKING UL/FM APPROVED</t>
  </si>
  <si>
    <t>Y-STRAINER 3" CLASS 150 BOTH FLANGED ENDS, 300 PSI WORKING UL/ULC APPROVED WITH LISTED - FLANGED X FLANGED
SS304 SCREEN -SHIELD</t>
  </si>
  <si>
    <t>AIR COMPRESSOR (OIL LESS RISER MOUNTED) COMPLETE WITH AUTOMATIC CONTROLLER AND ALL ACCESSORIES. CAPACITY: 120 GALLON</t>
  </si>
  <si>
    <t>OLR12016AC</t>
  </si>
  <si>
    <t>DOUBLE INTERLOCK PRE-ACTION SPRINKLER SYSTEM  3 - SECOND FLOOR</t>
  </si>
  <si>
    <t>DOUBLE INTERLOCK PRE-ACTION SPRINKLER SYSTEM  3 - THIRD FLOOR</t>
  </si>
  <si>
    <t>6.1.1</t>
  </si>
  <si>
    <t>6.1.2</t>
  </si>
  <si>
    <t>6.1.3</t>
  </si>
  <si>
    <t>6.2</t>
  </si>
  <si>
    <t>6.3</t>
  </si>
  <si>
    <t>DOUBLE INTERLOCK PRE-ACTION SYSTEM WITH ELECTRIC/PNEUMATIC RELEASE (SKID MOUNTED) COMPLETE WITH:
- DELUGE VALVE - 6"
- CHECK VALVE - SHOTGUN
- DRY PILOT BASIC TRIM
- DOUBLE INTERLOCK ELECTRIC/PENUMATIC TRIM WITH 24V DC SOLENOID (GALVANIZED TRIM)
- LOW AIR SUPERVISORY SWITCH, ALARM PRESSURE SWITCH
- AIR MAINTENANCE DEVICE
- WATER MOTOR GONG, PRESSURE GAUGE
- ELECTRIC RELEASE MODULE, EMERGENCY RELEASE SWITCH
- RELIEF VALVE, AIR SUPPLY CONTROL VALVE ACCESSORIES
- SYSTEM DRAIN AND MAIN DRAIN VALVE WITH ACCESSORIES</t>
  </si>
  <si>
    <t>OS&amp;Y GATE VALVE 6" CLASS 125 FLANGED, 200 PSI WORKING UL/FM APPROVED</t>
  </si>
  <si>
    <t>Y-STRAINER 6" CLASS 150 BOTH FLANGED ENDS, 300 PSI WORKING UL/ULC APPROVED WITH LISTED - FLANGED X FLANGED
SS304 SCREEN -SHIELD</t>
  </si>
  <si>
    <t>DOUBLE INTERLOCK PRE-ACTION SPRINKLER SYSTEM  4 - SECOND FLOOR</t>
  </si>
  <si>
    <t>DOUBLE INTERLOCK PRE-ACTION SPRINKLER SYSTEM  1 - THIRD FLOOR</t>
  </si>
  <si>
    <t>7</t>
  </si>
  <si>
    <t>DOUBLE INTERLOCK PRE-ACTION SPRINKLER SYSTEM  2 - THIRD FLOOR</t>
  </si>
  <si>
    <t>8</t>
  </si>
  <si>
    <t>7.1</t>
  </si>
  <si>
    <t>7.1.1</t>
  </si>
  <si>
    <t>7.1.2</t>
  </si>
  <si>
    <t>7.1.3</t>
  </si>
  <si>
    <t>7.2</t>
  </si>
  <si>
    <t>7.3</t>
  </si>
  <si>
    <t>8.1</t>
  </si>
  <si>
    <t>8.1.1</t>
  </si>
  <si>
    <t>8.1.2</t>
  </si>
  <si>
    <t>8.1.3</t>
  </si>
  <si>
    <t>8.2</t>
  </si>
  <si>
    <t>8.3</t>
  </si>
  <si>
    <t>9</t>
  </si>
  <si>
    <t>9.1</t>
  </si>
  <si>
    <t>9.1.1</t>
  </si>
  <si>
    <t>9.1.2</t>
  </si>
  <si>
    <t>9.1.3</t>
  </si>
  <si>
    <t>9.2</t>
  </si>
  <si>
    <t>9.3</t>
  </si>
  <si>
    <t>DOUBLE INTERLOCK PRE-ACTION SPRINKLER SYSTEM  3 - THIRD FLOOR - OR BREAST SURGERY (02.315)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</si>
</sst>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6" fillId="0" borderId="1" xfId="0" applyFont="1" applyFill="1" applyBorder="1" applyAlignment="1">
      <alignment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164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/>
  </cellXfs>
  <cellStyles count="9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4"/>
  <sheetViews>
    <sheetView tabSelected="1" topLeftCell="A55" zoomScale="85" zoomScaleNormal="85" workbookViewId="0">
      <selection activeCell="D59" sqref="D59"/>
    </sheetView>
  </sheetViews>
  <sheetFormatPr defaultRowHeight="12"/>
  <cols>
    <col min="1" max="1" width="8.140625" style="12" customWidth="1"/>
    <col min="2" max="2" width="14.85546875" style="13" customWidth="1"/>
    <col min="3" max="3" width="57.42578125" style="13" customWidth="1"/>
    <col min="4" max="4" width="14.28515625" style="14" customWidth="1"/>
    <col min="5" max="5" width="17.7109375" style="14" customWidth="1"/>
    <col min="6" max="6" width="9.28515625" style="15" bestFit="1" customWidth="1"/>
    <col min="7" max="7" width="11.7109375" style="16" bestFit="1" customWidth="1"/>
    <col min="8" max="9" width="10.7109375" style="16" customWidth="1"/>
    <col min="10" max="10" width="11" style="16" customWidth="1"/>
    <col min="11" max="11" width="10.7109375" style="16" customWidth="1"/>
    <col min="12" max="12" width="9.28515625" style="16" bestFit="1" customWidth="1"/>
    <col min="13" max="13" width="7.7109375" style="13" bestFit="1" customWidth="1"/>
    <col min="14" max="14" width="5" style="13" bestFit="1" customWidth="1"/>
    <col min="15" max="15" width="12.28515625" style="13" bestFit="1" customWidth="1"/>
    <col min="16" max="16" width="12.42578125" style="13" bestFit="1" customWidth="1"/>
    <col min="17" max="17" width="11" style="17" bestFit="1" customWidth="1"/>
    <col min="18" max="16384" width="9.140625" style="13"/>
  </cols>
  <sheetData>
    <row r="1" spans="1:17" s="8" customFormat="1" ht="24.95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17</v>
      </c>
      <c r="Q1" s="7" t="s">
        <v>18</v>
      </c>
    </row>
    <row r="2" spans="1:17" s="21" customFormat="1" ht="24.95" customHeight="1">
      <c r="A2" s="18" t="s">
        <v>15</v>
      </c>
      <c r="B2" s="19"/>
      <c r="C2" s="19" t="s">
        <v>60</v>
      </c>
      <c r="D2" s="19"/>
      <c r="E2" s="19"/>
      <c r="F2" s="19"/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11" t="b">
        <v>0</v>
      </c>
      <c r="N2" s="11"/>
      <c r="O2" s="11"/>
      <c r="P2" s="11">
        <v>0</v>
      </c>
      <c r="Q2" s="11" t="s">
        <v>16</v>
      </c>
    </row>
    <row r="3" spans="1:17" s="8" customFormat="1" ht="168">
      <c r="A3" s="3" t="s">
        <v>21</v>
      </c>
      <c r="B3" s="1"/>
      <c r="C3" s="9" t="s">
        <v>62</v>
      </c>
      <c r="D3" s="1" t="s">
        <v>20</v>
      </c>
      <c r="E3" s="1" t="s">
        <v>61</v>
      </c>
      <c r="F3" s="1" t="s">
        <v>27</v>
      </c>
      <c r="G3" s="2">
        <v>1</v>
      </c>
      <c r="H3" s="2">
        <v>29000</v>
      </c>
      <c r="I3" s="2">
        <f>ROUNDUP((H3/3.67)*1,0)</f>
        <v>7902</v>
      </c>
      <c r="J3" s="2">
        <v>0</v>
      </c>
      <c r="K3" s="2">
        <f>G3*I3</f>
        <v>7902</v>
      </c>
      <c r="L3" s="2">
        <v>0</v>
      </c>
      <c r="M3" s="10" t="b">
        <v>0</v>
      </c>
      <c r="N3" s="10"/>
      <c r="O3" s="10"/>
      <c r="P3" s="11">
        <v>0</v>
      </c>
      <c r="Q3" s="11" t="s">
        <v>16</v>
      </c>
    </row>
    <row r="4" spans="1:17" s="8" customFormat="1" ht="24.95" customHeight="1">
      <c r="A4" s="3" t="s">
        <v>24</v>
      </c>
      <c r="B4" s="1">
        <v>11000108601</v>
      </c>
      <c r="C4" s="9" t="s">
        <v>66</v>
      </c>
      <c r="D4" s="1" t="s">
        <v>20</v>
      </c>
      <c r="E4" s="1" t="s">
        <v>44</v>
      </c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10" t="b">
        <v>0</v>
      </c>
      <c r="N4" s="10"/>
      <c r="O4" s="10"/>
      <c r="P4" s="11">
        <v>0</v>
      </c>
      <c r="Q4" s="11" t="s">
        <v>16</v>
      </c>
    </row>
    <row r="5" spans="1:17" s="8" customFormat="1" ht="48">
      <c r="A5" s="3" t="s">
        <v>25</v>
      </c>
      <c r="B5" s="1">
        <v>11222508740</v>
      </c>
      <c r="C5" s="9" t="s">
        <v>64</v>
      </c>
      <c r="D5" s="1" t="s">
        <v>20</v>
      </c>
      <c r="E5" s="1" t="s">
        <v>63</v>
      </c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10" t="b">
        <v>0</v>
      </c>
      <c r="N5" s="10"/>
      <c r="O5" s="10"/>
      <c r="P5" s="11">
        <v>0</v>
      </c>
      <c r="Q5" s="11" t="s">
        <v>16</v>
      </c>
    </row>
    <row r="6" spans="1:17" s="8" customFormat="1" ht="36">
      <c r="A6" s="3" t="s">
        <v>26</v>
      </c>
      <c r="B6" s="1"/>
      <c r="C6" s="9" t="s">
        <v>67</v>
      </c>
      <c r="D6" s="1" t="s">
        <v>65</v>
      </c>
      <c r="E6" s="1" t="s">
        <v>68</v>
      </c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10" t="b">
        <v>0</v>
      </c>
      <c r="N6" s="10"/>
      <c r="O6" s="10"/>
      <c r="P6" s="11">
        <v>0</v>
      </c>
      <c r="Q6" s="11" t="s">
        <v>16</v>
      </c>
    </row>
    <row r="7" spans="1:17" s="8" customFormat="1" ht="36">
      <c r="A7" s="3" t="s">
        <v>22</v>
      </c>
      <c r="B7" s="1">
        <v>10550522568</v>
      </c>
      <c r="C7" s="9" t="s">
        <v>69</v>
      </c>
      <c r="D7" s="1" t="s">
        <v>20</v>
      </c>
      <c r="E7" s="1" t="s">
        <v>70</v>
      </c>
      <c r="F7" s="1" t="s">
        <v>19</v>
      </c>
      <c r="G7" s="2">
        <v>29</v>
      </c>
      <c r="H7" s="2">
        <v>12.204000000000001</v>
      </c>
      <c r="I7" s="2">
        <f>ROUNDUP((H7/3.67)*1,0)</f>
        <v>4</v>
      </c>
      <c r="J7" s="2">
        <v>0</v>
      </c>
      <c r="K7" s="2">
        <f>G7*I7</f>
        <v>116</v>
      </c>
      <c r="L7" s="2">
        <v>0</v>
      </c>
      <c r="M7" s="10" t="b">
        <v>0</v>
      </c>
      <c r="N7" s="10"/>
      <c r="O7" s="10"/>
      <c r="P7" s="11">
        <v>0</v>
      </c>
      <c r="Q7" s="11" t="s">
        <v>16</v>
      </c>
    </row>
    <row r="8" spans="1:17" s="8" customFormat="1" ht="24">
      <c r="A8" s="3" t="s">
        <v>23</v>
      </c>
      <c r="B8" s="1">
        <v>11000708050</v>
      </c>
      <c r="C8" s="9" t="s">
        <v>71</v>
      </c>
      <c r="D8" s="1" t="s">
        <v>20</v>
      </c>
      <c r="E8" s="1" t="s">
        <v>45</v>
      </c>
      <c r="F8" s="1" t="s">
        <v>19</v>
      </c>
      <c r="G8" s="2">
        <v>1</v>
      </c>
      <c r="H8" s="2">
        <v>510</v>
      </c>
      <c r="I8" s="2">
        <f>ROUNDUP((H8/3.67)*1,0)</f>
        <v>139</v>
      </c>
      <c r="J8" s="2">
        <v>0</v>
      </c>
      <c r="K8" s="2">
        <f>G8*I8</f>
        <v>139</v>
      </c>
      <c r="L8" s="2">
        <v>0</v>
      </c>
      <c r="M8" s="10" t="b">
        <v>0</v>
      </c>
      <c r="N8" s="10"/>
      <c r="O8" s="10"/>
      <c r="P8" s="11">
        <v>0</v>
      </c>
      <c r="Q8" s="11" t="s">
        <v>16</v>
      </c>
    </row>
    <row r="9" spans="1:17" s="21" customFormat="1" ht="24.95" customHeight="1">
      <c r="A9" s="18" t="s">
        <v>28</v>
      </c>
      <c r="B9" s="19"/>
      <c r="C9" s="19" t="s">
        <v>72</v>
      </c>
      <c r="D9" s="19"/>
      <c r="E9" s="19"/>
      <c r="F9" s="19"/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11" t="b">
        <v>0</v>
      </c>
      <c r="N9" s="11"/>
      <c r="O9" s="11"/>
      <c r="P9" s="11">
        <v>0</v>
      </c>
      <c r="Q9" s="11" t="s">
        <v>16</v>
      </c>
    </row>
    <row r="10" spans="1:17" s="8" customFormat="1" ht="168">
      <c r="A10" s="3" t="s">
        <v>29</v>
      </c>
      <c r="B10" s="1"/>
      <c r="C10" s="9" t="s">
        <v>86</v>
      </c>
      <c r="D10" s="1" t="s">
        <v>20</v>
      </c>
      <c r="E10" s="1" t="s">
        <v>61</v>
      </c>
      <c r="F10" s="1" t="s">
        <v>27</v>
      </c>
      <c r="G10" s="2">
        <v>1</v>
      </c>
      <c r="H10" s="2">
        <f>25000+6500</f>
        <v>31500</v>
      </c>
      <c r="I10" s="2">
        <f>ROUNDUP((H10/3.67)*1,0)</f>
        <v>8584</v>
      </c>
      <c r="J10" s="2">
        <v>0</v>
      </c>
      <c r="K10" s="2">
        <f>G10*I10</f>
        <v>8584</v>
      </c>
      <c r="L10" s="2">
        <v>0</v>
      </c>
      <c r="M10" s="10" t="b">
        <v>0</v>
      </c>
      <c r="N10" s="10"/>
      <c r="O10" s="10"/>
      <c r="P10" s="11">
        <v>0</v>
      </c>
      <c r="Q10" s="11" t="s">
        <v>16</v>
      </c>
    </row>
    <row r="11" spans="1:17" s="8" customFormat="1" ht="24.95" customHeight="1">
      <c r="A11" s="3" t="s">
        <v>41</v>
      </c>
      <c r="B11" s="1"/>
      <c r="C11" s="9" t="s">
        <v>87</v>
      </c>
      <c r="D11" s="1" t="s">
        <v>20</v>
      </c>
      <c r="E11" s="1" t="s">
        <v>44</v>
      </c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10" t="b">
        <v>0</v>
      </c>
      <c r="N11" s="10"/>
      <c r="O11" s="10"/>
      <c r="P11" s="11">
        <v>0</v>
      </c>
      <c r="Q11" s="11" t="s">
        <v>16</v>
      </c>
    </row>
    <row r="12" spans="1:17" s="8" customFormat="1" ht="48">
      <c r="A12" s="3" t="s">
        <v>42</v>
      </c>
      <c r="B12" s="1"/>
      <c r="C12" s="9" t="s">
        <v>88</v>
      </c>
      <c r="D12" s="1" t="s">
        <v>20</v>
      </c>
      <c r="E12" s="1" t="s">
        <v>63</v>
      </c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10" t="b">
        <v>0</v>
      </c>
      <c r="N12" s="10"/>
      <c r="O12" s="10"/>
      <c r="P12" s="11">
        <v>0</v>
      </c>
      <c r="Q12" s="11" t="s">
        <v>16</v>
      </c>
    </row>
    <row r="13" spans="1:17" s="8" customFormat="1" ht="36">
      <c r="A13" s="3" t="s">
        <v>43</v>
      </c>
      <c r="B13" s="1"/>
      <c r="C13" s="9" t="s">
        <v>67</v>
      </c>
      <c r="D13" s="1" t="s">
        <v>65</v>
      </c>
      <c r="E13" s="1" t="s">
        <v>68</v>
      </c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10" t="b">
        <v>0</v>
      </c>
      <c r="N13" s="10"/>
      <c r="O13" s="10"/>
      <c r="P13" s="11">
        <v>0</v>
      </c>
      <c r="Q13" s="11" t="s">
        <v>16</v>
      </c>
    </row>
    <row r="14" spans="1:17" s="8" customFormat="1" ht="36">
      <c r="A14" s="3" t="s">
        <v>30</v>
      </c>
      <c r="B14" s="1">
        <v>10550522568</v>
      </c>
      <c r="C14" s="9" t="s">
        <v>69</v>
      </c>
      <c r="D14" s="1" t="s">
        <v>20</v>
      </c>
      <c r="E14" s="1" t="s">
        <v>70</v>
      </c>
      <c r="F14" s="1" t="s">
        <v>19</v>
      </c>
      <c r="G14" s="2">
        <v>48</v>
      </c>
      <c r="H14" s="2">
        <v>12.204000000000001</v>
      </c>
      <c r="I14" s="2">
        <f>ROUNDUP((H14/3.67)*1,0)</f>
        <v>4</v>
      </c>
      <c r="J14" s="2">
        <v>0</v>
      </c>
      <c r="K14" s="2">
        <f>G14*I14</f>
        <v>192</v>
      </c>
      <c r="L14" s="2">
        <v>0</v>
      </c>
      <c r="M14" s="10" t="b">
        <v>0</v>
      </c>
      <c r="N14" s="10"/>
      <c r="O14" s="10"/>
      <c r="P14" s="11">
        <v>0</v>
      </c>
      <c r="Q14" s="11" t="s">
        <v>16</v>
      </c>
    </row>
    <row r="15" spans="1:17" s="8" customFormat="1" ht="24">
      <c r="A15" s="3" t="s">
        <v>31</v>
      </c>
      <c r="B15" s="1">
        <v>11000708050</v>
      </c>
      <c r="C15" s="9" t="s">
        <v>71</v>
      </c>
      <c r="D15" s="1" t="s">
        <v>20</v>
      </c>
      <c r="E15" s="1" t="s">
        <v>45</v>
      </c>
      <c r="F15" s="1" t="s">
        <v>19</v>
      </c>
      <c r="G15" s="2">
        <v>1</v>
      </c>
      <c r="H15" s="2">
        <v>510</v>
      </c>
      <c r="I15" s="2">
        <f>ROUNDUP((H15/3.67)*1,0)</f>
        <v>139</v>
      </c>
      <c r="J15" s="2">
        <v>0</v>
      </c>
      <c r="K15" s="2">
        <f>G15*I15</f>
        <v>139</v>
      </c>
      <c r="L15" s="2">
        <v>0</v>
      </c>
      <c r="M15" s="10" t="b">
        <v>0</v>
      </c>
      <c r="N15" s="10"/>
      <c r="O15" s="10"/>
      <c r="P15" s="11">
        <v>0</v>
      </c>
      <c r="Q15" s="11" t="s">
        <v>16</v>
      </c>
    </row>
    <row r="16" spans="1:17" s="21" customFormat="1" ht="24.95" customHeight="1">
      <c r="A16" s="18" t="s">
        <v>32</v>
      </c>
      <c r="B16" s="19"/>
      <c r="C16" s="19" t="s">
        <v>73</v>
      </c>
      <c r="D16" s="19"/>
      <c r="E16" s="19"/>
      <c r="F16" s="19"/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11" t="b">
        <v>0</v>
      </c>
      <c r="N16" s="11"/>
      <c r="O16" s="11"/>
      <c r="P16" s="11">
        <v>0</v>
      </c>
      <c r="Q16" s="11" t="s">
        <v>16</v>
      </c>
    </row>
    <row r="17" spans="1:17" s="8" customFormat="1" ht="168">
      <c r="A17" s="3" t="s">
        <v>35</v>
      </c>
      <c r="B17" s="1"/>
      <c r="C17" s="9" t="s">
        <v>74</v>
      </c>
      <c r="D17" s="1" t="s">
        <v>20</v>
      </c>
      <c r="E17" s="1" t="s">
        <v>61</v>
      </c>
      <c r="F17" s="1" t="s">
        <v>27</v>
      </c>
      <c r="G17" s="2">
        <v>1</v>
      </c>
      <c r="H17" s="2">
        <v>27000</v>
      </c>
      <c r="I17" s="2">
        <f>ROUNDUP((H17/3.67)*1,0)</f>
        <v>7357</v>
      </c>
      <c r="J17" s="2">
        <v>0</v>
      </c>
      <c r="K17" s="2">
        <f>G17*I17</f>
        <v>7357</v>
      </c>
      <c r="L17" s="2">
        <v>0</v>
      </c>
      <c r="M17" s="10" t="b">
        <v>0</v>
      </c>
      <c r="N17" s="10"/>
      <c r="O17" s="10"/>
      <c r="P17" s="11">
        <v>0</v>
      </c>
      <c r="Q17" s="11" t="s">
        <v>16</v>
      </c>
    </row>
    <row r="18" spans="1:17" s="8" customFormat="1" ht="24.95" customHeight="1">
      <c r="A18" s="3" t="s">
        <v>47</v>
      </c>
      <c r="B18" s="1">
        <v>11000108581</v>
      </c>
      <c r="C18" s="9" t="s">
        <v>75</v>
      </c>
      <c r="D18" s="1" t="s">
        <v>20</v>
      </c>
      <c r="E18" s="1" t="s">
        <v>44</v>
      </c>
      <c r="F18" s="1"/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10" t="b">
        <v>0</v>
      </c>
      <c r="N18" s="10"/>
      <c r="O18" s="10"/>
      <c r="P18" s="11">
        <v>0</v>
      </c>
      <c r="Q18" s="11" t="s">
        <v>16</v>
      </c>
    </row>
    <row r="19" spans="1:17" s="8" customFormat="1" ht="48">
      <c r="A19" s="3" t="s">
        <v>48</v>
      </c>
      <c r="B19" s="1">
        <v>11222508730</v>
      </c>
      <c r="C19" s="9" t="s">
        <v>76</v>
      </c>
      <c r="D19" s="1" t="s">
        <v>20</v>
      </c>
      <c r="E19" s="1" t="s">
        <v>63</v>
      </c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10" t="b">
        <v>0</v>
      </c>
      <c r="N19" s="10"/>
      <c r="O19" s="10"/>
      <c r="P19" s="11"/>
      <c r="Q19" s="11"/>
    </row>
    <row r="20" spans="1:17" s="8" customFormat="1" ht="36">
      <c r="A20" s="3" t="s">
        <v>49</v>
      </c>
      <c r="B20" s="1"/>
      <c r="C20" s="9" t="s">
        <v>77</v>
      </c>
      <c r="D20" s="1" t="s">
        <v>65</v>
      </c>
      <c r="E20" s="1" t="s">
        <v>78</v>
      </c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10" t="b">
        <v>0</v>
      </c>
      <c r="N20" s="10"/>
      <c r="O20" s="10"/>
      <c r="P20" s="11">
        <v>0</v>
      </c>
      <c r="Q20" s="11" t="s">
        <v>16</v>
      </c>
    </row>
    <row r="21" spans="1:17" s="8" customFormat="1" ht="36">
      <c r="A21" s="3" t="s">
        <v>46</v>
      </c>
      <c r="B21" s="1">
        <v>10550522568</v>
      </c>
      <c r="C21" s="9" t="s">
        <v>69</v>
      </c>
      <c r="D21" s="1" t="s">
        <v>20</v>
      </c>
      <c r="E21" s="1" t="s">
        <v>70</v>
      </c>
      <c r="F21" s="1" t="s">
        <v>19</v>
      </c>
      <c r="G21" s="2">
        <v>14</v>
      </c>
      <c r="H21" s="2">
        <v>12.204000000000001</v>
      </c>
      <c r="I21" s="2">
        <f>ROUNDUP((H21/3.67)*1,0)</f>
        <v>4</v>
      </c>
      <c r="J21" s="2">
        <v>0</v>
      </c>
      <c r="K21" s="2">
        <f>G21*I21</f>
        <v>56</v>
      </c>
      <c r="L21" s="2">
        <v>0</v>
      </c>
      <c r="M21" s="10" t="b">
        <v>0</v>
      </c>
      <c r="N21" s="10"/>
      <c r="O21" s="10"/>
      <c r="P21" s="11">
        <v>0</v>
      </c>
      <c r="Q21" s="11" t="s">
        <v>16</v>
      </c>
    </row>
    <row r="22" spans="1:17" s="8" customFormat="1" ht="24">
      <c r="A22" s="3" t="s">
        <v>50</v>
      </c>
      <c r="B22" s="1">
        <v>11000708050</v>
      </c>
      <c r="C22" s="9" t="s">
        <v>71</v>
      </c>
      <c r="D22" s="1" t="s">
        <v>20</v>
      </c>
      <c r="E22" s="1" t="s">
        <v>45</v>
      </c>
      <c r="F22" s="1" t="s">
        <v>19</v>
      </c>
      <c r="G22" s="2">
        <v>1</v>
      </c>
      <c r="H22" s="2">
        <v>510</v>
      </c>
      <c r="I22" s="2">
        <f>ROUNDUP((H22/3.67)*1,0)</f>
        <v>139</v>
      </c>
      <c r="J22" s="2">
        <v>0</v>
      </c>
      <c r="K22" s="2">
        <f>G22*I22</f>
        <v>139</v>
      </c>
      <c r="L22" s="2">
        <v>0</v>
      </c>
      <c r="M22" s="10" t="b">
        <v>0</v>
      </c>
      <c r="N22" s="10"/>
      <c r="O22" s="10"/>
      <c r="P22" s="11">
        <v>0</v>
      </c>
      <c r="Q22" s="11" t="s">
        <v>16</v>
      </c>
    </row>
    <row r="23" spans="1:17" s="21" customFormat="1" ht="24.95" customHeight="1">
      <c r="A23" s="18" t="s">
        <v>33</v>
      </c>
      <c r="B23" s="19"/>
      <c r="C23" s="19" t="s">
        <v>79</v>
      </c>
      <c r="D23" s="19"/>
      <c r="E23" s="19"/>
      <c r="F23" s="19"/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11" t="b">
        <v>0</v>
      </c>
      <c r="N23" s="11"/>
      <c r="O23" s="11"/>
      <c r="P23" s="11">
        <v>0</v>
      </c>
      <c r="Q23" s="11" t="s">
        <v>16</v>
      </c>
    </row>
    <row r="24" spans="1:17" s="8" customFormat="1" ht="168">
      <c r="A24" s="3" t="s">
        <v>36</v>
      </c>
      <c r="B24" s="1"/>
      <c r="C24" s="9" t="s">
        <v>62</v>
      </c>
      <c r="D24" s="1" t="s">
        <v>20</v>
      </c>
      <c r="E24" s="1" t="s">
        <v>61</v>
      </c>
      <c r="F24" s="1" t="s">
        <v>27</v>
      </c>
      <c r="G24" s="2">
        <v>1</v>
      </c>
      <c r="H24" s="2">
        <v>29000</v>
      </c>
      <c r="I24" s="2">
        <f>ROUNDUP((H24/3.67)*1,0)</f>
        <v>7902</v>
      </c>
      <c r="J24" s="2">
        <v>0</v>
      </c>
      <c r="K24" s="2">
        <f>G24*I24</f>
        <v>7902</v>
      </c>
      <c r="L24" s="2">
        <v>0</v>
      </c>
      <c r="M24" s="10" t="b">
        <v>0</v>
      </c>
      <c r="N24" s="10"/>
      <c r="O24" s="10"/>
      <c r="P24" s="11">
        <v>0</v>
      </c>
      <c r="Q24" s="11" t="s">
        <v>16</v>
      </c>
    </row>
    <row r="25" spans="1:17" s="8" customFormat="1" ht="24.95" customHeight="1">
      <c r="A25" s="3" t="s">
        <v>51</v>
      </c>
      <c r="B25" s="1">
        <v>11000108601</v>
      </c>
      <c r="C25" s="9" t="s">
        <v>66</v>
      </c>
      <c r="D25" s="1" t="s">
        <v>20</v>
      </c>
      <c r="E25" s="1" t="s">
        <v>44</v>
      </c>
      <c r="F25" s="1"/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10" t="b">
        <v>0</v>
      </c>
      <c r="N25" s="10"/>
      <c r="O25" s="10"/>
      <c r="P25" s="11">
        <v>0</v>
      </c>
      <c r="Q25" s="11" t="s">
        <v>16</v>
      </c>
    </row>
    <row r="26" spans="1:17" s="8" customFormat="1" ht="48">
      <c r="A26" s="3" t="s">
        <v>52</v>
      </c>
      <c r="B26" s="1">
        <v>11222508740</v>
      </c>
      <c r="C26" s="9" t="s">
        <v>64</v>
      </c>
      <c r="D26" s="1" t="s">
        <v>20</v>
      </c>
      <c r="E26" s="1" t="s">
        <v>63</v>
      </c>
      <c r="F26" s="1"/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10" t="b">
        <v>0</v>
      </c>
      <c r="N26" s="10"/>
      <c r="O26" s="10"/>
      <c r="P26" s="11">
        <v>0</v>
      </c>
      <c r="Q26" s="11" t="s">
        <v>16</v>
      </c>
    </row>
    <row r="27" spans="1:17" s="8" customFormat="1" ht="36">
      <c r="A27" s="3" t="s">
        <v>53</v>
      </c>
      <c r="B27" s="1"/>
      <c r="C27" s="9" t="s">
        <v>77</v>
      </c>
      <c r="D27" s="1" t="s">
        <v>65</v>
      </c>
      <c r="E27" s="1" t="s">
        <v>78</v>
      </c>
      <c r="F27" s="1"/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10" t="b">
        <v>0</v>
      </c>
      <c r="N27" s="10"/>
      <c r="O27" s="10"/>
      <c r="P27" s="11">
        <v>0</v>
      </c>
      <c r="Q27" s="11" t="s">
        <v>16</v>
      </c>
    </row>
    <row r="28" spans="1:17" s="8" customFormat="1" ht="36">
      <c r="A28" s="3" t="s">
        <v>37</v>
      </c>
      <c r="B28" s="1">
        <v>10550522568</v>
      </c>
      <c r="C28" s="9" t="s">
        <v>69</v>
      </c>
      <c r="D28" s="1" t="s">
        <v>20</v>
      </c>
      <c r="E28" s="1" t="s">
        <v>70</v>
      </c>
      <c r="F28" s="1" t="s">
        <v>19</v>
      </c>
      <c r="G28" s="2">
        <v>24</v>
      </c>
      <c r="H28" s="2">
        <v>12.204000000000001</v>
      </c>
      <c r="I28" s="2">
        <f>ROUNDUP((H28/3.67)*1,0)</f>
        <v>4</v>
      </c>
      <c r="J28" s="2">
        <v>0</v>
      </c>
      <c r="K28" s="2">
        <f>G28*I28</f>
        <v>96</v>
      </c>
      <c r="L28" s="2">
        <v>0</v>
      </c>
      <c r="M28" s="10" t="b">
        <v>0</v>
      </c>
      <c r="N28" s="10"/>
      <c r="O28" s="10"/>
      <c r="P28" s="11">
        <v>0</v>
      </c>
      <c r="Q28" s="11" t="s">
        <v>16</v>
      </c>
    </row>
    <row r="29" spans="1:17" s="8" customFormat="1" ht="24">
      <c r="A29" s="3" t="s">
        <v>54</v>
      </c>
      <c r="B29" s="1">
        <v>11000708050</v>
      </c>
      <c r="C29" s="9" t="s">
        <v>71</v>
      </c>
      <c r="D29" s="1" t="s">
        <v>20</v>
      </c>
      <c r="E29" s="1" t="s">
        <v>45</v>
      </c>
      <c r="F29" s="1" t="s">
        <v>19</v>
      </c>
      <c r="G29" s="2">
        <v>1</v>
      </c>
      <c r="H29" s="2">
        <v>510</v>
      </c>
      <c r="I29" s="2">
        <f>ROUNDUP((H29/3.67)*1,0)</f>
        <v>139</v>
      </c>
      <c r="J29" s="2">
        <v>0</v>
      </c>
      <c r="K29" s="2">
        <f>G29*I29</f>
        <v>139</v>
      </c>
      <c r="L29" s="2">
        <v>0</v>
      </c>
      <c r="M29" s="10" t="b">
        <v>0</v>
      </c>
      <c r="N29" s="10"/>
      <c r="O29" s="10"/>
      <c r="P29" s="11">
        <v>0</v>
      </c>
      <c r="Q29" s="11" t="s">
        <v>16</v>
      </c>
    </row>
    <row r="30" spans="1:17" s="21" customFormat="1" ht="24.95" customHeight="1">
      <c r="A30" s="18" t="s">
        <v>34</v>
      </c>
      <c r="B30" s="19"/>
      <c r="C30" s="19" t="s">
        <v>89</v>
      </c>
      <c r="D30" s="19"/>
      <c r="E30" s="19"/>
      <c r="F30" s="19"/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11" t="b">
        <v>0</v>
      </c>
      <c r="N30" s="11"/>
      <c r="O30" s="11"/>
      <c r="P30" s="11">
        <v>0</v>
      </c>
      <c r="Q30" s="11" t="s">
        <v>16</v>
      </c>
    </row>
    <row r="31" spans="1:17" s="8" customFormat="1" ht="168">
      <c r="A31" s="3" t="s">
        <v>38</v>
      </c>
      <c r="B31" s="1"/>
      <c r="C31" s="9" t="s">
        <v>62</v>
      </c>
      <c r="D31" s="1" t="s">
        <v>20</v>
      </c>
      <c r="E31" s="1" t="s">
        <v>61</v>
      </c>
      <c r="F31" s="1" t="s">
        <v>27</v>
      </c>
      <c r="G31" s="2">
        <v>1</v>
      </c>
      <c r="H31" s="2">
        <v>29000</v>
      </c>
      <c r="I31" s="2">
        <f>ROUNDUP((H31/3.67)*1,0)</f>
        <v>7902</v>
      </c>
      <c r="J31" s="2">
        <v>0</v>
      </c>
      <c r="K31" s="2">
        <f>G31*I31</f>
        <v>7902</v>
      </c>
      <c r="L31" s="2">
        <v>0</v>
      </c>
      <c r="M31" s="10" t="b">
        <v>0</v>
      </c>
      <c r="N31" s="10"/>
      <c r="O31" s="10"/>
      <c r="P31" s="11">
        <v>0</v>
      </c>
      <c r="Q31" s="11" t="s">
        <v>16</v>
      </c>
    </row>
    <row r="32" spans="1:17" s="8" customFormat="1" ht="24.95" customHeight="1">
      <c r="A32" s="3" t="s">
        <v>55</v>
      </c>
      <c r="B32" s="1"/>
      <c r="C32" s="9" t="s">
        <v>66</v>
      </c>
      <c r="D32" s="1" t="s">
        <v>20</v>
      </c>
      <c r="E32" s="1" t="s">
        <v>44</v>
      </c>
      <c r="F32" s="1"/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10" t="b">
        <v>0</v>
      </c>
      <c r="N32" s="10"/>
      <c r="O32" s="10"/>
      <c r="P32" s="11">
        <v>0</v>
      </c>
      <c r="Q32" s="11" t="s">
        <v>16</v>
      </c>
    </row>
    <row r="33" spans="1:17" s="8" customFormat="1" ht="48">
      <c r="A33" s="3" t="s">
        <v>57</v>
      </c>
      <c r="B33" s="1"/>
      <c r="C33" s="9" t="s">
        <v>64</v>
      </c>
      <c r="D33" s="1" t="s">
        <v>20</v>
      </c>
      <c r="E33" s="1" t="s">
        <v>63</v>
      </c>
      <c r="F33" s="1"/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10" t="b">
        <v>0</v>
      </c>
      <c r="N33" s="10"/>
      <c r="O33" s="10"/>
      <c r="P33" s="11">
        <v>0</v>
      </c>
      <c r="Q33" s="11" t="s">
        <v>16</v>
      </c>
    </row>
    <row r="34" spans="1:17" s="8" customFormat="1" ht="36">
      <c r="A34" s="3" t="s">
        <v>58</v>
      </c>
      <c r="B34" s="1"/>
      <c r="C34" s="9" t="s">
        <v>67</v>
      </c>
      <c r="D34" s="1" t="s">
        <v>65</v>
      </c>
      <c r="E34" s="1" t="s">
        <v>68</v>
      </c>
      <c r="F34" s="1"/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10" t="b">
        <v>0</v>
      </c>
      <c r="N34" s="10"/>
      <c r="O34" s="10"/>
      <c r="P34" s="11">
        <v>0</v>
      </c>
      <c r="Q34" s="11" t="s">
        <v>16</v>
      </c>
    </row>
    <row r="35" spans="1:17" s="8" customFormat="1" ht="36">
      <c r="A35" s="3" t="s">
        <v>56</v>
      </c>
      <c r="B35" s="1">
        <v>10550522568</v>
      </c>
      <c r="C35" s="9" t="s">
        <v>69</v>
      </c>
      <c r="D35" s="1" t="s">
        <v>20</v>
      </c>
      <c r="E35" s="1" t="s">
        <v>70</v>
      </c>
      <c r="F35" s="1" t="s">
        <v>19</v>
      </c>
      <c r="G35" s="2">
        <v>16</v>
      </c>
      <c r="H35" s="2">
        <v>12.204000000000001</v>
      </c>
      <c r="I35" s="2">
        <f>ROUNDUP((H35/3.67)*1,0)</f>
        <v>4</v>
      </c>
      <c r="J35" s="2">
        <v>0</v>
      </c>
      <c r="K35" s="2">
        <f>G35*I35</f>
        <v>64</v>
      </c>
      <c r="L35" s="2">
        <v>0</v>
      </c>
      <c r="M35" s="10" t="b">
        <v>0</v>
      </c>
      <c r="N35" s="10"/>
      <c r="O35" s="10"/>
      <c r="P35" s="11">
        <v>0</v>
      </c>
      <c r="Q35" s="11" t="s">
        <v>16</v>
      </c>
    </row>
    <row r="36" spans="1:17" s="8" customFormat="1" ht="24">
      <c r="A36" s="3" t="s">
        <v>59</v>
      </c>
      <c r="B36" s="1">
        <v>11000708050</v>
      </c>
      <c r="C36" s="9" t="s">
        <v>71</v>
      </c>
      <c r="D36" s="1" t="s">
        <v>20</v>
      </c>
      <c r="E36" s="1" t="s">
        <v>45</v>
      </c>
      <c r="F36" s="1" t="s">
        <v>19</v>
      </c>
      <c r="G36" s="2">
        <v>1</v>
      </c>
      <c r="H36" s="2">
        <v>510</v>
      </c>
      <c r="I36" s="2">
        <f>ROUNDUP((H36/3.67)*1,0)</f>
        <v>139</v>
      </c>
      <c r="J36" s="2">
        <v>0</v>
      </c>
      <c r="K36" s="2">
        <f>G36*I36</f>
        <v>139</v>
      </c>
      <c r="L36" s="2">
        <v>0</v>
      </c>
      <c r="M36" s="10" t="b">
        <v>0</v>
      </c>
      <c r="N36" s="10"/>
      <c r="O36" s="10"/>
      <c r="P36" s="11">
        <v>0</v>
      </c>
      <c r="Q36" s="11" t="s">
        <v>16</v>
      </c>
    </row>
    <row r="37" spans="1:17" s="21" customFormat="1" ht="24.95" customHeight="1">
      <c r="A37" s="18" t="s">
        <v>39</v>
      </c>
      <c r="B37" s="19"/>
      <c r="C37" s="19" t="s">
        <v>90</v>
      </c>
      <c r="D37" s="19"/>
      <c r="E37" s="19"/>
      <c r="F37" s="19"/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11" t="b">
        <v>0</v>
      </c>
      <c r="N37" s="11"/>
      <c r="O37" s="11"/>
      <c r="P37" s="11">
        <v>0</v>
      </c>
      <c r="Q37" s="11" t="s">
        <v>16</v>
      </c>
    </row>
    <row r="38" spans="1:17" s="8" customFormat="1" ht="168">
      <c r="A38" s="3" t="s">
        <v>40</v>
      </c>
      <c r="B38" s="1"/>
      <c r="C38" s="9" t="s">
        <v>86</v>
      </c>
      <c r="D38" s="1" t="s">
        <v>20</v>
      </c>
      <c r="E38" s="1" t="s">
        <v>61</v>
      </c>
      <c r="F38" s="1" t="s">
        <v>27</v>
      </c>
      <c r="G38" s="2">
        <v>1</v>
      </c>
      <c r="H38" s="2">
        <f>25000+6500</f>
        <v>31500</v>
      </c>
      <c r="I38" s="2">
        <f>ROUNDUP((H38/3.67)*1,0)</f>
        <v>8584</v>
      </c>
      <c r="J38" s="2">
        <v>0</v>
      </c>
      <c r="K38" s="2">
        <f>G38*I38</f>
        <v>8584</v>
      </c>
      <c r="L38" s="2">
        <v>0</v>
      </c>
      <c r="M38" s="10" t="b">
        <v>0</v>
      </c>
      <c r="N38" s="10"/>
      <c r="O38" s="10"/>
      <c r="P38" s="11">
        <v>0</v>
      </c>
      <c r="Q38" s="11" t="s">
        <v>16</v>
      </c>
    </row>
    <row r="39" spans="1:17" s="8" customFormat="1" ht="24.95" customHeight="1">
      <c r="A39" s="3" t="s">
        <v>81</v>
      </c>
      <c r="B39" s="1"/>
      <c r="C39" s="9" t="s">
        <v>87</v>
      </c>
      <c r="D39" s="1" t="s">
        <v>20</v>
      </c>
      <c r="E39" s="1" t="s">
        <v>44</v>
      </c>
      <c r="F39" s="1"/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10" t="b">
        <v>0</v>
      </c>
      <c r="N39" s="10"/>
      <c r="O39" s="10"/>
      <c r="P39" s="11">
        <v>0</v>
      </c>
      <c r="Q39" s="11" t="s">
        <v>16</v>
      </c>
    </row>
    <row r="40" spans="1:17" s="8" customFormat="1" ht="48">
      <c r="A40" s="3" t="s">
        <v>82</v>
      </c>
      <c r="B40" s="1"/>
      <c r="C40" s="9" t="s">
        <v>88</v>
      </c>
      <c r="D40" s="1" t="s">
        <v>20</v>
      </c>
      <c r="E40" s="1" t="s">
        <v>63</v>
      </c>
      <c r="F40" s="1"/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10" t="b">
        <v>0</v>
      </c>
      <c r="N40" s="10"/>
      <c r="O40" s="10"/>
      <c r="P40" s="11"/>
      <c r="Q40" s="11"/>
    </row>
    <row r="41" spans="1:17" s="8" customFormat="1" ht="36">
      <c r="A41" s="3" t="s">
        <v>83</v>
      </c>
      <c r="B41" s="1"/>
      <c r="C41" s="9" t="s">
        <v>67</v>
      </c>
      <c r="D41" s="1" t="s">
        <v>65</v>
      </c>
      <c r="E41" s="1" t="s">
        <v>68</v>
      </c>
      <c r="F41" s="1"/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10" t="b">
        <v>0</v>
      </c>
      <c r="N41" s="10"/>
      <c r="O41" s="10"/>
      <c r="P41" s="11">
        <v>0</v>
      </c>
      <c r="Q41" s="11" t="s">
        <v>16</v>
      </c>
    </row>
    <row r="42" spans="1:17" s="8" customFormat="1" ht="36">
      <c r="A42" s="3" t="s">
        <v>84</v>
      </c>
      <c r="B42" s="1">
        <v>10550522568</v>
      </c>
      <c r="C42" s="9" t="s">
        <v>69</v>
      </c>
      <c r="D42" s="1" t="s">
        <v>20</v>
      </c>
      <c r="E42" s="1" t="s">
        <v>70</v>
      </c>
      <c r="F42" s="1" t="s">
        <v>19</v>
      </c>
      <c r="G42" s="2">
        <v>40</v>
      </c>
      <c r="H42" s="2">
        <v>12.204000000000001</v>
      </c>
      <c r="I42" s="2">
        <f>ROUNDUP((H42/3.67)*1,0)</f>
        <v>4</v>
      </c>
      <c r="J42" s="2">
        <v>0</v>
      </c>
      <c r="K42" s="2">
        <f>G42*I42</f>
        <v>160</v>
      </c>
      <c r="L42" s="2">
        <v>0</v>
      </c>
      <c r="M42" s="10" t="b">
        <v>0</v>
      </c>
      <c r="N42" s="10"/>
      <c r="O42" s="10"/>
      <c r="P42" s="11">
        <v>0</v>
      </c>
      <c r="Q42" s="11" t="s">
        <v>16</v>
      </c>
    </row>
    <row r="43" spans="1:17" s="8" customFormat="1" ht="24">
      <c r="A43" s="3" t="s">
        <v>85</v>
      </c>
      <c r="B43" s="1">
        <v>11000708050</v>
      </c>
      <c r="C43" s="9" t="s">
        <v>71</v>
      </c>
      <c r="D43" s="1" t="s">
        <v>20</v>
      </c>
      <c r="E43" s="1" t="s">
        <v>45</v>
      </c>
      <c r="F43" s="1" t="s">
        <v>19</v>
      </c>
      <c r="G43" s="2">
        <v>1</v>
      </c>
      <c r="H43" s="2">
        <v>510</v>
      </c>
      <c r="I43" s="2">
        <f>ROUNDUP((H43/3.67)*1,0)</f>
        <v>139</v>
      </c>
      <c r="J43" s="2">
        <v>0</v>
      </c>
      <c r="K43" s="2">
        <f>G43*I43</f>
        <v>139</v>
      </c>
      <c r="L43" s="2">
        <v>0</v>
      </c>
      <c r="M43" s="10" t="b">
        <v>0</v>
      </c>
      <c r="N43" s="10"/>
      <c r="O43" s="10"/>
      <c r="P43" s="11">
        <v>0</v>
      </c>
      <c r="Q43" s="11" t="s">
        <v>16</v>
      </c>
    </row>
    <row r="44" spans="1:17" s="21" customFormat="1" ht="24.95" customHeight="1">
      <c r="A44" s="18" t="s">
        <v>91</v>
      </c>
      <c r="B44" s="19"/>
      <c r="C44" s="19" t="s">
        <v>92</v>
      </c>
      <c r="D44" s="19"/>
      <c r="E44" s="19"/>
      <c r="F44" s="19"/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11" t="b">
        <v>0</v>
      </c>
      <c r="N44" s="11"/>
      <c r="O44" s="11"/>
      <c r="P44" s="11">
        <v>0</v>
      </c>
      <c r="Q44" s="11" t="s">
        <v>16</v>
      </c>
    </row>
    <row r="45" spans="1:17" s="8" customFormat="1" ht="168">
      <c r="A45" s="3" t="s">
        <v>94</v>
      </c>
      <c r="B45" s="1"/>
      <c r="C45" s="9" t="s">
        <v>86</v>
      </c>
      <c r="D45" s="1" t="s">
        <v>20</v>
      </c>
      <c r="E45" s="1" t="s">
        <v>61</v>
      </c>
      <c r="F45" s="1" t="s">
        <v>27</v>
      </c>
      <c r="G45" s="2">
        <v>1</v>
      </c>
      <c r="H45" s="2">
        <f>25000+6500</f>
        <v>31500</v>
      </c>
      <c r="I45" s="2">
        <f>ROUNDUP((H45/3.67)*1,0)</f>
        <v>8584</v>
      </c>
      <c r="J45" s="2">
        <v>0</v>
      </c>
      <c r="K45" s="2">
        <f>G45*I45</f>
        <v>8584</v>
      </c>
      <c r="L45" s="2">
        <v>0</v>
      </c>
      <c r="M45" s="10" t="b">
        <v>0</v>
      </c>
      <c r="N45" s="10"/>
      <c r="O45" s="10"/>
      <c r="P45" s="11">
        <v>0</v>
      </c>
      <c r="Q45" s="11" t="s">
        <v>16</v>
      </c>
    </row>
    <row r="46" spans="1:17" s="8" customFormat="1" ht="24.95" customHeight="1">
      <c r="A46" s="3" t="s">
        <v>95</v>
      </c>
      <c r="B46" s="1"/>
      <c r="C46" s="9" t="s">
        <v>87</v>
      </c>
      <c r="D46" s="1" t="s">
        <v>20</v>
      </c>
      <c r="E46" s="1" t="s">
        <v>44</v>
      </c>
      <c r="F46" s="1"/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10" t="b">
        <v>0</v>
      </c>
      <c r="N46" s="10"/>
      <c r="O46" s="10"/>
      <c r="P46" s="11">
        <v>0</v>
      </c>
      <c r="Q46" s="11" t="s">
        <v>16</v>
      </c>
    </row>
    <row r="47" spans="1:17" s="8" customFormat="1" ht="48">
      <c r="A47" s="3" t="s">
        <v>96</v>
      </c>
      <c r="B47" s="1"/>
      <c r="C47" s="9" t="s">
        <v>88</v>
      </c>
      <c r="D47" s="1" t="s">
        <v>20</v>
      </c>
      <c r="E47" s="1" t="s">
        <v>63</v>
      </c>
      <c r="F47" s="1"/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10" t="b">
        <v>0</v>
      </c>
      <c r="N47" s="10"/>
      <c r="O47" s="10"/>
      <c r="P47" s="11"/>
      <c r="Q47" s="11"/>
    </row>
    <row r="48" spans="1:17" s="8" customFormat="1" ht="36">
      <c r="A48" s="3" t="s">
        <v>97</v>
      </c>
      <c r="B48" s="1"/>
      <c r="C48" s="9" t="s">
        <v>67</v>
      </c>
      <c r="D48" s="1" t="s">
        <v>65</v>
      </c>
      <c r="E48" s="1" t="s">
        <v>68</v>
      </c>
      <c r="F48" s="1"/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10" t="b">
        <v>0</v>
      </c>
      <c r="N48" s="10"/>
      <c r="O48" s="10"/>
      <c r="P48" s="11">
        <v>0</v>
      </c>
      <c r="Q48" s="11" t="s">
        <v>16</v>
      </c>
    </row>
    <row r="49" spans="1:17" s="8" customFormat="1" ht="36">
      <c r="A49" s="3" t="s">
        <v>98</v>
      </c>
      <c r="B49" s="1">
        <v>10550522568</v>
      </c>
      <c r="C49" s="9" t="s">
        <v>69</v>
      </c>
      <c r="D49" s="1" t="s">
        <v>20</v>
      </c>
      <c r="E49" s="1" t="s">
        <v>70</v>
      </c>
      <c r="F49" s="1" t="s">
        <v>19</v>
      </c>
      <c r="G49" s="2">
        <v>51</v>
      </c>
      <c r="H49" s="2">
        <v>12.204000000000001</v>
      </c>
      <c r="I49" s="2">
        <f>ROUNDUP((H49/3.67)*1,0)</f>
        <v>4</v>
      </c>
      <c r="J49" s="2">
        <v>0</v>
      </c>
      <c r="K49" s="2">
        <f>G49*I49</f>
        <v>204</v>
      </c>
      <c r="L49" s="2">
        <v>0</v>
      </c>
      <c r="M49" s="10" t="b">
        <v>0</v>
      </c>
      <c r="N49" s="10"/>
      <c r="O49" s="10"/>
      <c r="P49" s="11">
        <v>0</v>
      </c>
      <c r="Q49" s="11" t="s">
        <v>16</v>
      </c>
    </row>
    <row r="50" spans="1:17" s="8" customFormat="1" ht="22.5" customHeight="1">
      <c r="A50" s="3" t="s">
        <v>99</v>
      </c>
      <c r="B50" s="1">
        <v>11000708050</v>
      </c>
      <c r="C50" s="9" t="s">
        <v>71</v>
      </c>
      <c r="D50" s="1" t="s">
        <v>20</v>
      </c>
      <c r="E50" s="1" t="s">
        <v>45</v>
      </c>
      <c r="F50" s="1" t="s">
        <v>19</v>
      </c>
      <c r="G50" s="2">
        <v>1</v>
      </c>
      <c r="H50" s="2">
        <v>510</v>
      </c>
      <c r="I50" s="2">
        <f>ROUNDUP((H50/3.67)*1,0)</f>
        <v>139</v>
      </c>
      <c r="J50" s="2">
        <v>0</v>
      </c>
      <c r="K50" s="2">
        <f>G50*I50</f>
        <v>139</v>
      </c>
      <c r="L50" s="2">
        <v>0</v>
      </c>
      <c r="M50" s="10" t="b">
        <v>0</v>
      </c>
      <c r="N50" s="10"/>
      <c r="O50" s="10"/>
      <c r="P50" s="11">
        <v>0</v>
      </c>
      <c r="Q50" s="11" t="s">
        <v>16</v>
      </c>
    </row>
    <row r="51" spans="1:17" s="21" customFormat="1" ht="24.95" customHeight="1">
      <c r="A51" s="18" t="s">
        <v>93</v>
      </c>
      <c r="B51" s="19"/>
      <c r="C51" s="19" t="s">
        <v>80</v>
      </c>
      <c r="D51" s="19"/>
      <c r="E51" s="19"/>
      <c r="F51" s="19"/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11" t="b">
        <v>0</v>
      </c>
      <c r="N51" s="11"/>
      <c r="O51" s="11"/>
      <c r="P51" s="11">
        <v>0</v>
      </c>
      <c r="Q51" s="11" t="s">
        <v>16</v>
      </c>
    </row>
    <row r="52" spans="1:17" s="8" customFormat="1" ht="168">
      <c r="A52" s="3" t="s">
        <v>100</v>
      </c>
      <c r="B52" s="1"/>
      <c r="C52" s="9" t="s">
        <v>74</v>
      </c>
      <c r="D52" s="1" t="s">
        <v>20</v>
      </c>
      <c r="E52" s="1" t="s">
        <v>61</v>
      </c>
      <c r="F52" s="1" t="s">
        <v>27</v>
      </c>
      <c r="G52" s="2">
        <v>1</v>
      </c>
      <c r="H52" s="2">
        <v>27000</v>
      </c>
      <c r="I52" s="2">
        <f>ROUNDUP((H52/3.67)*1,0)</f>
        <v>7357</v>
      </c>
      <c r="J52" s="2">
        <v>0</v>
      </c>
      <c r="K52" s="2">
        <f>G52*I52</f>
        <v>7357</v>
      </c>
      <c r="L52" s="2">
        <v>0</v>
      </c>
      <c r="M52" s="10" t="b">
        <v>0</v>
      </c>
      <c r="N52" s="10"/>
      <c r="O52" s="10"/>
      <c r="P52" s="11">
        <v>0</v>
      </c>
      <c r="Q52" s="11" t="s">
        <v>16</v>
      </c>
    </row>
    <row r="53" spans="1:17" s="8" customFormat="1" ht="24.95" customHeight="1">
      <c r="A53" s="3" t="s">
        <v>101</v>
      </c>
      <c r="B53" s="1">
        <v>11000108581</v>
      </c>
      <c r="C53" s="9" t="s">
        <v>75</v>
      </c>
      <c r="D53" s="1" t="s">
        <v>20</v>
      </c>
      <c r="E53" s="1" t="s">
        <v>44</v>
      </c>
      <c r="F53" s="1"/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10" t="b">
        <v>0</v>
      </c>
      <c r="N53" s="10"/>
      <c r="O53" s="10"/>
      <c r="P53" s="11">
        <v>0</v>
      </c>
      <c r="Q53" s="11" t="s">
        <v>16</v>
      </c>
    </row>
    <row r="54" spans="1:17" s="8" customFormat="1" ht="48">
      <c r="A54" s="3" t="s">
        <v>102</v>
      </c>
      <c r="B54" s="1">
        <v>11222508730</v>
      </c>
      <c r="C54" s="9" t="s">
        <v>76</v>
      </c>
      <c r="D54" s="1" t="s">
        <v>20</v>
      </c>
      <c r="E54" s="1" t="s">
        <v>63</v>
      </c>
      <c r="F54" s="1"/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10" t="b">
        <v>0</v>
      </c>
      <c r="N54" s="10"/>
      <c r="O54" s="10"/>
      <c r="P54" s="11"/>
      <c r="Q54" s="11"/>
    </row>
    <row r="55" spans="1:17" s="8" customFormat="1" ht="36">
      <c r="A55" s="3" t="s">
        <v>103</v>
      </c>
      <c r="B55" s="1"/>
      <c r="C55" s="9" t="s">
        <v>77</v>
      </c>
      <c r="D55" s="1" t="s">
        <v>65</v>
      </c>
      <c r="E55" s="1" t="s">
        <v>78</v>
      </c>
      <c r="F55" s="1"/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10" t="b">
        <v>0</v>
      </c>
      <c r="N55" s="10"/>
      <c r="O55" s="10"/>
      <c r="P55" s="11">
        <v>0</v>
      </c>
      <c r="Q55" s="11" t="s">
        <v>16</v>
      </c>
    </row>
    <row r="56" spans="1:17" s="8" customFormat="1" ht="36">
      <c r="A56" s="3" t="s">
        <v>104</v>
      </c>
      <c r="B56" s="1">
        <v>10550522568</v>
      </c>
      <c r="C56" s="9" t="s">
        <v>69</v>
      </c>
      <c r="D56" s="1" t="s">
        <v>20</v>
      </c>
      <c r="E56" s="1" t="s">
        <v>70</v>
      </c>
      <c r="F56" s="1" t="s">
        <v>19</v>
      </c>
      <c r="G56" s="2">
        <v>9</v>
      </c>
      <c r="H56" s="2">
        <v>12.204000000000001</v>
      </c>
      <c r="I56" s="2">
        <f>ROUNDUP((H56/3.67)*1,0)</f>
        <v>4</v>
      </c>
      <c r="J56" s="2">
        <v>0</v>
      </c>
      <c r="K56" s="2">
        <f>G56*I56</f>
        <v>36</v>
      </c>
      <c r="L56" s="2">
        <v>0</v>
      </c>
      <c r="M56" s="10" t="b">
        <v>0</v>
      </c>
      <c r="N56" s="10"/>
      <c r="O56" s="10"/>
      <c r="P56" s="11">
        <v>0</v>
      </c>
      <c r="Q56" s="11" t="s">
        <v>16</v>
      </c>
    </row>
    <row r="57" spans="1:17" s="8" customFormat="1" ht="24">
      <c r="A57" s="3" t="s">
        <v>105</v>
      </c>
      <c r="B57" s="1">
        <v>11000708050</v>
      </c>
      <c r="C57" s="9" t="s">
        <v>71</v>
      </c>
      <c r="D57" s="1" t="s">
        <v>20</v>
      </c>
      <c r="E57" s="1" t="s">
        <v>45</v>
      </c>
      <c r="F57" s="1" t="s">
        <v>19</v>
      </c>
      <c r="G57" s="2">
        <v>1</v>
      </c>
      <c r="H57" s="2">
        <v>510</v>
      </c>
      <c r="I57" s="2">
        <f>ROUNDUP((H57/3.67)*1,0)</f>
        <v>139</v>
      </c>
      <c r="J57" s="2">
        <v>0</v>
      </c>
      <c r="K57" s="2">
        <f>G57*I57</f>
        <v>139</v>
      </c>
      <c r="L57" s="2">
        <v>0</v>
      </c>
      <c r="M57" s="10" t="b">
        <v>0</v>
      </c>
      <c r="N57" s="10"/>
      <c r="O57" s="10"/>
      <c r="P57" s="11">
        <v>0</v>
      </c>
      <c r="Q57" s="11" t="s">
        <v>16</v>
      </c>
    </row>
    <row r="58" spans="1:17" s="21" customFormat="1" ht="24.95" customHeight="1">
      <c r="A58" s="18" t="s">
        <v>106</v>
      </c>
      <c r="B58" s="19"/>
      <c r="C58" s="19" t="s">
        <v>113</v>
      </c>
      <c r="D58" s="19"/>
      <c r="E58" s="19"/>
      <c r="F58" s="19"/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11" t="b">
        <v>0</v>
      </c>
      <c r="N58" s="11"/>
      <c r="O58" s="11"/>
      <c r="P58" s="11">
        <v>0</v>
      </c>
      <c r="Q58" s="11" t="s">
        <v>16</v>
      </c>
    </row>
    <row r="59" spans="1:17" s="8" customFormat="1" ht="168">
      <c r="A59" s="3" t="s">
        <v>107</v>
      </c>
      <c r="B59" s="1"/>
      <c r="C59" s="9" t="s">
        <v>74</v>
      </c>
      <c r="D59" s="1" t="s">
        <v>20</v>
      </c>
      <c r="E59" s="1" t="s">
        <v>61</v>
      </c>
      <c r="F59" s="1" t="s">
        <v>27</v>
      </c>
      <c r="G59" s="2">
        <v>1</v>
      </c>
      <c r="H59" s="2">
        <v>27000</v>
      </c>
      <c r="I59" s="2">
        <f>ROUNDUP((H59/3.67)*1,0)</f>
        <v>7357</v>
      </c>
      <c r="J59" s="2">
        <v>0</v>
      </c>
      <c r="K59" s="2">
        <f>G59*I59</f>
        <v>7357</v>
      </c>
      <c r="L59" s="2">
        <v>0</v>
      </c>
      <c r="M59" s="10" t="b">
        <v>0</v>
      </c>
      <c r="N59" s="10"/>
      <c r="O59" s="10"/>
      <c r="P59" s="11">
        <v>0</v>
      </c>
      <c r="Q59" s="11" t="s">
        <v>16</v>
      </c>
    </row>
    <row r="60" spans="1:17" s="8" customFormat="1" ht="24.95" customHeight="1">
      <c r="A60" s="3" t="s">
        <v>108</v>
      </c>
      <c r="B60" s="1">
        <v>11000108581</v>
      </c>
      <c r="C60" s="9" t="s">
        <v>75</v>
      </c>
      <c r="D60" s="1" t="s">
        <v>20</v>
      </c>
      <c r="E60" s="1" t="s">
        <v>44</v>
      </c>
      <c r="F60" s="1"/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10" t="b">
        <v>0</v>
      </c>
      <c r="N60" s="10"/>
      <c r="O60" s="10"/>
      <c r="P60" s="11">
        <v>0</v>
      </c>
      <c r="Q60" s="11" t="s">
        <v>16</v>
      </c>
    </row>
    <row r="61" spans="1:17" s="8" customFormat="1" ht="48">
      <c r="A61" s="3" t="s">
        <v>109</v>
      </c>
      <c r="B61" s="1">
        <v>11222508730</v>
      </c>
      <c r="C61" s="9" t="s">
        <v>76</v>
      </c>
      <c r="D61" s="1" t="s">
        <v>20</v>
      </c>
      <c r="E61" s="1" t="s">
        <v>63</v>
      </c>
      <c r="F61" s="1"/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10" t="b">
        <v>0</v>
      </c>
      <c r="N61" s="10"/>
      <c r="O61" s="10"/>
      <c r="P61" s="11"/>
      <c r="Q61" s="11"/>
    </row>
    <row r="62" spans="1:17" s="8" customFormat="1" ht="36">
      <c r="A62" s="3" t="s">
        <v>110</v>
      </c>
      <c r="B62" s="1"/>
      <c r="C62" s="9" t="s">
        <v>77</v>
      </c>
      <c r="D62" s="1" t="s">
        <v>65</v>
      </c>
      <c r="E62" s="1" t="s">
        <v>78</v>
      </c>
      <c r="F62" s="1"/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10" t="b">
        <v>0</v>
      </c>
      <c r="N62" s="10"/>
      <c r="O62" s="10"/>
      <c r="P62" s="11">
        <v>0</v>
      </c>
      <c r="Q62" s="11" t="s">
        <v>16</v>
      </c>
    </row>
    <row r="63" spans="1:17" s="8" customFormat="1" ht="36">
      <c r="A63" s="3" t="s">
        <v>111</v>
      </c>
      <c r="B63" s="1">
        <v>10550522568</v>
      </c>
      <c r="C63" s="9" t="s">
        <v>69</v>
      </c>
      <c r="D63" s="1" t="s">
        <v>20</v>
      </c>
      <c r="E63" s="1" t="s">
        <v>70</v>
      </c>
      <c r="F63" s="1" t="s">
        <v>19</v>
      </c>
      <c r="G63" s="2">
        <v>10</v>
      </c>
      <c r="H63" s="2">
        <v>12.204000000000001</v>
      </c>
      <c r="I63" s="2">
        <f>ROUNDUP((H63/3.67)*1,0)</f>
        <v>4</v>
      </c>
      <c r="J63" s="2">
        <v>0</v>
      </c>
      <c r="K63" s="2">
        <f>G63*I63</f>
        <v>40</v>
      </c>
      <c r="L63" s="2">
        <v>0</v>
      </c>
      <c r="M63" s="10" t="b">
        <v>0</v>
      </c>
      <c r="N63" s="10"/>
      <c r="O63" s="10"/>
      <c r="P63" s="11">
        <v>0</v>
      </c>
      <c r="Q63" s="11" t="s">
        <v>16</v>
      </c>
    </row>
    <row r="64" spans="1:17" s="8" customFormat="1" ht="24">
      <c r="A64" s="3" t="s">
        <v>112</v>
      </c>
      <c r="B64" s="1">
        <v>11000708050</v>
      </c>
      <c r="C64" s="9" t="s">
        <v>71</v>
      </c>
      <c r="D64" s="1" t="s">
        <v>20</v>
      </c>
      <c r="E64" s="1" t="s">
        <v>45</v>
      </c>
      <c r="F64" s="1" t="s">
        <v>19</v>
      </c>
      <c r="G64" s="2">
        <v>1</v>
      </c>
      <c r="H64" s="2">
        <v>510</v>
      </c>
      <c r="I64" s="2">
        <f>ROUNDUP((H64/3.67)*1,0)</f>
        <v>139</v>
      </c>
      <c r="J64" s="2">
        <v>0</v>
      </c>
      <c r="K64" s="2">
        <f>G64*I64</f>
        <v>139</v>
      </c>
      <c r="L64" s="2">
        <v>0</v>
      </c>
      <c r="M64" s="10" t="b">
        <v>0</v>
      </c>
      <c r="N64" s="10"/>
      <c r="O64" s="10"/>
      <c r="P64" s="11">
        <v>0</v>
      </c>
      <c r="Q64" s="11" t="s">
        <v>16</v>
      </c>
    </row>
  </sheetData>
  <pageMargins left="0.7" right="0.7" top="0.75" bottom="0.75" header="0.3" footer="0.3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2023-06-22T10:27:59Z</cp:lastPrinted>
  <dcterms:created xsi:type="dcterms:W3CDTF">2023-04-06T09:44:42Z</dcterms:created>
  <dcterms:modified xsi:type="dcterms:W3CDTF">2023-07-10T04:59:22Z</dcterms:modified>
</cp:coreProperties>
</file>