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e\Desktop\QUOTATION UPLOAD\"/>
    </mc:Choice>
  </mc:AlternateContent>
  <bookViews>
    <workbookView xWindow="0" yWindow="0" windowWidth="28800" windowHeight="11700"/>
  </bookViews>
  <sheets>
    <sheet name="CO2 SYSTEM" sheetId="13" r:id="rId1"/>
  </sheets>
  <definedNames>
    <definedName name="_xlnm.Print_Area" localSheetId="0">'CO2 SYSTEM'!$A$1:$Q$20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13" l="1"/>
  <c r="K9" i="13"/>
  <c r="K17" i="13"/>
  <c r="I4" i="13"/>
  <c r="K4" i="13" s="1"/>
  <c r="I5" i="13"/>
  <c r="K5" i="13" s="1"/>
  <c r="I6" i="13"/>
  <c r="K6" i="13" s="1"/>
  <c r="I7" i="13"/>
  <c r="K7" i="13" s="1"/>
  <c r="I8" i="13"/>
  <c r="K8" i="13" s="1"/>
  <c r="I9" i="13"/>
  <c r="I10" i="13"/>
  <c r="K10" i="13" s="1"/>
  <c r="I11" i="13"/>
  <c r="K11" i="13" s="1"/>
  <c r="I12" i="13"/>
  <c r="K12" i="13" s="1"/>
  <c r="I13" i="13"/>
  <c r="K13" i="13" s="1"/>
  <c r="I14" i="13"/>
  <c r="K14" i="13" s="1"/>
  <c r="I15" i="13"/>
  <c r="K15" i="13" s="1"/>
  <c r="I16" i="13"/>
  <c r="K16" i="13" s="1"/>
  <c r="I17" i="13"/>
  <c r="I18" i="13"/>
  <c r="K18" i="13" s="1"/>
  <c r="I19" i="13"/>
  <c r="K19" i="13" s="1"/>
  <c r="I20" i="13"/>
  <c r="K20" i="13" s="1"/>
  <c r="I3" i="13"/>
  <c r="K3" i="13" l="1"/>
</calcChain>
</file>

<file path=xl/sharedStrings.xml><?xml version="1.0" encoding="utf-8"?>
<sst xmlns="http://schemas.openxmlformats.org/spreadsheetml/2006/main" count="123" uniqueCount="74">
  <si>
    <t>SLNO</t>
  </si>
  <si>
    <t>ItemCode</t>
  </si>
  <si>
    <t>ItemName</t>
  </si>
  <si>
    <t>Brand</t>
  </si>
  <si>
    <t>Model</t>
  </si>
  <si>
    <t>UOM</t>
  </si>
  <si>
    <t>Qty</t>
  </si>
  <si>
    <t>UnitPriceAED</t>
  </si>
  <si>
    <t>UnitPrice</t>
  </si>
  <si>
    <t>Margin</t>
  </si>
  <si>
    <t>Amount</t>
  </si>
  <si>
    <t>Unitweight</t>
  </si>
  <si>
    <t>Optional</t>
  </si>
  <si>
    <t>COO</t>
  </si>
  <si>
    <t>DeliveryStatus</t>
  </si>
  <si>
    <t>1</t>
  </si>
  <si>
    <t>NULL</t>
  </si>
  <si>
    <t>CRMProductId</t>
  </si>
  <si>
    <t>CRMProduct</t>
  </si>
  <si>
    <t>NAFFCO</t>
  </si>
  <si>
    <t>NOS</t>
  </si>
  <si>
    <t>2</t>
  </si>
  <si>
    <t>CO2 SYSTEM - GENERATOR AREA - MECHANICAL COMPONENTS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</si>
  <si>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</si>
  <si>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</si>
  <si>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</si>
  <si>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</si>
  <si>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</si>
  <si>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</si>
  <si>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</si>
  <si>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</si>
  <si>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</si>
  <si>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</si>
  <si>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</si>
  <si>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</si>
  <si>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</si>
  <si>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</si>
  <si>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</si>
  <si>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2.1</t>
  </si>
  <si>
    <t>CO2 SYSTEM - GENERATOR AREA - ELECTRICAL COMPONENTS</t>
  </si>
  <si>
    <t>SET</t>
  </si>
  <si>
    <t>WARNING SIGN (3 NOS.)</t>
  </si>
  <si>
    <t>2.7</t>
  </si>
  <si>
    <t>CO2 SYSTEM MASTER CYLINDER ASSEMBLY 45 KG. WITH 24V DC SOLENOID OPERATED HEAD VALVE B04390031-NF, UL LISTED, MODEL: NCS45M-1 - NAFFCO, U.A.E.</t>
  </si>
  <si>
    <t>NCS45M-1</t>
  </si>
  <si>
    <t>CO2 SYSTEM SLAVE CYLINDER ASSEMBLY 45 KG. WITH DIFFERENTIAL PRESSURE HEAD VALVE B04800121-NF, UL LISTED, MODEL: NCS45S - NAFFCO, U.A.E.</t>
  </si>
  <si>
    <t>NCS45S</t>
  </si>
  <si>
    <t>MANUAL / PNEUMATIC RELEASE DEVICE, WP 300 BAR, INLET THREADED TO M42 X 1.5, PNEUMATIC LINE CONNECTION G 1/8",  P/N.# B04420065-NF FOR UL LISTED FIRE SUPPRESSION SYSTEM</t>
  </si>
  <si>
    <t>B04420065-NF</t>
  </si>
  <si>
    <t>PNEUMATIC RELEASE DEVICE, WP 300 BAR, INLET THREADED TO M42 X 1.5, PNEUMATIC LINE CONNECTION G 1/8",  P/N.# B04420066NF FOR UL LISTED FIRE SUPPRESSION SYSTEM</t>
  </si>
  <si>
    <t>B04420066NF</t>
  </si>
  <si>
    <t>DISCHARGE HOSE, SYNTHETIC RUBBER OIL RESISTANT, DN16, WP 350 BAR, B/P1400 BAR, INLET FEMALE THREAD TO W 21.8 X 1/14" TO DIN 477 &amp; OUTLET FEMALE THREAD TO G 3/4", 520MM LENGTH, TEMP RANGE -40 DEG C TO +100 DEG.C, P/N.# NHC18 - NAFFCO</t>
  </si>
  <si>
    <t>NHC18</t>
  </si>
  <si>
    <t>MANIFOLD CHECK VALVE, BRASS, W/P 300 BAR AT 20 DEG.C, MAX.W/P: 360 BAR, HOSE CONNECTION THREAD G3/4", MANIFOLD CONNECTION THREAD R1" DN12, P/N.# B04600008-NF FOR UL LISTED FIRE SUPPRESSION SYSTEM</t>
  </si>
  <si>
    <t>B04600008-NF</t>
  </si>
  <si>
    <t>PILOT HOSE, SYNTHETIC RUBBER OIL RESISTANT W/STRAIGHT FITTINGS M12 X 1.5 FEMALE THREAD IN BOTH ENDS, 500MM LONG, W/P 400 BAR, B/P 1600 BAR, TEMP RANGE: -40 C. TO 100 C, P/N.# B06920213 FOR UL LISTED FIRE SUPPRESSION SYSTEM</t>
  </si>
  <si>
    <t>B06920213</t>
  </si>
  <si>
    <t>PILOT HOSE, SYNTHETIC RUBBER OIL RESISTANT W/STRAIGHT FITTINGS M12 X 1.5 FEMALE THREAD IN BOTH ENDS, 700MM LONG, W/P 400 BAR, B/P 1600 BAR, TEMP RANGE: -40 C. TO 100 C, P/N.# B06920212 FOR UL LISTED FIRE SUPPRESSION SYSTEM</t>
  </si>
  <si>
    <t>B06920212</t>
  </si>
  <si>
    <t>CONNECTING ADAPTOR, M12 X 1.5 MALE THREADED &amp; G 1/8" MALE THREADED, P/N.# 029510006 FOR UL LISTED FIRE SUPPRESSION SYSTEM</t>
  </si>
  <si>
    <t>029510006</t>
  </si>
  <si>
    <t>PRESSURE &amp; FLOW DETECTOR SWITCH, P/N.# 028250050 FOR NAFFCOINERT UL CLEAN AGENT FIRE SUPPRESSION SYSTEM</t>
  </si>
  <si>
    <t>028250050</t>
  </si>
  <si>
    <t>CO2 HEADER SAFETY RELIEF VALVE, P/N.# 029730039 - ROTAREX</t>
  </si>
  <si>
    <t>029730039</t>
  </si>
  <si>
    <t>BLEED VALVE, P/N.# 029730040-NF FOR UL LISTED FIRE SUPPRESSION SYSTEM</t>
  </si>
  <si>
    <t>029730040-NF</t>
  </si>
  <si>
    <t>CONVENTIONAL EXTINGUISHING CONTROL PANEL 230V, RED-SHIELD A-XT, UL LISTED, MODEL:S230R-EXT - SHIELD</t>
  </si>
  <si>
    <t>S230R-EXT</t>
  </si>
  <si>
    <t>MANIFOLD FOR 3 CYLINDER NAFFCO 45 KG CO2 UL SYSTEM, 267MM DIA CYLINDER, P/N.# NFCO2-267-SRM3 - NAFFCO</t>
  </si>
  <si>
    <t>NFCO2-267-SRM3</t>
  </si>
  <si>
    <t>NFCO2-RA02-005F</t>
  </si>
  <si>
    <t>RACK ASSEMBLY FOR 6 CYLINDERS, DOUBLE ROW, FLOOR MOUNTING TYPE, CAPACITY: 45 KG - NAFFCO</t>
  </si>
  <si>
    <t>DISCHARGE NOZZLE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</si>
</sst>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;[Red]0.0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mbria"/>
      <family val="1"/>
    </font>
    <font>
      <sz val="10"/>
      <name val="Trebuchet MS"/>
      <family val="2"/>
    </font>
    <font>
      <sz val="11"/>
      <name val="돋움"/>
      <family val="3"/>
      <charset val="129"/>
    </font>
    <font>
      <sz val="9"/>
      <name val="Maiandra GD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5" fillId="0" borderId="0"/>
    <xf numFmtId="0" fontId="1" fillId="0" borderId="0"/>
    <xf numFmtId="0" fontId="2" fillId="0" borderId="0"/>
    <xf numFmtId="0" fontId="2" fillId="0" borderId="0"/>
    <xf numFmtId="0" fontId="1" fillId="0" borderId="0"/>
  </cellStyleXfs>
  <cellXfs count="20">
    <xf numFmtId="0" fontId="0" fillId="0" borderId="0" xfId="0"/>
    <xf numFmtId="0" fontId="6" fillId="0" borderId="1" xfId="0" applyFont="1" applyBorder="1" applyAlignment="1">
      <alignment vertical="center"/>
    </xf>
    <xf numFmtId="49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164" fontId="6" fillId="0" borderId="1" xfId="0" applyNumberFormat="1" applyFont="1" applyFill="1" applyBorder="1" applyAlignment="1">
      <alignment vertical="center" wrapText="1"/>
    </xf>
    <xf numFmtId="164" fontId="6" fillId="0" borderId="1" xfId="1" applyNumberFormat="1" applyFont="1" applyFill="1" applyBorder="1" applyAlignment="1">
      <alignment horizontal="center" vertical="center" wrapText="1"/>
    </xf>
    <xf numFmtId="164" fontId="6" fillId="0" borderId="1" xfId="1" applyNumberFormat="1" applyFont="1" applyFill="1" applyBorder="1" applyAlignment="1">
      <alignment vertical="center" wrapText="1"/>
    </xf>
    <xf numFmtId="49" fontId="6" fillId="0" borderId="1" xfId="0" applyNumberFormat="1" applyFont="1" applyFill="1" applyBorder="1" applyAlignment="1">
      <alignment vertical="center" wrapText="1"/>
    </xf>
    <xf numFmtId="0" fontId="6" fillId="0" borderId="0" xfId="0" applyFont="1" applyFill="1"/>
    <xf numFmtId="164" fontId="6" fillId="0" borderId="2" xfId="0" applyNumberFormat="1" applyFont="1" applyFill="1" applyBorder="1" applyAlignment="1">
      <alignment vertical="center" wrapText="1"/>
    </xf>
    <xf numFmtId="164" fontId="6" fillId="0" borderId="2" xfId="1" applyNumberFormat="1" applyFont="1" applyFill="1" applyBorder="1" applyAlignment="1">
      <alignment horizontal="center" vertical="center" wrapText="1"/>
    </xf>
    <xf numFmtId="164" fontId="6" fillId="0" borderId="2" xfId="1" applyNumberFormat="1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64" fontId="6" fillId="0" borderId="0" xfId="1" applyNumberFormat="1" applyFont="1" applyAlignment="1">
      <alignment vertical="center"/>
    </xf>
    <xf numFmtId="0" fontId="6" fillId="0" borderId="0" xfId="0" applyFont="1" applyFill="1" applyAlignment="1">
      <alignment vertical="center"/>
    </xf>
    <xf numFmtId="164" fontId="6" fillId="0" borderId="2" xfId="0" applyNumberFormat="1" applyFont="1" applyFill="1" applyBorder="1" applyAlignment="1">
      <alignment horizontal="center" vertical="center"/>
    </xf>
  </cellXfs>
  <cellStyles count="10">
    <cellStyle name="Comma" xfId="1" builtinId="3"/>
    <cellStyle name="Normal" xfId="0" builtinId="0"/>
    <cellStyle name="Normal 2" xfId="2"/>
    <cellStyle name="Normal 2 2" xfId="7"/>
    <cellStyle name="Normal 21" xfId="9"/>
    <cellStyle name="Normal 3" xfId="3"/>
    <cellStyle name="Normal 3 2" xfId="8"/>
    <cellStyle name="Normal 4" xfId="6"/>
    <cellStyle name="Normal 5" xfId="4"/>
    <cellStyle name="표준 10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abSelected="1" view="pageBreakPreview" zoomScaleNormal="90" zoomScaleSheetLayoutView="100" workbookViewId="0">
      <selection activeCell="D8" sqref="D8"/>
    </sheetView>
  </sheetViews>
  <sheetFormatPr defaultRowHeight="12"/>
  <cols>
    <col min="1" max="1" width="6" style="13" bestFit="1" customWidth="1"/>
    <col min="2" max="2" width="13.28515625" style="14" bestFit="1" customWidth="1"/>
    <col min="3" max="3" width="57.42578125" style="14" customWidth="1"/>
    <col min="4" max="4" width="8.5703125" style="15" bestFit="1" customWidth="1"/>
    <col min="5" max="5" width="14.28515625" style="15" bestFit="1" customWidth="1"/>
    <col min="6" max="6" width="5.140625" style="16" bestFit="1" customWidth="1"/>
    <col min="7" max="7" width="7.42578125" style="17" bestFit="1" customWidth="1"/>
    <col min="8" max="8" width="12.42578125" style="17" bestFit="1" customWidth="1"/>
    <col min="9" max="9" width="9" style="17" bestFit="1" customWidth="1"/>
    <col min="10" max="10" width="7" style="17" bestFit="1" customWidth="1"/>
    <col min="11" max="11" width="9.42578125" style="17" bestFit="1" customWidth="1"/>
    <col min="12" max="12" width="10.28515625" style="17" bestFit="1" customWidth="1"/>
    <col min="13" max="13" width="8.42578125" style="14" bestFit="1" customWidth="1"/>
    <col min="14" max="14" width="5.140625" style="14" bestFit="1" customWidth="1"/>
    <col min="15" max="15" width="13.42578125" style="14" bestFit="1" customWidth="1"/>
    <col min="16" max="16" width="13.5703125" style="14" bestFit="1" customWidth="1"/>
    <col min="17" max="17" width="12" style="18" bestFit="1" customWidth="1"/>
    <col min="18" max="16384" width="9.140625" style="14"/>
  </cols>
  <sheetData>
    <row r="1" spans="1:17" s="8" customFormat="1" ht="24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5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17</v>
      </c>
      <c r="Q1" s="7" t="s">
        <v>18</v>
      </c>
    </row>
    <row r="2" spans="1:17" s="8" customFormat="1" ht="24.95" customHeight="1">
      <c r="A2" s="2" t="s">
        <v>15</v>
      </c>
      <c r="B2" s="3"/>
      <c r="C2" s="3" t="s">
        <v>22</v>
      </c>
      <c r="D2" s="3"/>
      <c r="E2" s="3"/>
      <c r="F2" s="3"/>
      <c r="G2" s="9">
        <v>0</v>
      </c>
      <c r="H2" s="10">
        <v>0</v>
      </c>
      <c r="I2" s="10">
        <v>0</v>
      </c>
      <c r="J2" s="11">
        <v>0</v>
      </c>
      <c r="K2" s="10">
        <v>0</v>
      </c>
      <c r="L2" s="9">
        <v>0</v>
      </c>
      <c r="M2" s="3" t="b">
        <v>0</v>
      </c>
      <c r="N2" s="3"/>
      <c r="O2" s="3"/>
      <c r="P2" s="12">
        <v>0</v>
      </c>
      <c r="Q2" s="12" t="s">
        <v>16</v>
      </c>
    </row>
    <row r="3" spans="1:17" s="8" customFormat="1" ht="36">
      <c r="A3" s="2" t="s">
        <v>23</v>
      </c>
      <c r="B3" s="1">
        <v>10350512545</v>
      </c>
      <c r="C3" s="3" t="s">
        <v>43</v>
      </c>
      <c r="D3" s="3" t="s">
        <v>19</v>
      </c>
      <c r="E3" s="3" t="s">
        <v>44</v>
      </c>
      <c r="F3" s="3" t="s">
        <v>20</v>
      </c>
      <c r="G3" s="9">
        <v>2</v>
      </c>
      <c r="H3" s="10">
        <v>1527</v>
      </c>
      <c r="I3" s="10">
        <f>ROUNDUP(((H3/3.67)*1.05),0)</f>
        <v>437</v>
      </c>
      <c r="J3" s="11">
        <v>5</v>
      </c>
      <c r="K3" s="10">
        <f>G3*I3</f>
        <v>874</v>
      </c>
      <c r="L3" s="9">
        <v>0</v>
      </c>
      <c r="M3" s="3" t="b">
        <v>0</v>
      </c>
      <c r="N3" s="3"/>
      <c r="O3" s="3"/>
      <c r="P3" s="12">
        <v>0</v>
      </c>
      <c r="Q3" s="12" t="s">
        <v>16</v>
      </c>
    </row>
    <row r="4" spans="1:17" s="8" customFormat="1" ht="36">
      <c r="A4" s="2" t="s">
        <v>24</v>
      </c>
      <c r="B4" s="1">
        <v>10350512547</v>
      </c>
      <c r="C4" s="3" t="s">
        <v>45</v>
      </c>
      <c r="D4" s="3" t="s">
        <v>19</v>
      </c>
      <c r="E4" s="3" t="s">
        <v>46</v>
      </c>
      <c r="F4" s="3" t="s">
        <v>20</v>
      </c>
      <c r="G4" s="9">
        <v>4</v>
      </c>
      <c r="H4" s="10">
        <v>1285</v>
      </c>
      <c r="I4" s="10">
        <f t="shared" ref="I4:I20" si="0">ROUNDUP(((H4/3.67)*1.05),0)</f>
        <v>368</v>
      </c>
      <c r="J4" s="11">
        <v>5</v>
      </c>
      <c r="K4" s="10">
        <f t="shared" ref="K4:K20" si="1">G4*I4</f>
        <v>1472</v>
      </c>
      <c r="L4" s="9">
        <v>0</v>
      </c>
      <c r="M4" s="3" t="b">
        <v>0</v>
      </c>
      <c r="N4" s="3"/>
      <c r="O4" s="3"/>
      <c r="P4" s="12">
        <v>0</v>
      </c>
      <c r="Q4" s="12" t="s">
        <v>16</v>
      </c>
    </row>
    <row r="5" spans="1:17" s="8" customFormat="1" ht="36">
      <c r="A5" s="2" t="s">
        <v>25</v>
      </c>
      <c r="B5" s="1">
        <v>10341512120</v>
      </c>
      <c r="C5" s="3" t="s">
        <v>47</v>
      </c>
      <c r="D5" s="3" t="s">
        <v>19</v>
      </c>
      <c r="E5" s="3" t="s">
        <v>48</v>
      </c>
      <c r="F5" s="3" t="s">
        <v>20</v>
      </c>
      <c r="G5" s="9">
        <v>1</v>
      </c>
      <c r="H5" s="19">
        <v>122</v>
      </c>
      <c r="I5" s="10">
        <f t="shared" si="0"/>
        <v>35</v>
      </c>
      <c r="J5" s="11">
        <v>5</v>
      </c>
      <c r="K5" s="10">
        <f t="shared" si="1"/>
        <v>35</v>
      </c>
      <c r="L5" s="9">
        <v>0</v>
      </c>
      <c r="M5" s="3" t="b">
        <v>0</v>
      </c>
      <c r="N5" s="3"/>
      <c r="O5" s="3"/>
      <c r="P5" s="12">
        <v>0</v>
      </c>
      <c r="Q5" s="12" t="s">
        <v>16</v>
      </c>
    </row>
    <row r="6" spans="1:17" s="8" customFormat="1" ht="36">
      <c r="A6" s="2" t="s">
        <v>26</v>
      </c>
      <c r="B6" s="1">
        <v>10341512122</v>
      </c>
      <c r="C6" s="3" t="s">
        <v>49</v>
      </c>
      <c r="D6" s="3" t="s">
        <v>19</v>
      </c>
      <c r="E6" s="3" t="s">
        <v>50</v>
      </c>
      <c r="F6" s="3" t="s">
        <v>20</v>
      </c>
      <c r="G6" s="9">
        <v>3</v>
      </c>
      <c r="H6" s="19">
        <v>91.75</v>
      </c>
      <c r="I6" s="10">
        <f t="shared" si="0"/>
        <v>27</v>
      </c>
      <c r="J6" s="11">
        <v>5</v>
      </c>
      <c r="K6" s="10">
        <f t="shared" si="1"/>
        <v>81</v>
      </c>
      <c r="L6" s="9">
        <v>0</v>
      </c>
      <c r="M6" s="3" t="b">
        <v>0</v>
      </c>
      <c r="N6" s="3"/>
      <c r="O6" s="3"/>
      <c r="P6" s="12">
        <v>0</v>
      </c>
      <c r="Q6" s="12" t="s">
        <v>16</v>
      </c>
    </row>
    <row r="7" spans="1:17" s="8" customFormat="1" ht="60">
      <c r="A7" s="2" t="s">
        <v>27</v>
      </c>
      <c r="B7" s="1">
        <v>10351012068</v>
      </c>
      <c r="C7" s="3" t="s">
        <v>51</v>
      </c>
      <c r="D7" s="3" t="s">
        <v>19</v>
      </c>
      <c r="E7" s="3" t="s">
        <v>52</v>
      </c>
      <c r="F7" s="3" t="s">
        <v>20</v>
      </c>
      <c r="G7" s="9">
        <v>6</v>
      </c>
      <c r="H7" s="10">
        <v>227.4</v>
      </c>
      <c r="I7" s="10">
        <f t="shared" si="0"/>
        <v>66</v>
      </c>
      <c r="J7" s="11">
        <v>5</v>
      </c>
      <c r="K7" s="10">
        <f t="shared" si="1"/>
        <v>396</v>
      </c>
      <c r="L7" s="9">
        <v>0</v>
      </c>
      <c r="M7" s="3" t="b">
        <v>0</v>
      </c>
      <c r="N7" s="3"/>
      <c r="O7" s="3"/>
      <c r="P7" s="12">
        <v>0</v>
      </c>
      <c r="Q7" s="12" t="s">
        <v>16</v>
      </c>
    </row>
    <row r="8" spans="1:17" s="8" customFormat="1" ht="48">
      <c r="A8" s="2" t="s">
        <v>28</v>
      </c>
      <c r="B8" s="1">
        <v>10343012208</v>
      </c>
      <c r="C8" s="3" t="s">
        <v>53</v>
      </c>
      <c r="D8" s="3" t="s">
        <v>19</v>
      </c>
      <c r="E8" s="3" t="s">
        <v>54</v>
      </c>
      <c r="F8" s="3" t="s">
        <v>20</v>
      </c>
      <c r="G8" s="9">
        <v>6</v>
      </c>
      <c r="H8" s="10">
        <v>136</v>
      </c>
      <c r="I8" s="10">
        <f t="shared" si="0"/>
        <v>39</v>
      </c>
      <c r="J8" s="11">
        <v>5</v>
      </c>
      <c r="K8" s="10">
        <f t="shared" si="1"/>
        <v>234</v>
      </c>
      <c r="L8" s="9">
        <v>0</v>
      </c>
      <c r="M8" s="3" t="b">
        <v>0</v>
      </c>
      <c r="N8" s="3"/>
      <c r="O8" s="3"/>
      <c r="P8" s="12">
        <v>0</v>
      </c>
      <c r="Q8" s="12" t="s">
        <v>16</v>
      </c>
    </row>
    <row r="9" spans="1:17" s="8" customFormat="1" ht="48">
      <c r="A9" s="2" t="s">
        <v>29</v>
      </c>
      <c r="B9" s="1">
        <v>10343512033</v>
      </c>
      <c r="C9" s="3" t="s">
        <v>55</v>
      </c>
      <c r="D9" s="3" t="s">
        <v>19</v>
      </c>
      <c r="E9" s="3" t="s">
        <v>56</v>
      </c>
      <c r="F9" s="3" t="s">
        <v>20</v>
      </c>
      <c r="G9" s="9">
        <v>2</v>
      </c>
      <c r="H9" s="19">
        <v>73.400000000000006</v>
      </c>
      <c r="I9" s="10">
        <f t="shared" si="0"/>
        <v>21</v>
      </c>
      <c r="J9" s="11">
        <v>5</v>
      </c>
      <c r="K9" s="10">
        <f t="shared" si="1"/>
        <v>42</v>
      </c>
      <c r="L9" s="9">
        <v>0</v>
      </c>
      <c r="M9" s="3" t="b">
        <v>0</v>
      </c>
      <c r="N9" s="3"/>
      <c r="O9" s="3"/>
      <c r="P9" s="12">
        <v>0</v>
      </c>
      <c r="Q9" s="12" t="s">
        <v>16</v>
      </c>
    </row>
    <row r="10" spans="1:17" s="8" customFormat="1" ht="48">
      <c r="A10" s="2" t="s">
        <v>30</v>
      </c>
      <c r="B10" s="1">
        <v>10343512032</v>
      </c>
      <c r="C10" s="3" t="s">
        <v>57</v>
      </c>
      <c r="D10" s="3" t="s">
        <v>19</v>
      </c>
      <c r="E10" s="3" t="s">
        <v>58</v>
      </c>
      <c r="F10" s="3" t="s">
        <v>20</v>
      </c>
      <c r="G10" s="9">
        <v>2</v>
      </c>
      <c r="H10" s="19">
        <v>81</v>
      </c>
      <c r="I10" s="10">
        <f t="shared" si="0"/>
        <v>24</v>
      </c>
      <c r="J10" s="11">
        <v>5</v>
      </c>
      <c r="K10" s="10">
        <f t="shared" si="1"/>
        <v>48</v>
      </c>
      <c r="L10" s="9">
        <v>0</v>
      </c>
      <c r="M10" s="3" t="b">
        <v>0</v>
      </c>
      <c r="N10" s="3"/>
      <c r="O10" s="3"/>
      <c r="P10" s="12">
        <v>0</v>
      </c>
      <c r="Q10" s="12" t="s">
        <v>16</v>
      </c>
    </row>
    <row r="11" spans="1:17" s="8" customFormat="1" ht="36">
      <c r="A11" s="2" t="s">
        <v>31</v>
      </c>
      <c r="B11" s="1">
        <v>10349012606</v>
      </c>
      <c r="C11" s="3" t="s">
        <v>59</v>
      </c>
      <c r="D11" s="3" t="s">
        <v>19</v>
      </c>
      <c r="E11" s="3" t="s">
        <v>60</v>
      </c>
      <c r="F11" s="3" t="s">
        <v>20</v>
      </c>
      <c r="G11" s="9">
        <v>8</v>
      </c>
      <c r="H11" s="19">
        <v>25</v>
      </c>
      <c r="I11" s="10">
        <f t="shared" si="0"/>
        <v>8</v>
      </c>
      <c r="J11" s="11">
        <v>5</v>
      </c>
      <c r="K11" s="10">
        <f t="shared" si="1"/>
        <v>64</v>
      </c>
      <c r="L11" s="9">
        <v>0</v>
      </c>
      <c r="M11" s="3" t="b">
        <v>0</v>
      </c>
      <c r="N11" s="3"/>
      <c r="O11" s="3"/>
      <c r="P11" s="12">
        <v>0</v>
      </c>
      <c r="Q11" s="12" t="s">
        <v>16</v>
      </c>
    </row>
    <row r="12" spans="1:17" s="8" customFormat="1" ht="24">
      <c r="A12" s="2" t="s">
        <v>32</v>
      </c>
      <c r="B12" s="1">
        <v>10353512523</v>
      </c>
      <c r="C12" s="3" t="s">
        <v>69</v>
      </c>
      <c r="D12" s="3" t="s">
        <v>19</v>
      </c>
      <c r="E12" s="3" t="s">
        <v>70</v>
      </c>
      <c r="F12" s="3" t="s">
        <v>20</v>
      </c>
      <c r="G12" s="9">
        <v>2</v>
      </c>
      <c r="H12" s="19">
        <v>194</v>
      </c>
      <c r="I12" s="10">
        <f t="shared" si="0"/>
        <v>56</v>
      </c>
      <c r="J12" s="11">
        <v>5</v>
      </c>
      <c r="K12" s="10">
        <f t="shared" si="1"/>
        <v>112</v>
      </c>
      <c r="L12" s="9">
        <v>0</v>
      </c>
      <c r="M12" s="3" t="b">
        <v>0</v>
      </c>
      <c r="N12" s="3"/>
      <c r="O12" s="3"/>
      <c r="P12" s="12">
        <v>0</v>
      </c>
      <c r="Q12" s="12" t="s">
        <v>16</v>
      </c>
    </row>
    <row r="13" spans="1:17" s="8" customFormat="1" ht="24">
      <c r="A13" s="2" t="s">
        <v>33</v>
      </c>
      <c r="B13" s="1">
        <v>10354012376</v>
      </c>
      <c r="C13" s="3" t="s">
        <v>72</v>
      </c>
      <c r="D13" s="3" t="s">
        <v>19</v>
      </c>
      <c r="E13" s="3" t="s">
        <v>71</v>
      </c>
      <c r="F13" s="3" t="s">
        <v>20</v>
      </c>
      <c r="G13" s="9">
        <v>1</v>
      </c>
      <c r="H13" s="10">
        <v>512</v>
      </c>
      <c r="I13" s="10">
        <f t="shared" si="0"/>
        <v>147</v>
      </c>
      <c r="J13" s="11">
        <v>5</v>
      </c>
      <c r="K13" s="10">
        <f t="shared" si="1"/>
        <v>147</v>
      </c>
      <c r="L13" s="9">
        <v>0</v>
      </c>
      <c r="M13" s="3" t="b">
        <v>0</v>
      </c>
      <c r="N13" s="3"/>
      <c r="O13" s="3"/>
      <c r="P13" s="12">
        <v>0</v>
      </c>
      <c r="Q13" s="12" t="s">
        <v>16</v>
      </c>
    </row>
    <row r="14" spans="1:17" s="8" customFormat="1">
      <c r="A14" s="2" t="s">
        <v>34</v>
      </c>
      <c r="B14" s="1"/>
      <c r="C14" s="3" t="s">
        <v>73</v>
      </c>
      <c r="D14" s="3" t="s">
        <v>19</v>
      </c>
      <c r="E14" s="3"/>
      <c r="F14" s="3" t="s">
        <v>20</v>
      </c>
      <c r="G14" s="9">
        <v>6</v>
      </c>
      <c r="H14" s="10">
        <v>37</v>
      </c>
      <c r="I14" s="10">
        <f t="shared" si="0"/>
        <v>11</v>
      </c>
      <c r="J14" s="11">
        <v>5</v>
      </c>
      <c r="K14" s="10">
        <f t="shared" si="1"/>
        <v>66</v>
      </c>
      <c r="L14" s="9">
        <v>0</v>
      </c>
      <c r="M14" s="3" t="b">
        <v>0</v>
      </c>
      <c r="N14" s="3"/>
      <c r="O14" s="3"/>
      <c r="P14" s="12">
        <v>0</v>
      </c>
      <c r="Q14" s="12" t="s">
        <v>16</v>
      </c>
    </row>
    <row r="15" spans="1:17" s="8" customFormat="1" ht="24">
      <c r="A15" s="2" t="s">
        <v>35</v>
      </c>
      <c r="B15" s="1">
        <v>10341512022</v>
      </c>
      <c r="C15" s="3" t="s">
        <v>61</v>
      </c>
      <c r="D15" s="3" t="s">
        <v>19</v>
      </c>
      <c r="E15" s="3" t="s">
        <v>62</v>
      </c>
      <c r="F15" s="3" t="s">
        <v>20</v>
      </c>
      <c r="G15" s="9">
        <v>1</v>
      </c>
      <c r="H15" s="10">
        <v>690</v>
      </c>
      <c r="I15" s="10">
        <f t="shared" si="0"/>
        <v>198</v>
      </c>
      <c r="J15" s="11">
        <v>5</v>
      </c>
      <c r="K15" s="10">
        <f t="shared" si="1"/>
        <v>198</v>
      </c>
      <c r="L15" s="9">
        <v>0</v>
      </c>
      <c r="M15" s="3" t="b">
        <v>0</v>
      </c>
      <c r="N15" s="3"/>
      <c r="O15" s="3"/>
      <c r="P15" s="12">
        <v>0</v>
      </c>
      <c r="Q15" s="12" t="s">
        <v>16</v>
      </c>
    </row>
    <row r="16" spans="1:17" s="8" customFormat="1" ht="24.95" customHeight="1">
      <c r="A16" s="2" t="s">
        <v>36</v>
      </c>
      <c r="B16" s="1">
        <v>10352528139</v>
      </c>
      <c r="C16" s="3" t="s">
        <v>63</v>
      </c>
      <c r="D16" s="3" t="s">
        <v>19</v>
      </c>
      <c r="E16" s="3" t="s">
        <v>64</v>
      </c>
      <c r="F16" s="3" t="s">
        <v>20</v>
      </c>
      <c r="G16" s="9">
        <v>1</v>
      </c>
      <c r="H16" s="10">
        <v>428</v>
      </c>
      <c r="I16" s="10">
        <f t="shared" si="0"/>
        <v>123</v>
      </c>
      <c r="J16" s="11">
        <v>5</v>
      </c>
      <c r="K16" s="10">
        <f t="shared" si="1"/>
        <v>123</v>
      </c>
      <c r="L16" s="9">
        <v>0</v>
      </c>
      <c r="M16" s="3" t="b">
        <v>0</v>
      </c>
      <c r="N16" s="3"/>
      <c r="O16" s="3"/>
      <c r="P16" s="12">
        <v>0</v>
      </c>
      <c r="Q16" s="12" t="s">
        <v>16</v>
      </c>
    </row>
    <row r="17" spans="1:17" s="8" customFormat="1" ht="24">
      <c r="A17" s="2" t="s">
        <v>37</v>
      </c>
      <c r="B17" s="1">
        <v>10346012640</v>
      </c>
      <c r="C17" s="3" t="s">
        <v>65</v>
      </c>
      <c r="D17" s="3" t="s">
        <v>19</v>
      </c>
      <c r="E17" s="3" t="s">
        <v>66</v>
      </c>
      <c r="F17" s="3" t="s">
        <v>20</v>
      </c>
      <c r="G17" s="9">
        <v>1</v>
      </c>
      <c r="H17" s="10">
        <v>179</v>
      </c>
      <c r="I17" s="10">
        <f t="shared" si="0"/>
        <v>52</v>
      </c>
      <c r="J17" s="11">
        <v>5</v>
      </c>
      <c r="K17" s="10">
        <f t="shared" si="1"/>
        <v>52</v>
      </c>
      <c r="L17" s="9">
        <v>0</v>
      </c>
      <c r="M17" s="3" t="b">
        <v>0</v>
      </c>
      <c r="N17" s="3"/>
      <c r="O17" s="3"/>
      <c r="P17" s="12">
        <v>0</v>
      </c>
      <c r="Q17" s="12" t="s">
        <v>16</v>
      </c>
    </row>
    <row r="18" spans="1:17" s="8" customFormat="1" ht="24.95" customHeight="1">
      <c r="A18" s="2" t="s">
        <v>21</v>
      </c>
      <c r="B18" s="3"/>
      <c r="C18" s="3" t="s">
        <v>39</v>
      </c>
      <c r="D18" s="3"/>
      <c r="E18" s="3"/>
      <c r="F18" s="3"/>
      <c r="G18" s="9">
        <v>0</v>
      </c>
      <c r="H18" s="10">
        <v>0</v>
      </c>
      <c r="I18" s="10">
        <f t="shared" si="0"/>
        <v>0</v>
      </c>
      <c r="J18" s="11">
        <v>5</v>
      </c>
      <c r="K18" s="10">
        <f t="shared" si="1"/>
        <v>0</v>
      </c>
      <c r="L18" s="9">
        <v>0</v>
      </c>
      <c r="M18" s="3" t="b">
        <v>0</v>
      </c>
      <c r="N18" s="3"/>
      <c r="O18" s="3"/>
      <c r="P18" s="12">
        <v>0</v>
      </c>
      <c r="Q18" s="12" t="s">
        <v>16</v>
      </c>
    </row>
    <row r="19" spans="1:17" s="8" customFormat="1" ht="24.95" customHeight="1">
      <c r="A19" s="2" t="s">
        <v>38</v>
      </c>
      <c r="B19" s="1">
        <v>13000938230</v>
      </c>
      <c r="C19" s="3" t="s">
        <v>67</v>
      </c>
      <c r="D19" s="3" t="s">
        <v>19</v>
      </c>
      <c r="E19" s="3" t="s">
        <v>68</v>
      </c>
      <c r="F19" s="3" t="s">
        <v>40</v>
      </c>
      <c r="G19" s="9">
        <v>1</v>
      </c>
      <c r="H19" s="10">
        <v>3500</v>
      </c>
      <c r="I19" s="10">
        <f t="shared" si="0"/>
        <v>1002</v>
      </c>
      <c r="J19" s="11">
        <v>5</v>
      </c>
      <c r="K19" s="10">
        <f t="shared" si="1"/>
        <v>1002</v>
      </c>
      <c r="L19" s="9">
        <v>0</v>
      </c>
      <c r="M19" s="3" t="b">
        <v>0</v>
      </c>
      <c r="N19" s="3"/>
      <c r="O19" s="3"/>
      <c r="P19" s="12">
        <v>0</v>
      </c>
      <c r="Q19" s="12" t="s">
        <v>16</v>
      </c>
    </row>
    <row r="20" spans="1:17" s="8" customFormat="1" ht="24.95" customHeight="1">
      <c r="A20" s="2" t="s">
        <v>42</v>
      </c>
      <c r="B20" s="3"/>
      <c r="C20" s="3" t="s">
        <v>41</v>
      </c>
      <c r="D20" s="3" t="s">
        <v>19</v>
      </c>
      <c r="E20" s="3"/>
      <c r="F20" s="3" t="s">
        <v>40</v>
      </c>
      <c r="G20" s="9">
        <v>1</v>
      </c>
      <c r="H20" s="10">
        <v>300</v>
      </c>
      <c r="I20" s="10">
        <f t="shared" si="0"/>
        <v>86</v>
      </c>
      <c r="J20" s="11">
        <v>5</v>
      </c>
      <c r="K20" s="10">
        <f t="shared" si="1"/>
        <v>86</v>
      </c>
      <c r="L20" s="9">
        <v>0</v>
      </c>
      <c r="M20" s="3" t="b">
        <v>0</v>
      </c>
      <c r="N20" s="3"/>
      <c r="O20" s="3"/>
      <c r="P20" s="12">
        <v>0</v>
      </c>
      <c r="Q20" s="12" t="s">
        <v>16</v>
      </c>
    </row>
    <row r="21" spans="1:17">
      <c r="K21" s="17">
        <f>SUM(K2:K20)</f>
        <v>5032</v>
      </c>
    </row>
  </sheetData>
  <pageMargins left="0.7" right="0.7" top="0.75" bottom="0.75" header="0.3" footer="0.3"/>
  <pageSetup paperSize="9" scale="3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CO2 SYSTEM</vt:lpstr>
      <vt:lpstr>'CO2 SYSTEM'!Print_Area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Monique</dc:creator>
  <cp:lastModifiedBy>Marie Monique</cp:lastModifiedBy>
  <cp:lastPrinted>2023-10-13T05:11:26Z</cp:lastPrinted>
  <dcterms:created xsi:type="dcterms:W3CDTF">2023-04-06T09:44:42Z</dcterms:created>
  <dcterms:modified xsi:type="dcterms:W3CDTF">2023-12-15T11:16:34Z</dcterms:modified>
</cp:coreProperties>
</file>