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VOCO" sheetId="13" r:id="rId1"/>
  </sheets>
  <definedNames>
    <definedName name="_xlnm._FilterDatabase" localSheetId="0" hidden="1">VOCO!$A$1:$Q$58</definedName>
    <definedName name="_xlnm.Print_Area" localSheetId="0">VOCO!$A$1:$Q$57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13" l="1"/>
  <c r="K57" i="13" s="1"/>
  <c r="I55" i="13"/>
  <c r="K55" i="13" s="1"/>
  <c r="I2" i="13"/>
  <c r="K2" i="13" s="1"/>
  <c r="I6" i="13"/>
  <c r="K6" i="13" s="1"/>
  <c r="I4" i="13"/>
  <c r="K4" i="13" s="1"/>
  <c r="I41" i="13"/>
  <c r="K41" i="13" s="1"/>
  <c r="I40" i="13"/>
  <c r="K40" i="13" s="1"/>
  <c r="I36" i="13"/>
  <c r="K36" i="13" s="1"/>
  <c r="I35" i="13"/>
  <c r="K35" i="13" s="1"/>
  <c r="I34" i="13"/>
  <c r="K34" i="13" s="1"/>
  <c r="I33" i="13"/>
  <c r="K33" i="13" s="1"/>
  <c r="I32" i="13"/>
  <c r="K32" i="13" s="1"/>
  <c r="I38" i="13"/>
  <c r="K38" i="13" s="1"/>
  <c r="I28" i="13"/>
  <c r="K28" i="13" s="1"/>
  <c r="I27" i="13"/>
  <c r="K27" i="13" s="1"/>
  <c r="I26" i="13"/>
  <c r="K26" i="13" s="1"/>
  <c r="I25" i="13"/>
  <c r="K25" i="13" s="1"/>
  <c r="I18" i="13"/>
  <c r="I53" i="13" l="1"/>
  <c r="K53" i="13" s="1"/>
  <c r="I52" i="13"/>
  <c r="K52" i="13" s="1"/>
  <c r="I50" i="13"/>
  <c r="K50" i="13" s="1"/>
  <c r="I49" i="13"/>
  <c r="K49" i="13" s="1"/>
  <c r="I47" i="13"/>
  <c r="K47" i="13" s="1"/>
  <c r="I46" i="13"/>
  <c r="K46" i="13" s="1"/>
  <c r="I45" i="13"/>
  <c r="K45" i="13" s="1"/>
  <c r="I43" i="13"/>
  <c r="K43" i="13" s="1"/>
  <c r="I42" i="13"/>
  <c r="K42" i="13" s="1"/>
  <c r="I30" i="13"/>
  <c r="K30" i="13" s="1"/>
  <c r="I23" i="13"/>
  <c r="K23" i="13" s="1"/>
  <c r="I22" i="13"/>
  <c r="K22" i="13" s="1"/>
  <c r="I20" i="13"/>
  <c r="K20" i="13" s="1"/>
  <c r="I19" i="13"/>
  <c r="K19" i="13" s="1"/>
  <c r="K18" i="13"/>
  <c r="I16" i="13"/>
  <c r="K16" i="13" s="1"/>
  <c r="I15" i="13"/>
  <c r="K15" i="13" s="1"/>
  <c r="I13" i="13"/>
  <c r="K13" i="13" s="1"/>
  <c r="I12" i="13"/>
  <c r="K12" i="13" s="1"/>
  <c r="I10" i="13"/>
  <c r="K10" i="13" s="1"/>
  <c r="I11" i="13"/>
  <c r="K11" i="13" s="1"/>
  <c r="I9" i="13"/>
  <c r="K9" i="13" s="1"/>
  <c r="I8" i="13"/>
  <c r="K8" i="13" s="1"/>
  <c r="I7" i="13"/>
  <c r="K7" i="13" s="1"/>
  <c r="I5" i="13"/>
  <c r="K5" i="13" s="1"/>
  <c r="I3" i="13"/>
  <c r="K3" i="13" l="1"/>
  <c r="K58" i="13" s="1"/>
</calcChain>
</file>

<file path=xl/sharedStrings.xml><?xml version="1.0" encoding="utf-8"?>
<sst xmlns="http://schemas.openxmlformats.org/spreadsheetml/2006/main" count="301" uniqueCount="158">
  <si>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</si>
  <si>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</si>
  <si>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</si>
  <si>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</si>
  <si>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</si>
  <si>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</si>
  <si>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</si>
  <si>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</si>
  <si>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</si>
  <si>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</si>
  <si>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</si>
  <si>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</si>
  <si>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</si>
  <si>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</si>
  <si>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</si>
  <si>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</si>
  <si>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</si>
  <si>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</si>
  <si>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</si>
  <si>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NAFFCO</t>
  </si>
  <si>
    <t>NOS</t>
  </si>
  <si>
    <t>SHIELD</t>
  </si>
  <si>
    <t>6-500-G</t>
  </si>
  <si>
    <t>SD-TDV50T</t>
  </si>
  <si>
    <t>2</t>
  </si>
  <si>
    <t>3</t>
  </si>
  <si>
    <t>4</t>
  </si>
  <si>
    <t>5</t>
  </si>
  <si>
    <t>6</t>
  </si>
  <si>
    <t>7</t>
  </si>
  <si>
    <t>8</t>
  </si>
  <si>
    <t>SDH-AVA</t>
  </si>
  <si>
    <t>SD-PS1001</t>
  </si>
  <si>
    <t>8.1</t>
  </si>
  <si>
    <t>8.2</t>
  </si>
  <si>
    <t>8.3</t>
  </si>
  <si>
    <t>8.4</t>
  </si>
  <si>
    <t>9</t>
  </si>
  <si>
    <t>10</t>
  </si>
  <si>
    <t>SDBV-G300</t>
  </si>
  <si>
    <t>SD-300W-BV</t>
  </si>
  <si>
    <t>11</t>
  </si>
  <si>
    <t>12</t>
  </si>
  <si>
    <t>13</t>
  </si>
  <si>
    <t>14</t>
  </si>
  <si>
    <t>15</t>
  </si>
  <si>
    <t>16</t>
  </si>
  <si>
    <t>PRESSURE REDUCING STATION - DN100</t>
  </si>
  <si>
    <t>55L-60</t>
  </si>
  <si>
    <t>CLA-VAL</t>
  </si>
  <si>
    <t>16.1</t>
  </si>
  <si>
    <t>17</t>
  </si>
  <si>
    <t>ZONE CONTROL VALVE ASSEMBLY - DN100</t>
  </si>
  <si>
    <t>WET ALARM VALVE 6" (150NB), FLANGED ENDS, W/P 250 PSI, UL/FM APPROVED, MOD. SDH-AVA - SHIELD</t>
  </si>
  <si>
    <t>BASIC TRIM FOR WET ALARM VALVE 6" (150NB), CONSTANT PRESSURE TYPE, MODEL: SDH-AVA - SHIELD</t>
  </si>
  <si>
    <t>WATER MOTOR ALARM GONG, UL/FM APPROVED, MODEL # SDGA - SHIELD</t>
  </si>
  <si>
    <t>RETARD CHAMBER, CONNECTION: 3/4" BSPT (F), RATED PRESSURE: 250PSI (17.5BAR), S/STEEL-RED PAINTED, PART OF UL/FM APPROVED ALARM VALVE, MOD: RC9 - SHIELD</t>
  </si>
  <si>
    <t>PRESSURE SWITCH WITH ONE SET SPDT CONTACT, MAX. OPERATING PRESSURE : 300 PSI, MAX. ADJUSTMENT PRESSURE RANGE: 4 - 20 PSI, MODEL: SD-PS1001, UL/FM APPROVED - SHIELD</t>
  </si>
  <si>
    <t>4" GEAR OPERATED BUTTERFLY VALVE GROOVED, AMERICAN STANDARD, UL/FM APPROVED, W/TAMPER SWITCH, W/P 300 PSI, MODEL: SDBV-G300 - SHIELD</t>
  </si>
  <si>
    <t>WATER FLOW SWITCH 4" (100MM), 450 PSI, MODEL: SD-WFD40, UL/FM APPROVED - SHIELD</t>
  </si>
  <si>
    <t>SD-WFD40</t>
  </si>
  <si>
    <t>WATER FLOW SWITCH 6" (150MM), 450 PSI, MODEL: SD-WFD60, UL/FM APPROVED - SHIELD</t>
  </si>
  <si>
    <t>SD-WFD60</t>
  </si>
  <si>
    <t>PRESSURE GAUGE 0-300 PSI, 3-1/2" (90MM) DIA, 1/4" BSPT END CONNECTION, WITH SS CASING, UL LISTED/FM APPROVED, MODEL.# SD-P1 - SHIELD (REF. ALTERNATE CODE 10558522531)</t>
  </si>
  <si>
    <t>SD-P1</t>
  </si>
  <si>
    <t>AUTOMATIC AIR RELEASE VALVE, 1" FNPT INLET X 1/2" FNPT OUTLET, 175 PSI WATER, UL/FM APPROVED, MODEL: NF-25ARV - NAFFCO</t>
  </si>
  <si>
    <t>NF-25ARV</t>
  </si>
  <si>
    <t>SD-NRV300GG-D</t>
  </si>
  <si>
    <t>SD-TDV50T-E</t>
  </si>
  <si>
    <t>SHIELD-AV</t>
  </si>
  <si>
    <t>OS&amp;Y GATE VALVE 2" BRONZE, 175 PSI, UL LISTED, MODEL: SDOSY-T 50, SHIELD</t>
  </si>
  <si>
    <t>TAMPER SWITCH (SUPERVISORY) WITH 1 X SPDT CONTACT FOR GATE VALVES, MODEL: SD-SVS OSY-1, UL/FM APPROVED - SHIELD</t>
  </si>
  <si>
    <t>SD-SVS-OSY-1</t>
  </si>
  <si>
    <t>SPRINKLER HEAD 68 DEG. PENDENT, 1/2" NPT, CHROME FINISH, QUICK RESPONSE, UL/ULC/FM/WATERMARK APPROVED, MODEL: SD1030QR - SHIELD</t>
  </si>
  <si>
    <t>SD1030 QR</t>
  </si>
  <si>
    <t>ESCUTCHEON PLATE 1/2", TWO PIECE, CHROME FINISH, UL/FM APPROVED, MODEL: SD-ESC-2 - SHIELD</t>
  </si>
  <si>
    <t>SD-ESC 2</t>
  </si>
  <si>
    <t>SPRINKLER HEAD 79 DEG. PENDENT, 1/2" NPT, CHROME FINISH, QUICK RESPONSE, UL/ULC/FM/WATERMARK APPROVED, MODEL: SD1030QR - SHIELD</t>
  </si>
  <si>
    <t>SD1032 QR</t>
  </si>
  <si>
    <t>SD1125</t>
  </si>
  <si>
    <t>FLOW METER 6" GROOVED TYPE, CLASS 150, FLOW RANGE 250-1000 GPM, VENTURI TYPE, FM APPROVED, MODEL: 6-500-G - GLOBAL VISION, USA</t>
  </si>
  <si>
    <t>CHECK VALVE 2" GROOVED ENDS, DUCTILE IRON BODY ASTM A536 65-45-12, SWING TYPE, W/P 300 PSI, FUSION BONDED EPOXY COATED, RED, MODEL: SD-NRV300GG-D, UL/FM APPROVED - SHIELD</t>
  </si>
  <si>
    <t>CHECK VALVE 6" (168) GROOVED ENDS, DUCTILE IRON BODY ASTM A536 65-45-12, SWING TYPE, W/P 300 PSI, FUSION BONDED EPOXY COATED, RED, MODEL: SD-NRV300GG-D, UL/FM APPROVED - SHIELD</t>
  </si>
  <si>
    <t>6" GEAR OPERATED BUTTERFLY VALVE WAFER WITH TAMPER SWITCH, W/P 300 PSI, UL/FM APPROVED, MODEL: SD-300W-BV - SHIELD</t>
  </si>
  <si>
    <t>PRESSURE REDUCING VALVE 4", GLOBE TYPE, DUCTILE IRON BODY, GROOVED  ENDS, CLASS # 300, MAX INLET PRESSURE: 300PSI, DOWN STREAM SET AT 30-165 PSI, UL LISTED, MODEL: SD-PRV-G300 - SHIELD</t>
  </si>
  <si>
    <t>PRESSURE RELIEF VALVE 3/4", PRESSURE RANGE100 TO 300 PSI, CAST BRONZE ASTM B62, UL/ULC LISTED / FM APPROVED, MODEL: 55L-60 - CLA-VAL</t>
  </si>
  <si>
    <t>CHECK VALVE 4" GROOVED ENDS, DUCTILE IRON BODY ASTM A536 65-45-12, SWING TYPE, W/P 300 PSI, FUSION BONDED EPOXY COATED, RED, MODEL: SD-NRV300GG-D, UL/FM APPROVED - SHIELD</t>
  </si>
  <si>
    <t>TEST &amp; DRAIN VALVE, SIZE: 2", FEMALE X FEMALE NPT THREADED, RATED PRESSURE: 300PSI, K-FACTOR 5.6, BRASS BODY, UL/FM APPROVED, MODEL: SD-TDV50T-E - SHIELD</t>
  </si>
  <si>
    <t xml:space="preserve">2-1/2" ANGLE VALVE DOUBLE FEMALE NPT THREADED, BRASS FINISH, W/P 300 PSI, UL/FM APPROVED, MODEL: SHIELD-AV - SHIELD WITH MATCHING 2-1/2" ADAPTOR: 2 1/2" MALE NPT X BS336 CONNECTION WITH CAP AND CHAIN, BRASS CHROME PLATED </t>
  </si>
  <si>
    <t>OS&amp;Y GATE VALVE 8", DUCTILE IRON BODY TO AWWA C515, RISING STEM WITH EPDM COATED RESILIENT WEDGE, FLANGED ENDS TO ANSI B16.1, CLASS 125,FF FLANGE, W/P 300 PSI, RED RAL3000 FBE COATING, UL/FM APPROVED, MODEL: SD-OSY300FF-D - SHIELD</t>
  </si>
  <si>
    <t>SPRINKLER HEAD 68 DEG. UPRIGHT, 1/2" NPT, BRASS FINISH, QUICK RESPONSE, UL/FM/WATERMARK APPROVED, MODEL: SD1032QR-SSU - SHIELD</t>
  </si>
  <si>
    <t>SPRINKLER HEAD, HORIZONTAL SIDEWALL, 1/2" NPT, 79 DEGREE C, EXTENDED COVERAGE, QUICK RESPONSE, K-FACTOR 80 (5.6), CHROME FINISH, UL/ULC/WATERMARK APPROVED, MODEL: SD1125 - SHIELD</t>
  </si>
  <si>
    <t>ALARM CHECK VALVE</t>
  </si>
  <si>
    <t>4.1</t>
  </si>
  <si>
    <t>4.2</t>
  </si>
  <si>
    <t>4.3</t>
  </si>
  <si>
    <t>4.4</t>
  </si>
  <si>
    <t>4.5</t>
  </si>
  <si>
    <t>SIAMESE FIRE DEPARTMENT CONNECTION</t>
  </si>
  <si>
    <t>LANDING VALVE - DN65 DIAMETER (WITHOUT PRESSURE REGULATING VALVE)</t>
  </si>
  <si>
    <t>AUTOMATIC AIR VENTS - DN32 DIAMETER</t>
  </si>
  <si>
    <t>FLOW SWITCH</t>
  </si>
  <si>
    <t>BUTTERFLY VALVE</t>
  </si>
  <si>
    <t>OS&amp;Y VALVE WITH SUPERVISORY SWITCH</t>
  </si>
  <si>
    <t>CHECK VALVE</t>
  </si>
  <si>
    <t>FLOW METER</t>
  </si>
  <si>
    <t>TEST &amp; DRAIN</t>
  </si>
  <si>
    <t>PRV</t>
  </si>
  <si>
    <t>SPRINKLER - RECESSED PENDENT</t>
  </si>
  <si>
    <t>SPRINKLER - PENDENT</t>
  </si>
  <si>
    <t>SPRINKLER - UPRIGHT</t>
  </si>
  <si>
    <t>SPRINKLER - SIDE WALL</t>
  </si>
  <si>
    <t>1.1</t>
  </si>
  <si>
    <t>2.1</t>
  </si>
  <si>
    <t>3.1</t>
  </si>
  <si>
    <t>5.1</t>
  </si>
  <si>
    <t>5.2</t>
  </si>
  <si>
    <t>6.1</t>
  </si>
  <si>
    <t>6.2</t>
  </si>
  <si>
    <t>6.3</t>
  </si>
  <si>
    <t>7.1</t>
  </si>
  <si>
    <t>7.2</t>
  </si>
  <si>
    <t>9.1</t>
  </si>
  <si>
    <t>10.1</t>
  </si>
  <si>
    <t>10.2</t>
  </si>
  <si>
    <t>10.3</t>
  </si>
  <si>
    <t>10.4</t>
  </si>
  <si>
    <t>10.5</t>
  </si>
  <si>
    <t>11.1</t>
  </si>
  <si>
    <t>12.1</t>
  </si>
  <si>
    <t>12.2</t>
  </si>
  <si>
    <t>12.3</t>
  </si>
  <si>
    <t>12.4</t>
  </si>
  <si>
    <t>13.1</t>
  </si>
  <si>
    <t>15.1</t>
  </si>
  <si>
    <t>13.2</t>
  </si>
  <si>
    <t>13.3</t>
  </si>
  <si>
    <t>14.1</t>
  </si>
  <si>
    <t>14.2</t>
  </si>
  <si>
    <t>15.2</t>
  </si>
  <si>
    <t>17.1</t>
  </si>
  <si>
    <t>1-1/2" PRESSURE RESTRICTING VALVE, FEMALE NPT INLET X MALE NST OUTLET, BRASS FINISH, 175 PSI, UL/FM APPROVED, MOD: SD-PRV105 - SHIELD</t>
  </si>
  <si>
    <t>SD-PRV105</t>
  </si>
  <si>
    <t>GLOBAL VISION, USA</t>
  </si>
  <si>
    <t>TEST &amp; DRAIN VALVE, SIZE: 1", FEMALE X FEMALE NPT THREADED, K-FACTOR 5.6, BRASS, MODEL: SD-TDV50T, UL/FM APPROVED - SHIELD(REFER ITEM.# 10558822126)</t>
  </si>
  <si>
    <t>SDH-AVA TRIM</t>
  </si>
  <si>
    <t>SD-GA</t>
  </si>
  <si>
    <t>SD-RA</t>
  </si>
  <si>
    <t>2-1/2" GEAR OPERATED BUTTERFLY VALVE GROOVED, AMERICAN STANDARD, UL/FM APPROVED, W/TAMPER SWITCH, W/P 300 PSI, MODEL: SDBV-G300 - SHIELD</t>
  </si>
  <si>
    <t>SD-PRV-G300</t>
  </si>
  <si>
    <t>SDOSY-T</t>
  </si>
  <si>
    <t>SD-OSY300FF-D</t>
  </si>
  <si>
    <t>FIRE DEPARTMENT CONNECTION 4" X 2 X 2-1/2" FEMALE NST (SWIVEL) 90 DEG., BRASS, UL/FM APPROVED, MODEL: NF-FDC90 - NAFFCO</t>
  </si>
  <si>
    <t>NF-FDC90</t>
  </si>
  <si>
    <t>2 1/2" NST MALE THREADED PLUG &amp; CHAIN, FORGED BRASS, MODEL: NF-AJC677M - NAFFCO</t>
  </si>
  <si>
    <t>NF-AJC677M</t>
  </si>
  <si>
    <t>WALL PLATE "AUTO SPKR" BRASS-CHROME PLATED FOR 4" FIRE DEPARTMENT CONNECTION, MODEL: NF-AUTOSPKR (C) - NAFFCO</t>
  </si>
  <si>
    <t>NF-AUTOSPKR"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</si>
</sst>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9"/>
      <color theme="1"/>
      <name val="Malgun Gothic"/>
      <family val="2"/>
    </font>
    <font>
      <sz val="9"/>
      <name val="Maiandra GD"/>
      <family val="2"/>
    </font>
    <font>
      <sz val="9"/>
      <color rgb="FFFF0000"/>
      <name val="Maiandra GD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34">
    <xf numFmtId="0" fontId="0" fillId="0" borderId="0" xfId="0"/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164" fontId="7" fillId="0" borderId="1" xfId="0" applyNumberFormat="1" applyFont="1" applyFill="1" applyBorder="1" applyAlignment="1">
      <alignment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vertical="center" wrapText="1"/>
    </xf>
    <xf numFmtId="49" fontId="7" fillId="0" borderId="1" xfId="0" applyNumberFormat="1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0" borderId="1" xfId="1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7" fillId="0" borderId="0" xfId="1" applyNumberFormat="1" applyFont="1" applyAlignment="1">
      <alignment vertical="center"/>
    </xf>
    <xf numFmtId="0" fontId="7" fillId="0" borderId="1" xfId="0" applyFont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164" fontId="8" fillId="0" borderId="1" xfId="0" applyNumberFormat="1" applyFont="1" applyFill="1" applyBorder="1" applyAlignment="1">
      <alignment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164" fontId="7" fillId="3" borderId="1" xfId="0" applyNumberFormat="1" applyFont="1" applyFill="1" applyBorder="1" applyAlignment="1">
      <alignment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8" fillId="0" borderId="1" xfId="1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 wrapText="1"/>
    </xf>
  </cellXfs>
  <cellStyles count="10">
    <cellStyle name="Comma" xfId="1" builtinId="3"/>
    <cellStyle name="Normal" xfId="0" builtinId="0"/>
    <cellStyle name="Normal 2" xfId="2"/>
    <cellStyle name="Normal 2 2" xfId="7"/>
    <cellStyle name="Normal 21" xfId="9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view="pageBreakPreview" zoomScaleNormal="90" zoomScaleSheetLayoutView="100" workbookViewId="0">
      <selection activeCell="K9" sqref="K9"/>
    </sheetView>
  </sheetViews>
  <sheetFormatPr defaultRowHeight="24.95" customHeight="1"/>
  <cols>
    <col min="1" max="1" width="6" style="11" bestFit="1" customWidth="1"/>
    <col min="2" max="2" width="13.7109375" style="12" bestFit="1" customWidth="1"/>
    <col min="3" max="3" width="57.42578125" style="12" customWidth="1"/>
    <col min="4" max="4" width="13.140625" style="13" customWidth="1"/>
    <col min="5" max="5" width="14.28515625" style="13" bestFit="1" customWidth="1"/>
    <col min="6" max="6" width="5.140625" style="14" bestFit="1" customWidth="1"/>
    <col min="7" max="7" width="7.5703125" style="15" bestFit="1" customWidth="1"/>
    <col min="8" max="8" width="12.5703125" style="15" bestFit="1" customWidth="1"/>
    <col min="9" max="9" width="9.140625" style="15" bestFit="1" customWidth="1"/>
    <col min="10" max="10" width="7.140625" style="15" bestFit="1" customWidth="1"/>
    <col min="11" max="11" width="9.5703125" style="15" bestFit="1" customWidth="1"/>
    <col min="12" max="12" width="10.42578125" style="15" bestFit="1" customWidth="1"/>
    <col min="13" max="13" width="8.5703125" style="12" bestFit="1" customWidth="1"/>
    <col min="14" max="14" width="5.140625" style="12" bestFit="1" customWidth="1"/>
    <col min="15" max="15" width="13.42578125" style="12" bestFit="1" customWidth="1"/>
    <col min="16" max="16" width="13.7109375" style="12" bestFit="1" customWidth="1"/>
    <col min="17" max="17" width="12" style="8" bestFit="1" customWidth="1"/>
    <col min="18" max="16384" width="9.140625" style="12"/>
  </cols>
  <sheetData>
    <row r="1" spans="1:17" s="8" customFormat="1" ht="24.9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17</v>
      </c>
      <c r="Q1" s="7" t="s">
        <v>18</v>
      </c>
    </row>
    <row r="2" spans="1:17" s="31" customFormat="1" ht="24.95" customHeight="1">
      <c r="A2" s="25" t="s">
        <v>15</v>
      </c>
      <c r="B2" s="26"/>
      <c r="C2" s="26" t="s">
        <v>107</v>
      </c>
      <c r="D2" s="26"/>
      <c r="E2" s="26"/>
      <c r="F2" s="26"/>
      <c r="G2" s="27">
        <v>0</v>
      </c>
      <c r="H2" s="28">
        <v>0</v>
      </c>
      <c r="I2" s="28">
        <f t="shared" ref="I2" si="0">ROUNDUP((H2/3.67*1.05),0)</f>
        <v>0</v>
      </c>
      <c r="J2" s="29">
        <v>5</v>
      </c>
      <c r="K2" s="28">
        <f t="shared" ref="K2" si="1">G2*I2</f>
        <v>0</v>
      </c>
      <c r="L2" s="27">
        <v>0</v>
      </c>
      <c r="M2" s="26" t="b">
        <v>0</v>
      </c>
      <c r="N2" s="26"/>
      <c r="O2" s="26"/>
      <c r="P2" s="30">
        <v>0</v>
      </c>
      <c r="Q2" s="30" t="s">
        <v>16</v>
      </c>
    </row>
    <row r="3" spans="1:17" s="8" customFormat="1" ht="36">
      <c r="A3" s="2" t="s">
        <v>112</v>
      </c>
      <c r="B3" s="16">
        <v>11080408045</v>
      </c>
      <c r="C3" s="3" t="s">
        <v>141</v>
      </c>
      <c r="D3" s="3" t="s">
        <v>21</v>
      </c>
      <c r="E3" s="3" t="s">
        <v>142</v>
      </c>
      <c r="F3" s="3" t="s">
        <v>20</v>
      </c>
      <c r="G3" s="4">
        <v>19</v>
      </c>
      <c r="H3" s="5">
        <v>124</v>
      </c>
      <c r="I3" s="5">
        <f>ROUNDUP((H3/3.67*1.05),0)</f>
        <v>36</v>
      </c>
      <c r="J3" s="6">
        <v>5</v>
      </c>
      <c r="K3" s="5">
        <f>G3*I3</f>
        <v>684</v>
      </c>
      <c r="L3" s="4">
        <v>0</v>
      </c>
      <c r="M3" s="3" t="b">
        <v>0</v>
      </c>
      <c r="N3" s="3"/>
      <c r="O3" s="3"/>
      <c r="P3" s="9">
        <v>0</v>
      </c>
      <c r="Q3" s="9" t="s">
        <v>16</v>
      </c>
    </row>
    <row r="4" spans="1:17" s="31" customFormat="1" ht="24.95" customHeight="1">
      <c r="A4" s="25" t="s">
        <v>24</v>
      </c>
      <c r="B4" s="26"/>
      <c r="C4" s="26" t="s">
        <v>105</v>
      </c>
      <c r="D4" s="26"/>
      <c r="E4" s="26"/>
      <c r="F4" s="26"/>
      <c r="G4" s="27">
        <v>0</v>
      </c>
      <c r="H4" s="28">
        <v>0</v>
      </c>
      <c r="I4" s="28">
        <f t="shared" ref="I4" si="2">ROUNDUP((H4/3.67*1.05),0)</f>
        <v>0</v>
      </c>
      <c r="J4" s="29">
        <v>5</v>
      </c>
      <c r="K4" s="28">
        <f t="shared" ref="K4" si="3">G4*I4</f>
        <v>0</v>
      </c>
      <c r="L4" s="27">
        <v>0</v>
      </c>
      <c r="M4" s="26" t="b">
        <v>0</v>
      </c>
      <c r="N4" s="26"/>
      <c r="O4" s="26"/>
      <c r="P4" s="30">
        <v>0</v>
      </c>
      <c r="Q4" s="30" t="s">
        <v>16</v>
      </c>
    </row>
    <row r="5" spans="1:17" s="24" customFormat="1" ht="36">
      <c r="A5" s="17" t="s">
        <v>113</v>
      </c>
      <c r="B5" s="18">
        <v>30607071852</v>
      </c>
      <c r="C5" s="19" t="s">
        <v>80</v>
      </c>
      <c r="D5" s="19" t="s">
        <v>143</v>
      </c>
      <c r="E5" s="19" t="s">
        <v>22</v>
      </c>
      <c r="F5" s="19" t="s">
        <v>20</v>
      </c>
      <c r="G5" s="20">
        <v>1</v>
      </c>
      <c r="H5" s="21">
        <v>1500</v>
      </c>
      <c r="I5" s="21">
        <f t="shared" ref="I5:I53" si="4">ROUNDUP((H5/3.67*1.05),0)</f>
        <v>430</v>
      </c>
      <c r="J5" s="22">
        <v>5</v>
      </c>
      <c r="K5" s="21">
        <f t="shared" ref="K5:K42" si="5">G5*I5</f>
        <v>430</v>
      </c>
      <c r="L5" s="20">
        <v>0</v>
      </c>
      <c r="M5" s="19" t="b">
        <v>0</v>
      </c>
      <c r="N5" s="19"/>
      <c r="O5" s="19"/>
      <c r="P5" s="23">
        <v>0</v>
      </c>
      <c r="Q5" s="23" t="s">
        <v>16</v>
      </c>
    </row>
    <row r="6" spans="1:17" s="31" customFormat="1" ht="24.95" customHeight="1">
      <c r="A6" s="25" t="s">
        <v>25</v>
      </c>
      <c r="B6" s="26"/>
      <c r="C6" s="26" t="s">
        <v>106</v>
      </c>
      <c r="D6" s="26"/>
      <c r="E6" s="26"/>
      <c r="F6" s="26"/>
      <c r="G6" s="27">
        <v>0</v>
      </c>
      <c r="H6" s="28">
        <v>0</v>
      </c>
      <c r="I6" s="28">
        <f t="shared" si="4"/>
        <v>0</v>
      </c>
      <c r="J6" s="29">
        <v>5</v>
      </c>
      <c r="K6" s="28">
        <f t="shared" si="5"/>
        <v>0</v>
      </c>
      <c r="L6" s="27">
        <v>0</v>
      </c>
      <c r="M6" s="26" t="b">
        <v>0</v>
      </c>
      <c r="N6" s="26"/>
      <c r="O6" s="26"/>
      <c r="P6" s="30">
        <v>0</v>
      </c>
      <c r="Q6" s="30" t="s">
        <v>16</v>
      </c>
    </row>
    <row r="7" spans="1:17" s="8" customFormat="1" ht="36">
      <c r="A7" s="2" t="s">
        <v>114</v>
      </c>
      <c r="B7" s="16">
        <v>10558822125</v>
      </c>
      <c r="C7" s="3" t="s">
        <v>144</v>
      </c>
      <c r="D7" s="3" t="s">
        <v>21</v>
      </c>
      <c r="E7" s="3" t="s">
        <v>23</v>
      </c>
      <c r="F7" s="3" t="s">
        <v>20</v>
      </c>
      <c r="G7" s="4">
        <v>17</v>
      </c>
      <c r="H7" s="5">
        <v>177</v>
      </c>
      <c r="I7" s="5">
        <f t="shared" si="4"/>
        <v>51</v>
      </c>
      <c r="J7" s="6">
        <v>5</v>
      </c>
      <c r="K7" s="5">
        <f t="shared" si="5"/>
        <v>867</v>
      </c>
      <c r="L7" s="4">
        <v>0</v>
      </c>
      <c r="M7" s="3" t="b">
        <v>0</v>
      </c>
      <c r="N7" s="3"/>
      <c r="O7" s="3"/>
      <c r="P7" s="9">
        <v>0</v>
      </c>
      <c r="Q7" s="9" t="s">
        <v>16</v>
      </c>
    </row>
    <row r="8" spans="1:17" s="31" customFormat="1" ht="24.95" customHeight="1">
      <c r="A8" s="25" t="s">
        <v>26</v>
      </c>
      <c r="B8" s="26"/>
      <c r="C8" s="26" t="s">
        <v>92</v>
      </c>
      <c r="D8" s="26"/>
      <c r="E8" s="26"/>
      <c r="F8" s="26"/>
      <c r="G8" s="27">
        <v>0</v>
      </c>
      <c r="H8" s="28">
        <v>0</v>
      </c>
      <c r="I8" s="28">
        <f t="shared" si="4"/>
        <v>0</v>
      </c>
      <c r="J8" s="29">
        <v>5</v>
      </c>
      <c r="K8" s="28">
        <f t="shared" si="5"/>
        <v>0</v>
      </c>
      <c r="L8" s="27">
        <v>0</v>
      </c>
      <c r="M8" s="26" t="b">
        <v>0</v>
      </c>
      <c r="N8" s="26"/>
      <c r="O8" s="26"/>
      <c r="P8" s="30">
        <v>0</v>
      </c>
      <c r="Q8" s="30" t="s">
        <v>16</v>
      </c>
    </row>
    <row r="9" spans="1:17" s="8" customFormat="1" ht="24.95" customHeight="1">
      <c r="A9" s="2" t="s">
        <v>93</v>
      </c>
      <c r="B9" s="3">
        <v>10557022152</v>
      </c>
      <c r="C9" s="3" t="s">
        <v>53</v>
      </c>
      <c r="D9" s="3" t="s">
        <v>21</v>
      </c>
      <c r="E9" s="3" t="s">
        <v>31</v>
      </c>
      <c r="F9" s="3" t="s">
        <v>20</v>
      </c>
      <c r="G9" s="4">
        <v>1</v>
      </c>
      <c r="H9" s="5">
        <v>860</v>
      </c>
      <c r="I9" s="5">
        <f t="shared" si="4"/>
        <v>247</v>
      </c>
      <c r="J9" s="6">
        <v>5</v>
      </c>
      <c r="K9" s="5">
        <f t="shared" si="5"/>
        <v>247</v>
      </c>
      <c r="L9" s="4">
        <v>0</v>
      </c>
      <c r="M9" s="3" t="b">
        <v>0</v>
      </c>
      <c r="N9" s="3"/>
      <c r="O9" s="3"/>
      <c r="P9" s="9">
        <v>0</v>
      </c>
      <c r="Q9" s="9" t="s">
        <v>16</v>
      </c>
    </row>
    <row r="10" spans="1:17" s="8" customFormat="1" ht="24.95" customHeight="1">
      <c r="A10" s="2" t="s">
        <v>94</v>
      </c>
      <c r="B10" s="3">
        <v>10557022562</v>
      </c>
      <c r="C10" s="3" t="s">
        <v>54</v>
      </c>
      <c r="D10" s="3" t="s">
        <v>21</v>
      </c>
      <c r="E10" s="3" t="s">
        <v>145</v>
      </c>
      <c r="F10" s="3" t="s">
        <v>20</v>
      </c>
      <c r="G10" s="4">
        <v>1</v>
      </c>
      <c r="H10" s="5">
        <v>540</v>
      </c>
      <c r="I10" s="5">
        <f t="shared" si="4"/>
        <v>155</v>
      </c>
      <c r="J10" s="6">
        <v>5</v>
      </c>
      <c r="K10" s="5">
        <f t="shared" si="5"/>
        <v>155</v>
      </c>
      <c r="L10" s="4">
        <v>0</v>
      </c>
      <c r="M10" s="3" t="b">
        <v>0</v>
      </c>
      <c r="N10" s="3"/>
      <c r="O10" s="3"/>
      <c r="P10" s="9">
        <v>0</v>
      </c>
      <c r="Q10" s="9" t="s">
        <v>16</v>
      </c>
    </row>
    <row r="11" spans="1:17" s="8" customFormat="1" ht="24.95" customHeight="1">
      <c r="A11" s="2" t="s">
        <v>95</v>
      </c>
      <c r="B11" s="3">
        <v>10558522120</v>
      </c>
      <c r="C11" s="3" t="s">
        <v>55</v>
      </c>
      <c r="D11" s="3" t="s">
        <v>21</v>
      </c>
      <c r="E11" s="3" t="s">
        <v>146</v>
      </c>
      <c r="F11" s="3" t="s">
        <v>20</v>
      </c>
      <c r="G11" s="4">
        <v>1</v>
      </c>
      <c r="H11" s="5">
        <v>280</v>
      </c>
      <c r="I11" s="5">
        <f t="shared" si="4"/>
        <v>81</v>
      </c>
      <c r="J11" s="6">
        <v>5</v>
      </c>
      <c r="K11" s="5">
        <f t="shared" si="5"/>
        <v>81</v>
      </c>
      <c r="L11" s="4">
        <v>0</v>
      </c>
      <c r="M11" s="3" t="b">
        <v>0</v>
      </c>
      <c r="N11" s="3"/>
      <c r="O11" s="3"/>
      <c r="P11" s="9">
        <v>0</v>
      </c>
      <c r="Q11" s="9" t="s">
        <v>16</v>
      </c>
    </row>
    <row r="12" spans="1:17" s="8" customFormat="1" ht="36">
      <c r="A12" s="2" t="s">
        <v>96</v>
      </c>
      <c r="B12" s="3">
        <v>10558522020</v>
      </c>
      <c r="C12" s="3" t="s">
        <v>56</v>
      </c>
      <c r="D12" s="3" t="s">
        <v>21</v>
      </c>
      <c r="E12" s="3" t="s">
        <v>147</v>
      </c>
      <c r="F12" s="3" t="s">
        <v>20</v>
      </c>
      <c r="G12" s="4">
        <v>1</v>
      </c>
      <c r="H12" s="5">
        <v>340</v>
      </c>
      <c r="I12" s="5">
        <f t="shared" si="4"/>
        <v>98</v>
      </c>
      <c r="J12" s="6">
        <v>5</v>
      </c>
      <c r="K12" s="5">
        <f t="shared" si="5"/>
        <v>98</v>
      </c>
      <c r="L12" s="4">
        <v>0</v>
      </c>
      <c r="M12" s="3" t="b">
        <v>0</v>
      </c>
      <c r="N12" s="3"/>
      <c r="O12" s="3"/>
      <c r="P12" s="9">
        <v>0</v>
      </c>
      <c r="Q12" s="9" t="s">
        <v>16</v>
      </c>
    </row>
    <row r="13" spans="1:17" s="8" customFormat="1" ht="36">
      <c r="A13" s="2" t="s">
        <v>97</v>
      </c>
      <c r="B13" s="3">
        <v>10559022610</v>
      </c>
      <c r="C13" s="3" t="s">
        <v>57</v>
      </c>
      <c r="D13" s="3" t="s">
        <v>21</v>
      </c>
      <c r="E13" s="3" t="s">
        <v>32</v>
      </c>
      <c r="F13" s="3" t="s">
        <v>20</v>
      </c>
      <c r="G13" s="4">
        <v>1</v>
      </c>
      <c r="H13" s="5">
        <v>165</v>
      </c>
      <c r="I13" s="5">
        <f t="shared" si="4"/>
        <v>48</v>
      </c>
      <c r="J13" s="6">
        <v>5</v>
      </c>
      <c r="K13" s="5">
        <f t="shared" si="5"/>
        <v>48</v>
      </c>
      <c r="L13" s="4">
        <v>0</v>
      </c>
      <c r="M13" s="3" t="b">
        <v>0</v>
      </c>
      <c r="N13" s="3"/>
      <c r="O13" s="3"/>
      <c r="P13" s="9">
        <v>0</v>
      </c>
      <c r="Q13" s="9" t="s">
        <v>16</v>
      </c>
    </row>
    <row r="14" spans="1:17" s="31" customFormat="1" ht="24.95" customHeight="1">
      <c r="A14" s="25" t="s">
        <v>27</v>
      </c>
      <c r="B14" s="26"/>
      <c r="C14" s="26" t="s">
        <v>104</v>
      </c>
      <c r="D14" s="26"/>
      <c r="E14" s="26"/>
      <c r="F14" s="26"/>
      <c r="G14" s="27">
        <v>0</v>
      </c>
      <c r="H14" s="28">
        <v>0</v>
      </c>
      <c r="I14" s="28">
        <v>0</v>
      </c>
      <c r="J14" s="29">
        <v>0</v>
      </c>
      <c r="K14" s="28">
        <v>0</v>
      </c>
      <c r="L14" s="27">
        <v>0</v>
      </c>
      <c r="M14" s="26" t="b">
        <v>0</v>
      </c>
      <c r="N14" s="26"/>
      <c r="O14" s="26"/>
      <c r="P14" s="30">
        <v>0</v>
      </c>
      <c r="Q14" s="30" t="s">
        <v>16</v>
      </c>
    </row>
    <row r="15" spans="1:17" s="8" customFormat="1" ht="48">
      <c r="A15" s="2" t="s">
        <v>115</v>
      </c>
      <c r="B15" s="3">
        <v>11023008354</v>
      </c>
      <c r="C15" s="3" t="s">
        <v>81</v>
      </c>
      <c r="D15" s="3" t="s">
        <v>21</v>
      </c>
      <c r="E15" s="3" t="s">
        <v>67</v>
      </c>
      <c r="F15" s="3" t="s">
        <v>20</v>
      </c>
      <c r="G15" s="4">
        <v>1</v>
      </c>
      <c r="H15" s="5">
        <v>170</v>
      </c>
      <c r="I15" s="5">
        <f t="shared" si="4"/>
        <v>49</v>
      </c>
      <c r="J15" s="6">
        <v>5</v>
      </c>
      <c r="K15" s="5">
        <f t="shared" si="5"/>
        <v>49</v>
      </c>
      <c r="L15" s="4">
        <v>0</v>
      </c>
      <c r="M15" s="3" t="b">
        <v>0</v>
      </c>
      <c r="N15" s="3"/>
      <c r="O15" s="3"/>
      <c r="P15" s="9">
        <v>0</v>
      </c>
      <c r="Q15" s="9" t="s">
        <v>16</v>
      </c>
    </row>
    <row r="16" spans="1:17" s="8" customFormat="1" ht="48">
      <c r="A16" s="2" t="s">
        <v>116</v>
      </c>
      <c r="B16" s="3">
        <v>11023008454</v>
      </c>
      <c r="C16" s="3" t="s">
        <v>82</v>
      </c>
      <c r="D16" s="3" t="s">
        <v>21</v>
      </c>
      <c r="E16" s="3" t="s">
        <v>67</v>
      </c>
      <c r="F16" s="3" t="s">
        <v>20</v>
      </c>
      <c r="G16" s="4">
        <v>3</v>
      </c>
      <c r="H16" s="5">
        <v>460</v>
      </c>
      <c r="I16" s="5">
        <f t="shared" si="4"/>
        <v>132</v>
      </c>
      <c r="J16" s="6">
        <v>5</v>
      </c>
      <c r="K16" s="5">
        <f t="shared" si="5"/>
        <v>396</v>
      </c>
      <c r="L16" s="4">
        <v>0</v>
      </c>
      <c r="M16" s="3" t="b">
        <v>0</v>
      </c>
      <c r="N16" s="3"/>
      <c r="O16" s="3"/>
      <c r="P16" s="9">
        <v>0</v>
      </c>
      <c r="Q16" s="9" t="s">
        <v>16</v>
      </c>
    </row>
    <row r="17" spans="1:17" s="31" customFormat="1" ht="24.95" customHeight="1">
      <c r="A17" s="25" t="s">
        <v>28</v>
      </c>
      <c r="B17" s="26"/>
      <c r="C17" s="26" t="s">
        <v>102</v>
      </c>
      <c r="D17" s="26"/>
      <c r="E17" s="26"/>
      <c r="F17" s="26"/>
      <c r="G17" s="27">
        <v>0</v>
      </c>
      <c r="H17" s="28">
        <v>0</v>
      </c>
      <c r="I17" s="28">
        <v>0</v>
      </c>
      <c r="J17" s="29">
        <v>0</v>
      </c>
      <c r="K17" s="28">
        <v>0</v>
      </c>
      <c r="L17" s="27">
        <v>0</v>
      </c>
      <c r="M17" s="26" t="b">
        <v>0</v>
      </c>
      <c r="N17" s="26"/>
      <c r="O17" s="26"/>
      <c r="P17" s="30">
        <v>0</v>
      </c>
      <c r="Q17" s="30" t="s">
        <v>16</v>
      </c>
    </row>
    <row r="18" spans="1:17" s="8" customFormat="1" ht="36">
      <c r="A18" s="2" t="s">
        <v>117</v>
      </c>
      <c r="B18" s="3">
        <v>11050408067</v>
      </c>
      <c r="C18" s="3" t="s">
        <v>148</v>
      </c>
      <c r="D18" s="3" t="s">
        <v>21</v>
      </c>
      <c r="E18" s="3" t="s">
        <v>39</v>
      </c>
      <c r="F18" s="3" t="s">
        <v>20</v>
      </c>
      <c r="G18" s="4">
        <v>1</v>
      </c>
      <c r="H18" s="5">
        <v>339</v>
      </c>
      <c r="I18" s="5">
        <f t="shared" ref="I18" si="6">ROUNDUP((H18/3.67*1.05),0)</f>
        <v>97</v>
      </c>
      <c r="J18" s="6">
        <v>5</v>
      </c>
      <c r="K18" s="5">
        <f t="shared" si="5"/>
        <v>97</v>
      </c>
      <c r="L18" s="4">
        <v>0</v>
      </c>
      <c r="M18" s="3" t="b">
        <v>0</v>
      </c>
      <c r="N18" s="3"/>
      <c r="O18" s="3"/>
      <c r="P18" s="9">
        <v>0</v>
      </c>
      <c r="Q18" s="9" t="s">
        <v>16</v>
      </c>
    </row>
    <row r="19" spans="1:17" s="8" customFormat="1" ht="36">
      <c r="A19" s="2" t="s">
        <v>118</v>
      </c>
      <c r="B19" s="3">
        <v>11050408102</v>
      </c>
      <c r="C19" s="3" t="s">
        <v>58</v>
      </c>
      <c r="D19" s="3" t="s">
        <v>21</v>
      </c>
      <c r="E19" s="3" t="s">
        <v>39</v>
      </c>
      <c r="F19" s="3" t="s">
        <v>20</v>
      </c>
      <c r="G19" s="4">
        <v>3</v>
      </c>
      <c r="H19" s="5">
        <v>396</v>
      </c>
      <c r="I19" s="5">
        <f t="shared" si="4"/>
        <v>114</v>
      </c>
      <c r="J19" s="6">
        <v>5</v>
      </c>
      <c r="K19" s="5">
        <f t="shared" si="5"/>
        <v>342</v>
      </c>
      <c r="L19" s="4">
        <v>0</v>
      </c>
      <c r="M19" s="3" t="b">
        <v>0</v>
      </c>
      <c r="N19" s="3"/>
      <c r="O19" s="3"/>
      <c r="P19" s="9">
        <v>0</v>
      </c>
      <c r="Q19" s="9" t="s">
        <v>16</v>
      </c>
    </row>
    <row r="20" spans="1:17" s="8" customFormat="1" ht="36">
      <c r="A20" s="2" t="s">
        <v>119</v>
      </c>
      <c r="B20" s="3">
        <v>11050108157</v>
      </c>
      <c r="C20" s="3" t="s">
        <v>83</v>
      </c>
      <c r="D20" s="3" t="s">
        <v>21</v>
      </c>
      <c r="E20" s="3" t="s">
        <v>40</v>
      </c>
      <c r="F20" s="3" t="s">
        <v>20</v>
      </c>
      <c r="G20" s="4">
        <v>8</v>
      </c>
      <c r="H20" s="5">
        <v>509.40000000000003</v>
      </c>
      <c r="I20" s="5">
        <f t="shared" si="4"/>
        <v>146</v>
      </c>
      <c r="J20" s="6">
        <v>5</v>
      </c>
      <c r="K20" s="5">
        <f t="shared" si="5"/>
        <v>1168</v>
      </c>
      <c r="L20" s="4">
        <v>0</v>
      </c>
      <c r="M20" s="3" t="b">
        <v>0</v>
      </c>
      <c r="N20" s="3"/>
      <c r="O20" s="3"/>
      <c r="P20" s="9">
        <v>0</v>
      </c>
      <c r="Q20" s="9" t="s">
        <v>16</v>
      </c>
    </row>
    <row r="21" spans="1:17" s="31" customFormat="1" ht="24.95" customHeight="1">
      <c r="A21" s="25" t="s">
        <v>29</v>
      </c>
      <c r="B21" s="26"/>
      <c r="C21" s="26" t="s">
        <v>101</v>
      </c>
      <c r="D21" s="26"/>
      <c r="E21" s="26"/>
      <c r="F21" s="26"/>
      <c r="G21" s="27">
        <v>0</v>
      </c>
      <c r="H21" s="28">
        <v>0</v>
      </c>
      <c r="I21" s="28">
        <v>0</v>
      </c>
      <c r="J21" s="29">
        <v>0</v>
      </c>
      <c r="K21" s="28">
        <v>0</v>
      </c>
      <c r="L21" s="27">
        <v>0</v>
      </c>
      <c r="M21" s="26" t="b">
        <v>0</v>
      </c>
      <c r="N21" s="26"/>
      <c r="O21" s="26"/>
      <c r="P21" s="30">
        <v>0</v>
      </c>
      <c r="Q21" s="30" t="s">
        <v>16</v>
      </c>
    </row>
    <row r="22" spans="1:17" s="8" customFormat="1" ht="24.95" customHeight="1">
      <c r="A22" s="2" t="s">
        <v>120</v>
      </c>
      <c r="B22" s="3">
        <v>10559022040</v>
      </c>
      <c r="C22" s="3" t="s">
        <v>59</v>
      </c>
      <c r="D22" s="3" t="s">
        <v>21</v>
      </c>
      <c r="E22" s="3" t="s">
        <v>60</v>
      </c>
      <c r="F22" s="3" t="s">
        <v>20</v>
      </c>
      <c r="G22" s="4">
        <v>3</v>
      </c>
      <c r="H22" s="5">
        <v>235</v>
      </c>
      <c r="I22" s="5">
        <f t="shared" si="4"/>
        <v>68</v>
      </c>
      <c r="J22" s="6">
        <v>5</v>
      </c>
      <c r="K22" s="5">
        <f t="shared" si="5"/>
        <v>204</v>
      </c>
      <c r="L22" s="4">
        <v>0</v>
      </c>
      <c r="M22" s="3" t="b">
        <v>0</v>
      </c>
      <c r="N22" s="3"/>
      <c r="O22" s="3"/>
      <c r="P22" s="9">
        <v>0</v>
      </c>
      <c r="Q22" s="9" t="s">
        <v>16</v>
      </c>
    </row>
    <row r="23" spans="1:17" s="8" customFormat="1" ht="24.95" customHeight="1">
      <c r="A23" s="2" t="s">
        <v>121</v>
      </c>
      <c r="B23" s="3">
        <v>10559022060</v>
      </c>
      <c r="C23" s="3" t="s">
        <v>61</v>
      </c>
      <c r="D23" s="3" t="s">
        <v>21</v>
      </c>
      <c r="E23" s="3" t="s">
        <v>62</v>
      </c>
      <c r="F23" s="3" t="s">
        <v>20</v>
      </c>
      <c r="G23" s="4">
        <v>2</v>
      </c>
      <c r="H23" s="5">
        <v>235</v>
      </c>
      <c r="I23" s="5">
        <f t="shared" si="4"/>
        <v>68</v>
      </c>
      <c r="J23" s="6">
        <v>5</v>
      </c>
      <c r="K23" s="5">
        <f t="shared" si="5"/>
        <v>136</v>
      </c>
      <c r="L23" s="4">
        <v>0</v>
      </c>
      <c r="M23" s="3" t="b">
        <v>0</v>
      </c>
      <c r="N23" s="3"/>
      <c r="O23" s="3"/>
      <c r="P23" s="9">
        <v>0</v>
      </c>
      <c r="Q23" s="9" t="s">
        <v>16</v>
      </c>
    </row>
    <row r="24" spans="1:17" s="31" customFormat="1" ht="24.95" customHeight="1">
      <c r="A24" s="25" t="s">
        <v>30</v>
      </c>
      <c r="B24" s="26"/>
      <c r="C24" s="26" t="s">
        <v>47</v>
      </c>
      <c r="D24" s="26"/>
      <c r="E24" s="26"/>
      <c r="F24" s="26"/>
      <c r="G24" s="27">
        <v>0</v>
      </c>
      <c r="H24" s="28">
        <v>0</v>
      </c>
      <c r="I24" s="28">
        <v>0</v>
      </c>
      <c r="J24" s="29">
        <v>0</v>
      </c>
      <c r="K24" s="28">
        <v>0</v>
      </c>
      <c r="L24" s="27">
        <v>0</v>
      </c>
      <c r="M24" s="26" t="b">
        <v>0</v>
      </c>
      <c r="N24" s="26"/>
      <c r="O24" s="26"/>
      <c r="P24" s="30">
        <v>0</v>
      </c>
      <c r="Q24" s="30" t="s">
        <v>16</v>
      </c>
    </row>
    <row r="25" spans="1:17" s="8" customFormat="1" ht="48">
      <c r="A25" s="2" t="s">
        <v>33</v>
      </c>
      <c r="B25" s="3">
        <v>11081008105</v>
      </c>
      <c r="C25" s="3" t="s">
        <v>84</v>
      </c>
      <c r="D25" s="3" t="s">
        <v>21</v>
      </c>
      <c r="E25" s="3" t="s">
        <v>149</v>
      </c>
      <c r="F25" s="3" t="s">
        <v>20</v>
      </c>
      <c r="G25" s="4">
        <v>2</v>
      </c>
      <c r="H25" s="5">
        <v>2690</v>
      </c>
      <c r="I25" s="5">
        <f t="shared" ref="I25:I28" si="7">ROUNDUP((H25/3.67*1.05),0)</f>
        <v>770</v>
      </c>
      <c r="J25" s="6">
        <v>5</v>
      </c>
      <c r="K25" s="5">
        <f t="shared" ref="K25:K28" si="8">G25*I25</f>
        <v>1540</v>
      </c>
      <c r="L25" s="4">
        <v>0</v>
      </c>
      <c r="M25" s="3" t="b">
        <v>0</v>
      </c>
      <c r="N25" s="3"/>
      <c r="O25" s="3"/>
      <c r="P25" s="9">
        <v>0</v>
      </c>
      <c r="Q25" s="9" t="s">
        <v>16</v>
      </c>
    </row>
    <row r="26" spans="1:17" s="8" customFormat="1" ht="36">
      <c r="A26" s="2" t="s">
        <v>34</v>
      </c>
      <c r="B26" s="3">
        <v>11050408102</v>
      </c>
      <c r="C26" s="3" t="s">
        <v>58</v>
      </c>
      <c r="D26" s="3" t="s">
        <v>21</v>
      </c>
      <c r="E26" s="3" t="s">
        <v>39</v>
      </c>
      <c r="F26" s="3" t="s">
        <v>20</v>
      </c>
      <c r="G26" s="4">
        <v>6</v>
      </c>
      <c r="H26" s="5">
        <v>396</v>
      </c>
      <c r="I26" s="5">
        <f t="shared" si="7"/>
        <v>114</v>
      </c>
      <c r="J26" s="6">
        <v>5</v>
      </c>
      <c r="K26" s="5">
        <f t="shared" si="8"/>
        <v>684</v>
      </c>
      <c r="L26" s="4">
        <v>0</v>
      </c>
      <c r="M26" s="3" t="b">
        <v>0</v>
      </c>
      <c r="N26" s="3"/>
      <c r="O26" s="3"/>
      <c r="P26" s="9">
        <v>0</v>
      </c>
      <c r="Q26" s="9" t="s">
        <v>16</v>
      </c>
    </row>
    <row r="27" spans="1:17" s="8" customFormat="1" ht="36">
      <c r="A27" s="2" t="s">
        <v>35</v>
      </c>
      <c r="B27" s="3">
        <v>10558522530</v>
      </c>
      <c r="C27" s="3" t="s">
        <v>63</v>
      </c>
      <c r="D27" s="3" t="s">
        <v>21</v>
      </c>
      <c r="E27" s="3" t="s">
        <v>64</v>
      </c>
      <c r="F27" s="3" t="s">
        <v>20</v>
      </c>
      <c r="G27" s="4">
        <v>4</v>
      </c>
      <c r="H27" s="5">
        <v>33</v>
      </c>
      <c r="I27" s="5">
        <f t="shared" si="7"/>
        <v>10</v>
      </c>
      <c r="J27" s="6">
        <v>5</v>
      </c>
      <c r="K27" s="5">
        <f t="shared" si="8"/>
        <v>40</v>
      </c>
      <c r="L27" s="4">
        <v>0</v>
      </c>
      <c r="M27" s="3" t="b">
        <v>0</v>
      </c>
      <c r="N27" s="3"/>
      <c r="O27" s="3"/>
      <c r="P27" s="9">
        <v>0</v>
      </c>
      <c r="Q27" s="9" t="s">
        <v>16</v>
      </c>
    </row>
    <row r="28" spans="1:17" s="8" customFormat="1" ht="36">
      <c r="A28" s="2" t="s">
        <v>36</v>
      </c>
      <c r="B28" s="3">
        <v>11080154909</v>
      </c>
      <c r="C28" s="3" t="s">
        <v>85</v>
      </c>
      <c r="D28" s="3" t="s">
        <v>49</v>
      </c>
      <c r="E28" s="3" t="s">
        <v>48</v>
      </c>
      <c r="F28" s="3" t="s">
        <v>20</v>
      </c>
      <c r="G28" s="4">
        <v>2</v>
      </c>
      <c r="H28" s="5">
        <v>1500</v>
      </c>
      <c r="I28" s="5">
        <f t="shared" si="7"/>
        <v>430</v>
      </c>
      <c r="J28" s="6">
        <v>5</v>
      </c>
      <c r="K28" s="5">
        <f t="shared" si="8"/>
        <v>860</v>
      </c>
      <c r="L28" s="4">
        <v>0</v>
      </c>
      <c r="M28" s="3" t="b">
        <v>0</v>
      </c>
      <c r="N28" s="3"/>
      <c r="O28" s="3"/>
      <c r="P28" s="9">
        <v>0</v>
      </c>
      <c r="Q28" s="9" t="s">
        <v>16</v>
      </c>
    </row>
    <row r="29" spans="1:17" s="31" customFormat="1" ht="24.95" customHeight="1">
      <c r="A29" s="25" t="s">
        <v>37</v>
      </c>
      <c r="B29" s="26"/>
      <c r="C29" s="26" t="s">
        <v>100</v>
      </c>
      <c r="D29" s="26"/>
      <c r="E29" s="26"/>
      <c r="F29" s="26"/>
      <c r="G29" s="27">
        <v>0</v>
      </c>
      <c r="H29" s="28">
        <v>0</v>
      </c>
      <c r="I29" s="28">
        <v>0</v>
      </c>
      <c r="J29" s="29">
        <v>0</v>
      </c>
      <c r="K29" s="28">
        <v>0</v>
      </c>
      <c r="L29" s="27">
        <v>0</v>
      </c>
      <c r="M29" s="26" t="b">
        <v>0</v>
      </c>
      <c r="N29" s="26"/>
      <c r="O29" s="26"/>
      <c r="P29" s="30">
        <v>0</v>
      </c>
      <c r="Q29" s="30" t="s">
        <v>16</v>
      </c>
    </row>
    <row r="30" spans="1:17" s="8" customFormat="1" ht="24.95" customHeight="1">
      <c r="A30" s="2" t="s">
        <v>122</v>
      </c>
      <c r="B30" s="10">
        <v>11900510125</v>
      </c>
      <c r="C30" s="3" t="s">
        <v>65</v>
      </c>
      <c r="D30" s="3" t="s">
        <v>19</v>
      </c>
      <c r="E30" s="3" t="s">
        <v>66</v>
      </c>
      <c r="F30" s="3" t="s">
        <v>20</v>
      </c>
      <c r="G30" s="4">
        <v>3</v>
      </c>
      <c r="H30" s="5">
        <v>285</v>
      </c>
      <c r="I30" s="5">
        <f t="shared" si="4"/>
        <v>82</v>
      </c>
      <c r="J30" s="6">
        <v>5</v>
      </c>
      <c r="K30" s="5">
        <f t="shared" ref="K30" si="9">G30*I30</f>
        <v>246</v>
      </c>
      <c r="L30" s="4">
        <v>0</v>
      </c>
      <c r="M30" s="3" t="b">
        <v>0</v>
      </c>
      <c r="N30" s="3"/>
      <c r="O30" s="3"/>
      <c r="P30" s="9">
        <v>0</v>
      </c>
      <c r="Q30" s="9" t="s">
        <v>16</v>
      </c>
    </row>
    <row r="31" spans="1:17" s="31" customFormat="1" ht="24.95" customHeight="1">
      <c r="A31" s="25" t="s">
        <v>38</v>
      </c>
      <c r="B31" s="26"/>
      <c r="C31" s="26" t="s">
        <v>52</v>
      </c>
      <c r="D31" s="26"/>
      <c r="E31" s="26"/>
      <c r="F31" s="26"/>
      <c r="G31" s="27">
        <v>0</v>
      </c>
      <c r="H31" s="28">
        <v>0</v>
      </c>
      <c r="I31" s="28">
        <v>0</v>
      </c>
      <c r="J31" s="29">
        <v>0</v>
      </c>
      <c r="K31" s="28">
        <v>0</v>
      </c>
      <c r="L31" s="27">
        <v>0</v>
      </c>
      <c r="M31" s="26" t="b">
        <v>0</v>
      </c>
      <c r="N31" s="26"/>
      <c r="O31" s="26"/>
      <c r="P31" s="30">
        <v>0</v>
      </c>
      <c r="Q31" s="30" t="s">
        <v>16</v>
      </c>
    </row>
    <row r="32" spans="1:17" s="8" customFormat="1" ht="36">
      <c r="A32" s="2" t="s">
        <v>123</v>
      </c>
      <c r="B32" s="10">
        <v>11050408102</v>
      </c>
      <c r="C32" s="3" t="s">
        <v>58</v>
      </c>
      <c r="D32" s="3" t="s">
        <v>21</v>
      </c>
      <c r="E32" s="3" t="s">
        <v>39</v>
      </c>
      <c r="F32" s="3" t="s">
        <v>20</v>
      </c>
      <c r="G32" s="4">
        <v>16</v>
      </c>
      <c r="H32" s="5">
        <v>396</v>
      </c>
      <c r="I32" s="5">
        <f t="shared" ref="I32:I41" si="10">ROUNDUP((H32/3.67*1.05),0)</f>
        <v>114</v>
      </c>
      <c r="J32" s="6">
        <v>5</v>
      </c>
      <c r="K32" s="5">
        <f t="shared" ref="K32:K41" si="11">G32*I32</f>
        <v>1824</v>
      </c>
      <c r="L32" s="4">
        <v>0</v>
      </c>
      <c r="M32" s="3" t="b">
        <v>0</v>
      </c>
      <c r="N32" s="3"/>
      <c r="O32" s="3"/>
      <c r="P32" s="9">
        <v>0</v>
      </c>
      <c r="Q32" s="9" t="s">
        <v>16</v>
      </c>
    </row>
    <row r="33" spans="1:17" s="8" customFormat="1" ht="36">
      <c r="A33" s="2" t="s">
        <v>124</v>
      </c>
      <c r="B33" s="10">
        <v>10558522530</v>
      </c>
      <c r="C33" s="3" t="s">
        <v>63</v>
      </c>
      <c r="D33" s="3" t="s">
        <v>21</v>
      </c>
      <c r="E33" s="3" t="s">
        <v>64</v>
      </c>
      <c r="F33" s="3" t="s">
        <v>20</v>
      </c>
      <c r="G33" s="4">
        <v>16</v>
      </c>
      <c r="H33" s="5">
        <v>33</v>
      </c>
      <c r="I33" s="5">
        <f t="shared" si="10"/>
        <v>10</v>
      </c>
      <c r="J33" s="6">
        <v>5</v>
      </c>
      <c r="K33" s="5">
        <f t="shared" si="11"/>
        <v>160</v>
      </c>
      <c r="L33" s="4">
        <v>0</v>
      </c>
      <c r="M33" s="3" t="b">
        <v>0</v>
      </c>
      <c r="N33" s="3"/>
      <c r="O33" s="3"/>
      <c r="P33" s="9">
        <v>0</v>
      </c>
      <c r="Q33" s="9" t="s">
        <v>16</v>
      </c>
    </row>
    <row r="34" spans="1:17" s="8" customFormat="1" ht="24">
      <c r="A34" s="2" t="s">
        <v>125</v>
      </c>
      <c r="B34" s="10">
        <v>10559022040</v>
      </c>
      <c r="C34" s="3" t="s">
        <v>59</v>
      </c>
      <c r="D34" s="3" t="s">
        <v>21</v>
      </c>
      <c r="E34" s="3" t="s">
        <v>60</v>
      </c>
      <c r="F34" s="3" t="s">
        <v>20</v>
      </c>
      <c r="G34" s="4">
        <v>16</v>
      </c>
      <c r="H34" s="5">
        <v>235</v>
      </c>
      <c r="I34" s="5">
        <f t="shared" si="10"/>
        <v>68</v>
      </c>
      <c r="J34" s="6">
        <v>5</v>
      </c>
      <c r="K34" s="5">
        <f t="shared" si="11"/>
        <v>1088</v>
      </c>
      <c r="L34" s="4">
        <v>0</v>
      </c>
      <c r="M34" s="3" t="b">
        <v>0</v>
      </c>
      <c r="N34" s="3"/>
      <c r="O34" s="3"/>
      <c r="P34" s="9">
        <v>0</v>
      </c>
      <c r="Q34" s="9" t="s">
        <v>16</v>
      </c>
    </row>
    <row r="35" spans="1:17" s="8" customFormat="1" ht="48">
      <c r="A35" s="2" t="s">
        <v>126</v>
      </c>
      <c r="B35" s="10">
        <v>11023008404</v>
      </c>
      <c r="C35" s="3" t="s">
        <v>86</v>
      </c>
      <c r="D35" s="3" t="s">
        <v>21</v>
      </c>
      <c r="E35" s="3" t="s">
        <v>67</v>
      </c>
      <c r="F35" s="3" t="s">
        <v>20</v>
      </c>
      <c r="G35" s="4">
        <v>16</v>
      </c>
      <c r="H35" s="5">
        <v>240</v>
      </c>
      <c r="I35" s="5">
        <f t="shared" si="10"/>
        <v>69</v>
      </c>
      <c r="J35" s="6">
        <v>5</v>
      </c>
      <c r="K35" s="5">
        <f t="shared" si="11"/>
        <v>1104</v>
      </c>
      <c r="L35" s="4">
        <v>0</v>
      </c>
      <c r="M35" s="3" t="b">
        <v>0</v>
      </c>
      <c r="N35" s="3"/>
      <c r="O35" s="3"/>
      <c r="P35" s="9">
        <v>0</v>
      </c>
      <c r="Q35" s="9" t="s">
        <v>16</v>
      </c>
    </row>
    <row r="36" spans="1:17" s="8" customFormat="1" ht="36">
      <c r="A36" s="2" t="s">
        <v>127</v>
      </c>
      <c r="B36" s="10">
        <v>10558822151</v>
      </c>
      <c r="C36" s="3" t="s">
        <v>87</v>
      </c>
      <c r="D36" s="3" t="s">
        <v>21</v>
      </c>
      <c r="E36" s="3" t="s">
        <v>68</v>
      </c>
      <c r="F36" s="3" t="s">
        <v>20</v>
      </c>
      <c r="G36" s="4">
        <v>16</v>
      </c>
      <c r="H36" s="5">
        <v>392</v>
      </c>
      <c r="I36" s="5">
        <f t="shared" si="10"/>
        <v>113</v>
      </c>
      <c r="J36" s="6">
        <v>5</v>
      </c>
      <c r="K36" s="5">
        <f t="shared" si="11"/>
        <v>1808</v>
      </c>
      <c r="L36" s="4">
        <v>0</v>
      </c>
      <c r="M36" s="3" t="b">
        <v>0</v>
      </c>
      <c r="N36" s="3"/>
      <c r="O36" s="3"/>
      <c r="P36" s="9">
        <v>0</v>
      </c>
      <c r="Q36" s="9" t="s">
        <v>16</v>
      </c>
    </row>
    <row r="37" spans="1:17" s="31" customFormat="1" ht="24.95" customHeight="1">
      <c r="A37" s="25" t="s">
        <v>41</v>
      </c>
      <c r="B37" s="26"/>
      <c r="C37" s="26" t="s">
        <v>99</v>
      </c>
      <c r="D37" s="26"/>
      <c r="E37" s="26"/>
      <c r="F37" s="26"/>
      <c r="G37" s="27">
        <v>0</v>
      </c>
      <c r="H37" s="28">
        <v>0</v>
      </c>
      <c r="I37" s="28">
        <v>0</v>
      </c>
      <c r="J37" s="29">
        <v>0</v>
      </c>
      <c r="K37" s="28">
        <v>0</v>
      </c>
      <c r="L37" s="27">
        <v>0</v>
      </c>
      <c r="M37" s="26" t="b">
        <v>0</v>
      </c>
      <c r="N37" s="26"/>
      <c r="O37" s="26"/>
      <c r="P37" s="30">
        <v>0</v>
      </c>
      <c r="Q37" s="30" t="s">
        <v>16</v>
      </c>
    </row>
    <row r="38" spans="1:17" s="8" customFormat="1" ht="60">
      <c r="A38" s="2" t="s">
        <v>128</v>
      </c>
      <c r="B38" s="10">
        <v>11202008065</v>
      </c>
      <c r="C38" s="3" t="s">
        <v>88</v>
      </c>
      <c r="D38" s="3" t="s">
        <v>21</v>
      </c>
      <c r="E38" s="3" t="s">
        <v>69</v>
      </c>
      <c r="F38" s="3" t="s">
        <v>20</v>
      </c>
      <c r="G38" s="4">
        <v>40</v>
      </c>
      <c r="H38" s="5">
        <v>295</v>
      </c>
      <c r="I38" s="5">
        <f t="shared" si="10"/>
        <v>85</v>
      </c>
      <c r="J38" s="6">
        <v>5</v>
      </c>
      <c r="K38" s="5">
        <f t="shared" si="11"/>
        <v>3400</v>
      </c>
      <c r="L38" s="4">
        <v>0</v>
      </c>
      <c r="M38" s="3" t="b">
        <v>0</v>
      </c>
      <c r="N38" s="3"/>
      <c r="O38" s="3"/>
      <c r="P38" s="9">
        <v>0</v>
      </c>
      <c r="Q38" s="9" t="s">
        <v>16</v>
      </c>
    </row>
    <row r="39" spans="1:17" s="31" customFormat="1" ht="24.95" customHeight="1">
      <c r="A39" s="25" t="s">
        <v>42</v>
      </c>
      <c r="B39" s="26"/>
      <c r="C39" s="26" t="s">
        <v>103</v>
      </c>
      <c r="D39" s="26"/>
      <c r="E39" s="26"/>
      <c r="F39" s="26"/>
      <c r="G39" s="27">
        <v>0</v>
      </c>
      <c r="H39" s="28">
        <v>0</v>
      </c>
      <c r="I39" s="28">
        <v>0</v>
      </c>
      <c r="J39" s="29">
        <v>0</v>
      </c>
      <c r="K39" s="28">
        <v>0</v>
      </c>
      <c r="L39" s="27">
        <v>0</v>
      </c>
      <c r="M39" s="26" t="b">
        <v>0</v>
      </c>
      <c r="N39" s="26"/>
      <c r="O39" s="26"/>
      <c r="P39" s="30">
        <v>0</v>
      </c>
      <c r="Q39" s="30" t="s">
        <v>16</v>
      </c>
    </row>
    <row r="40" spans="1:17" s="8" customFormat="1" ht="24">
      <c r="A40" s="2" t="s">
        <v>129</v>
      </c>
      <c r="B40" s="10">
        <v>11000708050</v>
      </c>
      <c r="C40" s="3" t="s">
        <v>70</v>
      </c>
      <c r="D40" s="3" t="s">
        <v>21</v>
      </c>
      <c r="E40" s="3" t="s">
        <v>150</v>
      </c>
      <c r="F40" s="3" t="s">
        <v>20</v>
      </c>
      <c r="G40" s="4">
        <v>1</v>
      </c>
      <c r="H40" s="5">
        <v>510</v>
      </c>
      <c r="I40" s="5">
        <f t="shared" si="10"/>
        <v>146</v>
      </c>
      <c r="J40" s="6">
        <v>5</v>
      </c>
      <c r="K40" s="5">
        <f t="shared" si="11"/>
        <v>146</v>
      </c>
      <c r="L40" s="4">
        <v>0</v>
      </c>
      <c r="M40" s="3" t="b">
        <v>0</v>
      </c>
      <c r="N40" s="3"/>
      <c r="O40" s="3"/>
      <c r="P40" s="9">
        <v>0</v>
      </c>
      <c r="Q40" s="9" t="s">
        <v>16</v>
      </c>
    </row>
    <row r="41" spans="1:17" s="8" customFormat="1" ht="24">
      <c r="A41" s="2" t="s">
        <v>130</v>
      </c>
      <c r="B41" s="10">
        <v>10559022710</v>
      </c>
      <c r="C41" s="3" t="s">
        <v>71</v>
      </c>
      <c r="D41" s="3" t="s">
        <v>21</v>
      </c>
      <c r="E41" s="3" t="s">
        <v>72</v>
      </c>
      <c r="F41" s="3" t="s">
        <v>20</v>
      </c>
      <c r="G41" s="4">
        <v>1</v>
      </c>
      <c r="H41" s="5">
        <v>167</v>
      </c>
      <c r="I41" s="5">
        <f t="shared" si="10"/>
        <v>48</v>
      </c>
      <c r="J41" s="6">
        <v>5</v>
      </c>
      <c r="K41" s="5">
        <f t="shared" si="11"/>
        <v>48</v>
      </c>
      <c r="L41" s="4">
        <v>0</v>
      </c>
      <c r="M41" s="3" t="b">
        <v>0</v>
      </c>
      <c r="N41" s="3"/>
      <c r="O41" s="3"/>
      <c r="P41" s="9">
        <v>0</v>
      </c>
      <c r="Q41" s="9" t="s">
        <v>16</v>
      </c>
    </row>
    <row r="42" spans="1:17" s="8" customFormat="1" ht="60">
      <c r="A42" s="2" t="s">
        <v>131</v>
      </c>
      <c r="B42" s="10">
        <v>11000108707</v>
      </c>
      <c r="C42" s="3" t="s">
        <v>89</v>
      </c>
      <c r="D42" s="3" t="s">
        <v>21</v>
      </c>
      <c r="E42" s="3" t="s">
        <v>151</v>
      </c>
      <c r="F42" s="3" t="s">
        <v>20</v>
      </c>
      <c r="G42" s="4">
        <v>4</v>
      </c>
      <c r="H42" s="5">
        <v>1700</v>
      </c>
      <c r="I42" s="5">
        <f t="shared" si="4"/>
        <v>487</v>
      </c>
      <c r="J42" s="6">
        <v>5</v>
      </c>
      <c r="K42" s="5">
        <f t="shared" si="5"/>
        <v>1948</v>
      </c>
      <c r="L42" s="4">
        <v>0</v>
      </c>
      <c r="M42" s="3" t="b">
        <v>0</v>
      </c>
      <c r="N42" s="3"/>
      <c r="O42" s="3"/>
      <c r="P42" s="9">
        <v>0</v>
      </c>
      <c r="Q42" s="9" t="s">
        <v>16</v>
      </c>
    </row>
    <row r="43" spans="1:17" s="8" customFormat="1" ht="24">
      <c r="A43" s="2" t="s">
        <v>132</v>
      </c>
      <c r="B43" s="10">
        <v>10559022710</v>
      </c>
      <c r="C43" s="3" t="s">
        <v>71</v>
      </c>
      <c r="D43" s="3" t="s">
        <v>21</v>
      </c>
      <c r="E43" s="3" t="s">
        <v>72</v>
      </c>
      <c r="F43" s="3" t="s">
        <v>20</v>
      </c>
      <c r="G43" s="4">
        <v>4</v>
      </c>
      <c r="H43" s="5">
        <v>167</v>
      </c>
      <c r="I43" s="5">
        <f t="shared" si="4"/>
        <v>48</v>
      </c>
      <c r="J43" s="6">
        <v>5</v>
      </c>
      <c r="K43" s="5">
        <f t="shared" ref="K43:K45" si="12">G43*I43</f>
        <v>192</v>
      </c>
      <c r="L43" s="4">
        <v>0</v>
      </c>
      <c r="M43" s="3" t="b">
        <v>0</v>
      </c>
      <c r="N43" s="3"/>
      <c r="O43" s="3"/>
      <c r="P43" s="9">
        <v>0</v>
      </c>
      <c r="Q43" s="9" t="s">
        <v>16</v>
      </c>
    </row>
    <row r="44" spans="1:17" s="31" customFormat="1" ht="24.95" customHeight="1">
      <c r="A44" s="25" t="s">
        <v>43</v>
      </c>
      <c r="B44" s="26"/>
      <c r="C44" s="26" t="s">
        <v>98</v>
      </c>
      <c r="D44" s="26"/>
      <c r="E44" s="26"/>
      <c r="F44" s="26"/>
      <c r="G44" s="27">
        <v>0</v>
      </c>
      <c r="H44" s="28">
        <v>0</v>
      </c>
      <c r="I44" s="28">
        <v>0</v>
      </c>
      <c r="J44" s="29">
        <v>0</v>
      </c>
      <c r="K44" s="28">
        <v>0</v>
      </c>
      <c r="L44" s="27">
        <v>0</v>
      </c>
      <c r="M44" s="26" t="b">
        <v>0</v>
      </c>
      <c r="N44" s="26"/>
      <c r="O44" s="26"/>
      <c r="P44" s="30">
        <v>0</v>
      </c>
      <c r="Q44" s="30" t="s">
        <v>16</v>
      </c>
    </row>
    <row r="45" spans="1:17" s="24" customFormat="1" ht="36">
      <c r="A45" s="17" t="s">
        <v>133</v>
      </c>
      <c r="B45" s="32">
        <v>11230110109</v>
      </c>
      <c r="C45" s="19" t="s">
        <v>152</v>
      </c>
      <c r="D45" s="19" t="s">
        <v>19</v>
      </c>
      <c r="E45" s="19" t="s">
        <v>153</v>
      </c>
      <c r="F45" s="19" t="s">
        <v>20</v>
      </c>
      <c r="G45" s="20">
        <v>2</v>
      </c>
      <c r="H45" s="21">
        <v>261</v>
      </c>
      <c r="I45" s="21">
        <f t="shared" si="4"/>
        <v>75</v>
      </c>
      <c r="J45" s="22">
        <v>5</v>
      </c>
      <c r="K45" s="21">
        <f t="shared" si="12"/>
        <v>150</v>
      </c>
      <c r="L45" s="20">
        <v>0</v>
      </c>
      <c r="M45" s="19" t="b">
        <v>0</v>
      </c>
      <c r="N45" s="19"/>
      <c r="O45" s="19"/>
      <c r="P45" s="23">
        <v>0</v>
      </c>
      <c r="Q45" s="23" t="s">
        <v>16</v>
      </c>
    </row>
    <row r="46" spans="1:17" s="24" customFormat="1" ht="24">
      <c r="A46" s="17" t="s">
        <v>135</v>
      </c>
      <c r="B46" s="32">
        <v>11904010110</v>
      </c>
      <c r="C46" s="19" t="s">
        <v>154</v>
      </c>
      <c r="D46" s="19" t="s">
        <v>19</v>
      </c>
      <c r="E46" s="19" t="s">
        <v>155</v>
      </c>
      <c r="F46" s="19" t="s">
        <v>20</v>
      </c>
      <c r="G46" s="20">
        <v>2</v>
      </c>
      <c r="H46" s="21">
        <v>65</v>
      </c>
      <c r="I46" s="21">
        <f t="shared" si="4"/>
        <v>19</v>
      </c>
      <c r="J46" s="22">
        <v>5</v>
      </c>
      <c r="K46" s="21">
        <f t="shared" ref="K46" si="13">G46*I46</f>
        <v>38</v>
      </c>
      <c r="L46" s="20">
        <v>0</v>
      </c>
      <c r="M46" s="19" t="b">
        <v>0</v>
      </c>
      <c r="N46" s="19"/>
      <c r="O46" s="19"/>
      <c r="P46" s="23">
        <v>0</v>
      </c>
      <c r="Q46" s="23" t="s">
        <v>16</v>
      </c>
    </row>
    <row r="47" spans="1:17" s="24" customFormat="1" ht="24">
      <c r="A47" s="17" t="s">
        <v>136</v>
      </c>
      <c r="B47" s="32">
        <v>11904010065</v>
      </c>
      <c r="C47" s="19" t="s">
        <v>156</v>
      </c>
      <c r="D47" s="19" t="s">
        <v>19</v>
      </c>
      <c r="E47" s="19" t="s">
        <v>157</v>
      </c>
      <c r="F47" s="19" t="s">
        <v>20</v>
      </c>
      <c r="G47" s="20">
        <v>2</v>
      </c>
      <c r="H47" s="21">
        <v>28</v>
      </c>
      <c r="I47" s="21">
        <f t="shared" si="4"/>
        <v>9</v>
      </c>
      <c r="J47" s="22">
        <v>5</v>
      </c>
      <c r="K47" s="21">
        <f t="shared" ref="K47:K49" si="14">G47*I47</f>
        <v>18</v>
      </c>
      <c r="L47" s="20">
        <v>0</v>
      </c>
      <c r="M47" s="19" t="b">
        <v>0</v>
      </c>
      <c r="N47" s="19"/>
      <c r="O47" s="19"/>
      <c r="P47" s="23">
        <v>0</v>
      </c>
      <c r="Q47" s="23"/>
    </row>
    <row r="48" spans="1:17" s="31" customFormat="1" ht="24.95" customHeight="1">
      <c r="A48" s="25" t="s">
        <v>44</v>
      </c>
      <c r="B48" s="26"/>
      <c r="C48" s="26" t="s">
        <v>108</v>
      </c>
      <c r="D48" s="26"/>
      <c r="E48" s="26"/>
      <c r="F48" s="26"/>
      <c r="G48" s="27">
        <v>0</v>
      </c>
      <c r="H48" s="28">
        <v>0</v>
      </c>
      <c r="I48" s="28">
        <v>0</v>
      </c>
      <c r="J48" s="29">
        <v>0</v>
      </c>
      <c r="K48" s="28">
        <v>0</v>
      </c>
      <c r="L48" s="27">
        <v>0</v>
      </c>
      <c r="M48" s="26" t="b">
        <v>0</v>
      </c>
      <c r="N48" s="26"/>
      <c r="O48" s="26"/>
      <c r="P48" s="30">
        <v>0</v>
      </c>
      <c r="Q48" s="30" t="s">
        <v>16</v>
      </c>
    </row>
    <row r="49" spans="1:17" s="8" customFormat="1" ht="36">
      <c r="A49" s="2" t="s">
        <v>137</v>
      </c>
      <c r="B49" s="10">
        <v>10550522568</v>
      </c>
      <c r="C49" s="3" t="s">
        <v>73</v>
      </c>
      <c r="D49" s="3" t="s">
        <v>21</v>
      </c>
      <c r="E49" s="3" t="s">
        <v>74</v>
      </c>
      <c r="F49" s="3" t="s">
        <v>20</v>
      </c>
      <c r="G49" s="4">
        <v>902</v>
      </c>
      <c r="H49" s="5">
        <v>12.204000000000001</v>
      </c>
      <c r="I49" s="5">
        <f t="shared" si="4"/>
        <v>4</v>
      </c>
      <c r="J49" s="6">
        <v>5</v>
      </c>
      <c r="K49" s="5">
        <f t="shared" si="14"/>
        <v>3608</v>
      </c>
      <c r="L49" s="4">
        <v>0</v>
      </c>
      <c r="M49" s="3" t="b">
        <v>0</v>
      </c>
      <c r="N49" s="3"/>
      <c r="O49" s="3"/>
      <c r="P49" s="9">
        <v>0</v>
      </c>
      <c r="Q49" s="9" t="s">
        <v>16</v>
      </c>
    </row>
    <row r="50" spans="1:17" s="8" customFormat="1" ht="25.5" customHeight="1">
      <c r="A50" s="2" t="s">
        <v>138</v>
      </c>
      <c r="B50" s="10">
        <v>10555522120</v>
      </c>
      <c r="C50" s="3" t="s">
        <v>75</v>
      </c>
      <c r="D50" s="3" t="s">
        <v>21</v>
      </c>
      <c r="E50" s="3" t="s">
        <v>76</v>
      </c>
      <c r="F50" s="3" t="s">
        <v>20</v>
      </c>
      <c r="G50" s="4">
        <v>902</v>
      </c>
      <c r="H50" s="5">
        <v>2</v>
      </c>
      <c r="I50" s="5">
        <f t="shared" si="4"/>
        <v>1</v>
      </c>
      <c r="J50" s="6">
        <v>5</v>
      </c>
      <c r="K50" s="5">
        <f t="shared" ref="K50" si="15">G50*I50</f>
        <v>902</v>
      </c>
      <c r="L50" s="4">
        <v>0</v>
      </c>
      <c r="M50" s="3" t="b">
        <v>0</v>
      </c>
      <c r="N50" s="3"/>
      <c r="O50" s="3"/>
      <c r="P50" s="9">
        <v>0</v>
      </c>
      <c r="Q50" s="9" t="s">
        <v>16</v>
      </c>
    </row>
    <row r="51" spans="1:17" s="31" customFormat="1" ht="24.95" customHeight="1">
      <c r="A51" s="25" t="s">
        <v>45</v>
      </c>
      <c r="B51" s="26"/>
      <c r="C51" s="26" t="s">
        <v>109</v>
      </c>
      <c r="D51" s="26"/>
      <c r="E51" s="26"/>
      <c r="F51" s="26"/>
      <c r="G51" s="27">
        <v>0</v>
      </c>
      <c r="H51" s="28">
        <v>0</v>
      </c>
      <c r="I51" s="28">
        <v>0</v>
      </c>
      <c r="J51" s="29">
        <v>0</v>
      </c>
      <c r="K51" s="28">
        <v>0</v>
      </c>
      <c r="L51" s="27">
        <v>0</v>
      </c>
      <c r="M51" s="26" t="b">
        <v>0</v>
      </c>
      <c r="N51" s="26"/>
      <c r="O51" s="26"/>
      <c r="P51" s="30">
        <v>0</v>
      </c>
      <c r="Q51" s="30" t="s">
        <v>16</v>
      </c>
    </row>
    <row r="52" spans="1:17" s="8" customFormat="1" ht="36">
      <c r="A52" s="2" t="s">
        <v>134</v>
      </c>
      <c r="B52" s="10">
        <v>10550522579</v>
      </c>
      <c r="C52" s="3" t="s">
        <v>77</v>
      </c>
      <c r="D52" s="3" t="s">
        <v>21</v>
      </c>
      <c r="E52" s="3" t="s">
        <v>74</v>
      </c>
      <c r="F52" s="3" t="s">
        <v>20</v>
      </c>
      <c r="G52" s="4">
        <v>24</v>
      </c>
      <c r="H52" s="5">
        <v>12.204000000000001</v>
      </c>
      <c r="I52" s="5">
        <f t="shared" si="4"/>
        <v>4</v>
      </c>
      <c r="J52" s="6">
        <v>5</v>
      </c>
      <c r="K52" s="5">
        <f t="shared" ref="K52:K53" si="16">G52*I52</f>
        <v>96</v>
      </c>
      <c r="L52" s="4">
        <v>0</v>
      </c>
      <c r="M52" s="3" t="b">
        <v>0</v>
      </c>
      <c r="N52" s="3"/>
      <c r="O52" s="3"/>
      <c r="P52" s="9">
        <v>0</v>
      </c>
      <c r="Q52" s="9" t="s">
        <v>16</v>
      </c>
    </row>
    <row r="53" spans="1:17" s="8" customFormat="1" ht="24.95" customHeight="1">
      <c r="A53" s="2" t="s">
        <v>139</v>
      </c>
      <c r="B53" s="10">
        <v>10555522120</v>
      </c>
      <c r="C53" s="3" t="s">
        <v>75</v>
      </c>
      <c r="D53" s="3" t="s">
        <v>21</v>
      </c>
      <c r="E53" s="3" t="s">
        <v>76</v>
      </c>
      <c r="F53" s="3" t="s">
        <v>20</v>
      </c>
      <c r="G53" s="4">
        <v>24</v>
      </c>
      <c r="H53" s="5">
        <v>2</v>
      </c>
      <c r="I53" s="5">
        <f t="shared" si="4"/>
        <v>1</v>
      </c>
      <c r="J53" s="6">
        <v>5</v>
      </c>
      <c r="K53" s="5">
        <f t="shared" si="16"/>
        <v>24</v>
      </c>
      <c r="L53" s="4">
        <v>0</v>
      </c>
      <c r="M53" s="3" t="b">
        <v>0</v>
      </c>
      <c r="N53" s="3"/>
      <c r="O53" s="3"/>
      <c r="P53" s="9">
        <v>0</v>
      </c>
      <c r="Q53" s="9" t="s">
        <v>16</v>
      </c>
    </row>
    <row r="54" spans="1:17" s="31" customFormat="1" ht="24.95" customHeight="1">
      <c r="A54" s="25" t="s">
        <v>46</v>
      </c>
      <c r="B54" s="26"/>
      <c r="C54" s="26" t="s">
        <v>110</v>
      </c>
      <c r="D54" s="26"/>
      <c r="E54" s="26"/>
      <c r="F54" s="26"/>
      <c r="G54" s="27">
        <v>0</v>
      </c>
      <c r="H54" s="28">
        <v>0</v>
      </c>
      <c r="I54" s="28">
        <v>0</v>
      </c>
      <c r="J54" s="29">
        <v>0</v>
      </c>
      <c r="K54" s="28">
        <v>0</v>
      </c>
      <c r="L54" s="27">
        <v>0</v>
      </c>
      <c r="M54" s="26" t="b">
        <v>0</v>
      </c>
      <c r="N54" s="26"/>
      <c r="O54" s="26"/>
      <c r="P54" s="30">
        <v>0</v>
      </c>
      <c r="Q54" s="30" t="s">
        <v>16</v>
      </c>
    </row>
    <row r="55" spans="1:17" s="8" customFormat="1" ht="36">
      <c r="A55" s="2" t="s">
        <v>50</v>
      </c>
      <c r="B55" s="1">
        <v>10551022468</v>
      </c>
      <c r="C55" s="3" t="s">
        <v>90</v>
      </c>
      <c r="D55" s="3" t="s">
        <v>21</v>
      </c>
      <c r="E55" s="3" t="s">
        <v>78</v>
      </c>
      <c r="F55" s="3" t="s">
        <v>20</v>
      </c>
      <c r="G55" s="4">
        <v>51</v>
      </c>
      <c r="H55" s="5">
        <v>10.7</v>
      </c>
      <c r="I55" s="5">
        <f t="shared" ref="I55" si="17">ROUNDUP((H55/3.67*1.05),0)</f>
        <v>4</v>
      </c>
      <c r="J55" s="6">
        <v>5</v>
      </c>
      <c r="K55" s="5">
        <f t="shared" ref="K55" si="18">G55*I55</f>
        <v>204</v>
      </c>
      <c r="L55" s="4">
        <v>0</v>
      </c>
      <c r="M55" s="3" t="b">
        <v>0</v>
      </c>
      <c r="N55" s="3"/>
      <c r="O55" s="3"/>
      <c r="P55" s="9">
        <v>0</v>
      </c>
      <c r="Q55" s="9" t="s">
        <v>16</v>
      </c>
    </row>
    <row r="56" spans="1:17" s="31" customFormat="1" ht="24.95" customHeight="1">
      <c r="A56" s="25" t="s">
        <v>51</v>
      </c>
      <c r="B56" s="26"/>
      <c r="C56" s="26" t="s">
        <v>111</v>
      </c>
      <c r="D56" s="26"/>
      <c r="E56" s="26"/>
      <c r="F56" s="26"/>
      <c r="G56" s="27">
        <v>0</v>
      </c>
      <c r="H56" s="28">
        <v>0</v>
      </c>
      <c r="I56" s="28">
        <v>0</v>
      </c>
      <c r="J56" s="29">
        <v>0</v>
      </c>
      <c r="K56" s="28">
        <v>0</v>
      </c>
      <c r="L56" s="27">
        <v>0</v>
      </c>
      <c r="M56" s="26" t="b">
        <v>0</v>
      </c>
      <c r="N56" s="26"/>
      <c r="O56" s="26"/>
      <c r="P56" s="30">
        <v>0</v>
      </c>
      <c r="Q56" s="30" t="s">
        <v>16</v>
      </c>
    </row>
    <row r="57" spans="1:17" s="8" customFormat="1" ht="48">
      <c r="A57" s="33" t="s">
        <v>140</v>
      </c>
      <c r="B57" s="1">
        <v>10551522776</v>
      </c>
      <c r="C57" s="3" t="s">
        <v>91</v>
      </c>
      <c r="D57" s="3" t="s">
        <v>21</v>
      </c>
      <c r="E57" s="3" t="s">
        <v>79</v>
      </c>
      <c r="F57" s="3" t="s">
        <v>20</v>
      </c>
      <c r="G57" s="4">
        <v>178</v>
      </c>
      <c r="H57" s="5">
        <v>18.2</v>
      </c>
      <c r="I57" s="5">
        <f t="shared" ref="I57" si="19">ROUNDUP((H57/3.67*1.05),0)</f>
        <v>6</v>
      </c>
      <c r="J57" s="6">
        <v>5</v>
      </c>
      <c r="K57" s="5">
        <f t="shared" ref="K57" si="20">G57*I57</f>
        <v>1068</v>
      </c>
      <c r="L57" s="4">
        <v>0</v>
      </c>
      <c r="M57" s="3" t="b">
        <v>0</v>
      </c>
      <c r="N57" s="3"/>
      <c r="O57" s="3"/>
      <c r="P57" s="9">
        <v>0</v>
      </c>
      <c r="Q57" s="9" t="s">
        <v>16</v>
      </c>
    </row>
    <row r="58" spans="1:17" ht="24.95" customHeight="1">
      <c r="K58" s="15">
        <f>SUM(K2:K57)</f>
        <v>26198</v>
      </c>
    </row>
  </sheetData>
  <autoFilter ref="A1:Q58"/>
  <pageMargins left="0.7" right="0.7" top="0.75" bottom="0.75" header="0.3" footer="0.3"/>
  <pageSetup paperSize="9" scale="3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VOCO</vt:lpstr>
      <vt:lpstr>VOCO!Print_Area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2023-10-13T05:11:26Z</cp:lastPrinted>
  <dcterms:created xsi:type="dcterms:W3CDTF">2023-04-06T09:44:42Z</dcterms:created>
  <dcterms:modified xsi:type="dcterms:W3CDTF">2023-11-28T08:23:28Z</dcterms:modified>
</cp:coreProperties>
</file>