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e\Desktop\QUOTATION UPLOAD\"/>
    </mc:Choice>
  </mc:AlternateContent>
  <bookViews>
    <workbookView xWindow="0" yWindow="0" windowWidth="28800" windowHeight="11700"/>
  </bookViews>
  <sheets>
    <sheet name="BURKINA FASO" sheetId="13" r:id="rId1"/>
  </sheets>
  <definedNames>
    <definedName name="_xlnm._FilterDatabase" localSheetId="0" hidden="1">'BURKINA FASO'!$A$1:$Q$118</definedName>
    <definedName name="_xlnm.Print_Area" localSheetId="0">'BURKINA FASO'!$A$1:$Q$35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18" i="13" l="1"/>
  <c r="H108" i="13"/>
  <c r="H94" i="13"/>
  <c r="H80" i="13"/>
  <c r="H58" i="13"/>
  <c r="H39" i="13"/>
  <c r="H20" i="13"/>
  <c r="H6" i="13"/>
  <c r="I117" i="13" l="1"/>
  <c r="K117" i="13" s="1"/>
  <c r="I115" i="13"/>
  <c r="K115" i="13" s="1"/>
  <c r="I114" i="13"/>
  <c r="K114" i="13" s="1"/>
  <c r="I113" i="13"/>
  <c r="K113" i="13" s="1"/>
  <c r="I112" i="13"/>
  <c r="K112" i="13" s="1"/>
  <c r="I111" i="13"/>
  <c r="K111" i="13" s="1"/>
  <c r="I110" i="13"/>
  <c r="K110" i="13" s="1"/>
  <c r="I109" i="13"/>
  <c r="K109" i="13" s="1"/>
  <c r="I108" i="13"/>
  <c r="K108" i="13" s="1"/>
  <c r="I107" i="13"/>
  <c r="K107" i="13" s="1"/>
  <c r="I103" i="13"/>
  <c r="K103" i="13" s="1"/>
  <c r="I101" i="13"/>
  <c r="K101" i="13" s="1"/>
  <c r="I100" i="13"/>
  <c r="K100" i="13" s="1"/>
  <c r="I99" i="13"/>
  <c r="K99" i="13" s="1"/>
  <c r="I98" i="13"/>
  <c r="K98" i="13" s="1"/>
  <c r="I97" i="13"/>
  <c r="K97" i="13" s="1"/>
  <c r="I96" i="13"/>
  <c r="K96" i="13" s="1"/>
  <c r="I95" i="13"/>
  <c r="K95" i="13" s="1"/>
  <c r="I94" i="13"/>
  <c r="K94" i="13" s="1"/>
  <c r="I93" i="13"/>
  <c r="K93" i="13" s="1"/>
  <c r="I87" i="13"/>
  <c r="K87" i="13" s="1"/>
  <c r="I89" i="13"/>
  <c r="K89" i="13" s="1"/>
  <c r="I86" i="13"/>
  <c r="K86" i="13" s="1"/>
  <c r="I85" i="13"/>
  <c r="K85" i="13" s="1"/>
  <c r="I84" i="13"/>
  <c r="K84" i="13" s="1"/>
  <c r="I83" i="13"/>
  <c r="K83" i="13" s="1"/>
  <c r="I82" i="13"/>
  <c r="K82" i="13" s="1"/>
  <c r="I81" i="13"/>
  <c r="K81" i="13" s="1"/>
  <c r="I80" i="13"/>
  <c r="K80" i="13" s="1"/>
  <c r="I79" i="13"/>
  <c r="K79" i="13" s="1"/>
  <c r="I32" i="13"/>
  <c r="K32" i="13" s="1"/>
  <c r="I31" i="13"/>
  <c r="K31" i="13" s="1"/>
  <c r="I30" i="13"/>
  <c r="K30" i="13" s="1"/>
  <c r="I29" i="13"/>
  <c r="K29" i="13" s="1"/>
  <c r="I51" i="13"/>
  <c r="K51" i="13" s="1"/>
  <c r="I50" i="13"/>
  <c r="K50" i="13" s="1"/>
  <c r="I49" i="13"/>
  <c r="K49" i="13" s="1"/>
  <c r="I48" i="13"/>
  <c r="K48" i="13" s="1"/>
  <c r="I73" i="13"/>
  <c r="K73" i="13" s="1"/>
  <c r="I71" i="13"/>
  <c r="K71" i="13" s="1"/>
  <c r="I70" i="13"/>
  <c r="K70" i="13" s="1"/>
  <c r="I67" i="13"/>
  <c r="K67" i="13" s="1"/>
  <c r="I65" i="13"/>
  <c r="K65" i="13" s="1"/>
  <c r="I63" i="13"/>
  <c r="K63" i="13" s="1"/>
  <c r="I59" i="13"/>
  <c r="K59" i="13" s="1"/>
  <c r="I75" i="13"/>
  <c r="K75" i="13" s="1"/>
  <c r="I72" i="13"/>
  <c r="K72" i="13" s="1"/>
  <c r="I68" i="13"/>
  <c r="K68" i="13" s="1"/>
  <c r="I66" i="13"/>
  <c r="K66" i="13" s="1"/>
  <c r="I64" i="13"/>
  <c r="K64" i="13" s="1"/>
  <c r="I62" i="13"/>
  <c r="K62" i="13" s="1"/>
  <c r="I61" i="13"/>
  <c r="K61" i="13" s="1"/>
  <c r="I60" i="13"/>
  <c r="K60" i="13" s="1"/>
  <c r="I58" i="13"/>
  <c r="K58" i="13" s="1"/>
  <c r="I57" i="13"/>
  <c r="K57" i="13" s="1"/>
  <c r="I53" i="13"/>
  <c r="K53" i="13" s="1"/>
  <c r="I46" i="13"/>
  <c r="K46" i="13" s="1"/>
  <c r="I45" i="13"/>
  <c r="K45" i="13" s="1"/>
  <c r="I44" i="13"/>
  <c r="K44" i="13" s="1"/>
  <c r="I43" i="13"/>
  <c r="K43" i="13" s="1"/>
  <c r="I42" i="13"/>
  <c r="K42" i="13" s="1"/>
  <c r="I41" i="13"/>
  <c r="K41" i="13" s="1"/>
  <c r="I40" i="13"/>
  <c r="K40" i="13" s="1"/>
  <c r="I39" i="13"/>
  <c r="K39" i="13" s="1"/>
  <c r="I38" i="13"/>
  <c r="K38" i="13" s="1"/>
  <c r="I34" i="13"/>
  <c r="K34" i="13" s="1"/>
  <c r="I27" i="13"/>
  <c r="K27" i="13" s="1"/>
  <c r="I26" i="13"/>
  <c r="K26" i="13" s="1"/>
  <c r="I25" i="13"/>
  <c r="K25" i="13" s="1"/>
  <c r="I24" i="13"/>
  <c r="K24" i="13" s="1"/>
  <c r="I23" i="13"/>
  <c r="K23" i="13" s="1"/>
  <c r="I22" i="13"/>
  <c r="K22" i="13" s="1"/>
  <c r="I21" i="13"/>
  <c r="K21" i="13" s="1"/>
  <c r="I20" i="13"/>
  <c r="K20" i="13" s="1"/>
  <c r="I19" i="13"/>
  <c r="K19" i="13" s="1"/>
  <c r="I13" i="13"/>
  <c r="K13" i="13" s="1"/>
  <c r="I12" i="13"/>
  <c r="K12" i="13" s="1"/>
  <c r="I11" i="13"/>
  <c r="K11" i="13" s="1"/>
  <c r="I9" i="13"/>
  <c r="K9" i="13" s="1"/>
  <c r="I10" i="13"/>
  <c r="K10" i="13" s="1"/>
  <c r="I8" i="13"/>
  <c r="K8" i="13" s="1"/>
  <c r="I7" i="13"/>
  <c r="K7" i="13" s="1"/>
  <c r="I15" i="13" l="1"/>
  <c r="K15" i="13" s="1"/>
  <c r="I6" i="13" l="1"/>
  <c r="I5" i="13"/>
  <c r="K5" i="13" l="1"/>
  <c r="K6" i="13" l="1"/>
</calcChain>
</file>

<file path=xl/sharedStrings.xml><?xml version="1.0" encoding="utf-8"?>
<sst xmlns="http://schemas.openxmlformats.org/spreadsheetml/2006/main" count="620" uniqueCount="185">
  <si>
    <t>SLNO</t>
  </si>
  <si>
    <t>ItemCode</t>
  </si>
  <si>
    <t>ItemName</t>
  </si>
  <si>
    <t>Brand</t>
  </si>
  <si>
    <t>Model</t>
  </si>
  <si>
    <t>UOM</t>
  </si>
  <si>
    <t>Qty</t>
  </si>
  <si>
    <t>UnitPriceAED</t>
  </si>
  <si>
    <t>UnitPrice</t>
  </si>
  <si>
    <t>Margin</t>
  </si>
  <si>
    <t>Amount</t>
  </si>
  <si>
    <t>Unitweight</t>
  </si>
  <si>
    <t>Optional</t>
  </si>
  <si>
    <t>COO</t>
  </si>
  <si>
    <t>DeliveryStatus</t>
  </si>
  <si>
    <t>1</t>
  </si>
  <si>
    <t>NULL</t>
  </si>
  <si>
    <t>CRMProductId</t>
  </si>
  <si>
    <t>CRMProduct</t>
  </si>
  <si>
    <t>NOS</t>
  </si>
  <si>
    <t>SHIELD</t>
  </si>
  <si>
    <t>NAFFCO</t>
  </si>
  <si>
    <t>SET</t>
  </si>
  <si>
    <t>1.1</t>
  </si>
  <si>
    <t>MECHANICAL COMPONENTS</t>
  </si>
  <si>
    <t>GAL</t>
  </si>
  <si>
    <t>1.1.1</t>
  </si>
  <si>
    <t>1.1.2</t>
  </si>
  <si>
    <t>1.1.3</t>
  </si>
  <si>
    <t>ELECTRICAL COMPONENTS</t>
  </si>
  <si>
    <t>EXTINGUISHING CONTROL PANEL
(2) DETECTION ZONE (1) RELEASE AREA
COMPLETE WITH: 24 VDC BACK-UP BATTERY</t>
  </si>
  <si>
    <t>AX-T</t>
  </si>
  <si>
    <t>FOAM SYSTEM</t>
  </si>
  <si>
    <t>2% HIGH EXPANSION FOAM</t>
  </si>
  <si>
    <t>WATER POWERED BALL VALVE 2" WITH VISUAL INDICATOR, SS FLANGED TO ANSI B 16.5 CLASS 150 RF, FM APPROVED</t>
  </si>
  <si>
    <t>NF-WPV</t>
  </si>
  <si>
    <t>8" DELUGE VALVE ASSEMBLY COMPLETE WITH: BASIC WET PILOT,  ELECTRIC TRIM, 24V DC SOLENOID VALVE, MANUAL RELEASE STATION, WATER MOTOR ALARM GONG, PRESSURE SWITCH, PRESSURE GAUGE, MAIN DRAIN VALVE</t>
  </si>
  <si>
    <t>DVH3</t>
  </si>
  <si>
    <t>ECRAN DE CANTONEMENT (2010 SQM)</t>
  </si>
  <si>
    <t>NF HEFC 2%</t>
  </si>
  <si>
    <t>2</t>
  </si>
  <si>
    <t>2.1</t>
  </si>
  <si>
    <t>AREA 1 ZONE 1 &amp; 2 - MAGASIN 01 @ BLOCK 01</t>
  </si>
  <si>
    <t>3</t>
  </si>
  <si>
    <t>3.1</t>
  </si>
  <si>
    <t>AREA 2 ZONE 1 &amp; 2 - MAGASIN 01 @ BLOCK 01</t>
  </si>
  <si>
    <t>4</t>
  </si>
  <si>
    <t>4.1</t>
  </si>
  <si>
    <t>ZONE DE STOCKAGE 1 &amp; 2 AND MAGASIN PRODUIT INFLAMMABLE @ MAGASIN DE STOCKAGE ET ADMINISTRATION</t>
  </si>
  <si>
    <t>HIGH EXPANSION FOAM GENERATOR, FLOW: 69 - 98 GPM, 6000-10000 CFM, STAINLESS STEEL 316, RED PAINTED, MODEL: NFG 10000 - NAFFCO</t>
  </si>
  <si>
    <t>NFG 10000</t>
  </si>
  <si>
    <t>4" DELUGE VALVE ASSEMBLY COMPLETE WITH: BASIC WET PILOT,  ELECTRIC TRIM, 24V DC SOLENOID VALVE, MANUAL RELEASE STATION, WATER MOTOR ALARM GONG, PRESSURE SWITCH, PRESSURE GAUGE, MAIN DRAIN VALVE</t>
  </si>
  <si>
    <t>ACCESSORIES RELATED TO MANIFOLD - 250 MM INLET &amp; 2 OUTLET</t>
  </si>
  <si>
    <t>5</t>
  </si>
  <si>
    <t>5.1</t>
  </si>
  <si>
    <t>MAGASIN DE STOCKAGE @ NIVEAU RDC CONTROLE D ACCESS</t>
  </si>
  <si>
    <t>6</t>
  </si>
  <si>
    <t>6.1</t>
  </si>
  <si>
    <t>MAGASIN - 2335 SQM</t>
  </si>
  <si>
    <t>7</t>
  </si>
  <si>
    <t>7.1</t>
  </si>
  <si>
    <t>MAGASIN - 690 SQM</t>
  </si>
  <si>
    <t>6" DELUGE VALVE ASSEMBLY COMPLETE WITH: BASIC WET PILOT,  ELECTRIC TRIM, 24V DC SOLENOID VALVE, MANUAL RELEASE STATION, WATER MOTOR ALARM GONG, PRESSURE SWITCH, PRESSURE GAUGE, MAIN DRAIN VALVE</t>
  </si>
  <si>
    <t>1.1.2.1</t>
  </si>
  <si>
    <t>2.1.1</t>
  </si>
  <si>
    <t>2.1.2</t>
  </si>
  <si>
    <t>2.1.2.1</t>
  </si>
  <si>
    <t>2.1.2.2</t>
  </si>
  <si>
    <t>2.1.2.3</t>
  </si>
  <si>
    <t>2.1.2.4</t>
  </si>
  <si>
    <t>2.1.3</t>
  </si>
  <si>
    <t>2.1.3.1</t>
  </si>
  <si>
    <t>3.1.1</t>
  </si>
  <si>
    <t>3.1.2</t>
  </si>
  <si>
    <t>3.1.2.1</t>
  </si>
  <si>
    <t>3.1.2.2</t>
  </si>
  <si>
    <t>3.1.2.3</t>
  </si>
  <si>
    <t>3.1.2.4</t>
  </si>
  <si>
    <t>3.1.3</t>
  </si>
  <si>
    <t>3.1.3.1</t>
  </si>
  <si>
    <t>4.1.1</t>
  </si>
  <si>
    <t>4.1.2</t>
  </si>
  <si>
    <t>4.1.2.1</t>
  </si>
  <si>
    <t>4.1.2.2</t>
  </si>
  <si>
    <t>4.1.2.3</t>
  </si>
  <si>
    <t>4.1.2.4</t>
  </si>
  <si>
    <t>4.1.3</t>
  </si>
  <si>
    <t>4.1.3.1</t>
  </si>
  <si>
    <t>OS&amp;Y GATE VALVE 8" CLASS 125 FLANGED, 200 PSI WORKING UL/FM APPROVED</t>
  </si>
  <si>
    <t xml:space="preserve"> SD-OSY200FF-D</t>
  </si>
  <si>
    <t>TAMPER SWITCH / SUPERVISORY SWITCH FOR OS&amp;Y GATE VALVE WITH 1 SET SPDT CONTACT UL/FM</t>
  </si>
  <si>
    <t>SD-SVS-OSY-1</t>
  </si>
  <si>
    <t>OS&amp;Y GATE VALVE 10" CLASS 125 FLANGED, 200 PSI WORKING UL/FM APPROVED</t>
  </si>
  <si>
    <t xml:space="preserve"> 1100 GALLON VERTICAL BLADDER TANK  UL LISTED</t>
  </si>
  <si>
    <t>NF-VBT1100</t>
  </si>
  <si>
    <t>RATIO CONTROLLER 8" (200NB), WAFER TYPE (VENTURI), BRONZE CONSTRUCTION, MODEL: WRC-B - NAFFCO</t>
  </si>
  <si>
    <t>WRC-B</t>
  </si>
  <si>
    <t>HIGH EXPANSION FOAM GENERATOR, FLOW: 110 - 175 GPM, 10000-22000 CFM, STAINLESS STEEL 316, RED PAINTED, MODEL: NFG 21000 - NAFFCO</t>
  </si>
  <si>
    <t xml:space="preserve">NFG 21000 </t>
  </si>
  <si>
    <t>Y-STRAINER 8" CLASS 150 BOTH FLANGED ENDS, 300 PSI WORKING UL/ULC APPROVED WITH LISTED - FLANGED X FLANGED SS304 SCREEN -SHIELD</t>
  </si>
  <si>
    <t>SD-YS300FF-D</t>
  </si>
  <si>
    <t xml:space="preserve"> 800 GALLON VERTICAL BLADDER TANK  UL LISTED</t>
  </si>
  <si>
    <t>NF-VBT800</t>
  </si>
  <si>
    <t>Y-STRAINER 10" CLASS 150 BOTH FLANGED ENDS, 300 PSI WORKING UL/ULC APPROVED WITH LISTED - FLANGED X FLANGED SS304 SCREEN -SHIELD</t>
  </si>
  <si>
    <t>TEST AND DRAIN VALVE 1" NPT THREADED UL LISTED / FM APPROVED -SHIELD</t>
  </si>
  <si>
    <t>SD-TDV50T</t>
  </si>
  <si>
    <t>RATIO CONTROLLER 4" (100NB), WAFER TYPE (VENTURI), BRONZE CONSTRUCTION, MODEL: WRC-B - NAFFCO</t>
  </si>
  <si>
    <t>OS&amp;Y GATE VALVE 4" CLASS 125 FLANGED, 200 PSI WORKING UL/FM APPROVED</t>
  </si>
  <si>
    <t>OS&amp;Y GATE VALVE 6" CLASS 125 FLANGED, 200 PSI WORKING UL/FM APPROVED</t>
  </si>
  <si>
    <t xml:space="preserve"> 400 GALLON VERTICAL BLADDER TANK  UL LISTED</t>
  </si>
  <si>
    <t>NF-VBT400</t>
  </si>
  <si>
    <t>RATIO CONTROLLER 6" (150NB), WAFER TYPE (VENTURI), BRONZE CONSTRUCTION, MODEL: WRC-B - NAFFCO</t>
  </si>
  <si>
    <t>Y-STRAINER 6" CLASS 150 BOTH FLANGED ENDS, 300 PSI WORKING UL/ULC APPROVED WITH LISTED - FLANGED X FLANGED SS304 SCREEN -SHIELD</t>
  </si>
  <si>
    <t>1.1.4</t>
  </si>
  <si>
    <t>1.1.5</t>
  </si>
  <si>
    <t>1.1.6</t>
  </si>
  <si>
    <t>1.1.7</t>
  </si>
  <si>
    <t>1.1.8</t>
  </si>
  <si>
    <t>1.1.9</t>
  </si>
  <si>
    <t>2.1.1.1</t>
  </si>
  <si>
    <t>2.1.1.2</t>
  </si>
  <si>
    <t>2.1.1.3</t>
  </si>
  <si>
    <t>2.1.1.4</t>
  </si>
  <si>
    <t>2.1.1.5</t>
  </si>
  <si>
    <t>2.1.1.6</t>
  </si>
  <si>
    <t>2.1.1.7</t>
  </si>
  <si>
    <t>2.1.1.8</t>
  </si>
  <si>
    <t>2.1.1.9</t>
  </si>
  <si>
    <t>3.1.1.1</t>
  </si>
  <si>
    <t>3.1.1.2</t>
  </si>
  <si>
    <t>3.1.1.3</t>
  </si>
  <si>
    <t>3.1.1.4</t>
  </si>
  <si>
    <t>3.1.1.5</t>
  </si>
  <si>
    <t>3.1.1.6</t>
  </si>
  <si>
    <t>3.1.1.7</t>
  </si>
  <si>
    <t>3.1.1.8</t>
  </si>
  <si>
    <t>3.1.1.9</t>
  </si>
  <si>
    <t>4.1.1.1</t>
  </si>
  <si>
    <t>4.1.1.2</t>
  </si>
  <si>
    <t>4.1.1.3</t>
  </si>
  <si>
    <t>4.1.1.4</t>
  </si>
  <si>
    <t>4.1.1.5</t>
  </si>
  <si>
    <t>4.1.1.6</t>
  </si>
  <si>
    <t>4.1.1.7</t>
  </si>
  <si>
    <t>4.1.1.8</t>
  </si>
  <si>
    <t>4.1.1.9</t>
  </si>
  <si>
    <t>4.1.1.10</t>
  </si>
  <si>
    <t>4.1.1.11</t>
  </si>
  <si>
    <t>4.1.1.12</t>
  </si>
  <si>
    <t>5.1.1</t>
  </si>
  <si>
    <t>5.1.1.1</t>
  </si>
  <si>
    <t>5.1.1.2</t>
  </si>
  <si>
    <t>5.1.1.3</t>
  </si>
  <si>
    <t>5.1.1.4</t>
  </si>
  <si>
    <t>5.1.1.5</t>
  </si>
  <si>
    <t>5.1.1.6</t>
  </si>
  <si>
    <t>5.1.1.7</t>
  </si>
  <si>
    <t>5.1.1.8</t>
  </si>
  <si>
    <t>5.1.1.9</t>
  </si>
  <si>
    <t>5.1.2</t>
  </si>
  <si>
    <t>5.1.2.1</t>
  </si>
  <si>
    <t>6.1.1</t>
  </si>
  <si>
    <t>6.1.1.1</t>
  </si>
  <si>
    <t>6.1.1.2</t>
  </si>
  <si>
    <t>6.1.1.3</t>
  </si>
  <si>
    <t>6.1.1.4</t>
  </si>
  <si>
    <t>6.1.1.5</t>
  </si>
  <si>
    <t>6.1.1.6</t>
  </si>
  <si>
    <t>6.1.1.7</t>
  </si>
  <si>
    <t>6.1.1.8</t>
  </si>
  <si>
    <t>6.1.1.9</t>
  </si>
  <si>
    <t>6.1.2</t>
  </si>
  <si>
    <t>6.1.2.1</t>
  </si>
  <si>
    <t>7.1.1</t>
  </si>
  <si>
    <t>7.1.1.1</t>
  </si>
  <si>
    <t>7.1.1.2</t>
  </si>
  <si>
    <t>7.1.1.3</t>
  </si>
  <si>
    <t>7.1.1.4</t>
  </si>
  <si>
    <t>7.1.1.5</t>
  </si>
  <si>
    <t>7.1.1.6</t>
  </si>
  <si>
    <t>7.1.1.7</t>
  </si>
  <si>
    <t>7.1.1.8</t>
  </si>
  <si>
    <t>7.1.1.9</t>
  </si>
  <si>
    <t>7.1.2</t>
  </si>
  <si>
    <t>7.1.2.1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</si>
</sst>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00;[Red]0.000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mbria"/>
      <family val="1"/>
    </font>
    <font>
      <sz val="10"/>
      <name val="Trebuchet MS"/>
      <family val="2"/>
    </font>
    <font>
      <sz val="11"/>
      <name val="돋움"/>
      <family val="3"/>
      <charset val="129"/>
    </font>
    <font>
      <sz val="8"/>
      <name val="Arial"/>
      <family val="2"/>
    </font>
    <font>
      <sz val="8"/>
      <name val="Gadugi"/>
      <family val="2"/>
    </font>
    <font>
      <sz val="8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  <xf numFmtId="0" fontId="4" fillId="0" borderId="0"/>
    <xf numFmtId="0" fontId="5" fillId="0" borderId="0"/>
    <xf numFmtId="0" fontId="1" fillId="0" borderId="0"/>
    <xf numFmtId="0" fontId="2" fillId="0" borderId="0"/>
    <xf numFmtId="0" fontId="2" fillId="0" borderId="0"/>
    <xf numFmtId="0" fontId="1" fillId="0" borderId="0"/>
  </cellStyleXfs>
  <cellXfs count="50">
    <xf numFmtId="0" fontId="0" fillId="0" borderId="0" xfId="0"/>
    <xf numFmtId="49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164" fontId="6" fillId="0" borderId="1" xfId="0" applyNumberFormat="1" applyFont="1" applyFill="1" applyBorder="1" applyAlignment="1">
      <alignment vertical="center" wrapText="1"/>
    </xf>
    <xf numFmtId="164" fontId="6" fillId="0" borderId="1" xfId="1" applyNumberFormat="1" applyFont="1" applyFill="1" applyBorder="1" applyAlignment="1">
      <alignment horizontal="center" vertical="center" wrapText="1"/>
    </xf>
    <xf numFmtId="164" fontId="6" fillId="0" borderId="1" xfId="1" applyNumberFormat="1" applyFont="1" applyFill="1" applyBorder="1" applyAlignment="1">
      <alignment vertical="center" wrapText="1"/>
    </xf>
    <xf numFmtId="49" fontId="6" fillId="0" borderId="1" xfId="0" applyNumberFormat="1" applyFont="1" applyFill="1" applyBorder="1" applyAlignment="1">
      <alignment vertical="center" wrapText="1"/>
    </xf>
    <xf numFmtId="0" fontId="6" fillId="0" borderId="0" xfId="0" applyFont="1" applyFill="1"/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164" fontId="6" fillId="0" borderId="2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0" xfId="1" applyNumberFormat="1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2" xfId="1" applyNumberFormat="1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0" xfId="0" applyFont="1" applyFill="1"/>
    <xf numFmtId="49" fontId="6" fillId="4" borderId="1" xfId="0" applyNumberFormat="1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6" fillId="4" borderId="0" xfId="0" applyFont="1" applyFill="1"/>
    <xf numFmtId="0" fontId="7" fillId="5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164" fontId="7" fillId="0" borderId="2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0" xfId="0" applyFont="1" applyFill="1"/>
    <xf numFmtId="164" fontId="7" fillId="4" borderId="2" xfId="0" applyNumberFormat="1" applyFont="1" applyFill="1" applyBorder="1" applyAlignment="1">
      <alignment horizontal="center" vertical="center"/>
    </xf>
    <xf numFmtId="164" fontId="7" fillId="3" borderId="2" xfId="0" applyNumberFormat="1" applyFont="1" applyFill="1" applyBorder="1" applyAlignment="1">
      <alignment horizontal="center" vertical="center"/>
    </xf>
    <xf numFmtId="164" fontId="6" fillId="0" borderId="2" xfId="1" applyNumberFormat="1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 wrapText="1"/>
    </xf>
    <xf numFmtId="49" fontId="6" fillId="6" borderId="1" xfId="0" applyNumberFormat="1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vertical="center" wrapText="1"/>
    </xf>
    <xf numFmtId="164" fontId="7" fillId="6" borderId="2" xfId="0" applyNumberFormat="1" applyFont="1" applyFill="1" applyBorder="1" applyAlignment="1">
      <alignment horizontal="center" vertical="center"/>
    </xf>
    <xf numFmtId="0" fontId="7" fillId="6" borderId="1" xfId="0" applyFont="1" applyFill="1" applyBorder="1" applyAlignment="1">
      <alignment vertical="center" wrapText="1"/>
    </xf>
    <xf numFmtId="0" fontId="8" fillId="0" borderId="2" xfId="1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43" fontId="6" fillId="0" borderId="0" xfId="1" applyFont="1" applyAlignment="1">
      <alignment vertical="center"/>
    </xf>
  </cellXfs>
  <cellStyles count="10">
    <cellStyle name="Comma" xfId="1" builtinId="3"/>
    <cellStyle name="Normal" xfId="0" builtinId="0"/>
    <cellStyle name="Normal 2" xfId="2"/>
    <cellStyle name="Normal 2 2" xfId="7"/>
    <cellStyle name="Normal 21" xfId="9"/>
    <cellStyle name="Normal 3" xfId="3"/>
    <cellStyle name="Normal 3 2" xfId="8"/>
    <cellStyle name="Normal 4" xfId="6"/>
    <cellStyle name="Normal 5" xfId="4"/>
    <cellStyle name="표준 10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8"/>
  <sheetViews>
    <sheetView tabSelected="1" zoomScale="90" zoomScaleNormal="90" zoomScaleSheetLayoutView="90" workbookViewId="0">
      <selection activeCell="C15" sqref="C15"/>
    </sheetView>
  </sheetViews>
  <sheetFormatPr defaultRowHeight="24.95" customHeight="1"/>
  <cols>
    <col min="1" max="1" width="6.85546875" style="13" bestFit="1" customWidth="1"/>
    <col min="2" max="2" width="13.28515625" style="14" bestFit="1" customWidth="1"/>
    <col min="3" max="3" width="57.42578125" style="14" customWidth="1"/>
    <col min="4" max="4" width="8.5703125" style="15" bestFit="1" customWidth="1"/>
    <col min="5" max="5" width="14.28515625" style="15" bestFit="1" customWidth="1"/>
    <col min="6" max="6" width="5.140625" style="16" bestFit="1" customWidth="1"/>
    <col min="7" max="7" width="7.85546875" style="17" bestFit="1" customWidth="1"/>
    <col min="8" max="8" width="12.42578125" style="17" bestFit="1" customWidth="1"/>
    <col min="9" max="9" width="9" style="17" bestFit="1" customWidth="1"/>
    <col min="10" max="10" width="7" style="17" bestFit="1" customWidth="1"/>
    <col min="11" max="11" width="11.85546875" style="17" bestFit="1" customWidth="1"/>
    <col min="12" max="12" width="10.28515625" style="17" bestFit="1" customWidth="1"/>
    <col min="13" max="13" width="8.42578125" style="14" bestFit="1" customWidth="1"/>
    <col min="14" max="14" width="11.140625" style="14" customWidth="1"/>
    <col min="15" max="15" width="13.42578125" style="14" bestFit="1" customWidth="1"/>
    <col min="16" max="16" width="13.5703125" style="14" bestFit="1" customWidth="1"/>
    <col min="17" max="17" width="12" style="18" bestFit="1" customWidth="1"/>
    <col min="18" max="16384" width="9.140625" style="14"/>
  </cols>
  <sheetData>
    <row r="1" spans="1:17" s="7" customFormat="1" ht="24.9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5" t="s">
        <v>9</v>
      </c>
      <c r="K1" s="4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17</v>
      </c>
      <c r="Q1" s="6" t="s">
        <v>18</v>
      </c>
    </row>
    <row r="2" spans="1:17" s="23" customFormat="1" ht="24.75" customHeight="1">
      <c r="A2" s="20" t="s">
        <v>15</v>
      </c>
      <c r="B2" s="21"/>
      <c r="C2" s="22" t="s">
        <v>38</v>
      </c>
      <c r="D2" s="22"/>
      <c r="E2" s="22"/>
      <c r="F2" s="22"/>
      <c r="G2" s="37">
        <v>0</v>
      </c>
      <c r="H2" s="37">
        <v>0</v>
      </c>
      <c r="I2" s="37">
        <v>0</v>
      </c>
      <c r="J2" s="37">
        <v>0</v>
      </c>
      <c r="K2" s="37">
        <v>0</v>
      </c>
      <c r="L2" s="37">
        <v>0</v>
      </c>
      <c r="M2" s="47" t="b">
        <v>0</v>
      </c>
      <c r="N2" s="22"/>
      <c r="O2" s="22"/>
      <c r="P2" s="12">
        <v>0</v>
      </c>
      <c r="Q2" s="12" t="s">
        <v>16</v>
      </c>
    </row>
    <row r="3" spans="1:17" s="27" customFormat="1" ht="24.95" customHeight="1">
      <c r="A3" s="24" t="s">
        <v>23</v>
      </c>
      <c r="B3" s="25"/>
      <c r="C3" s="26" t="s">
        <v>32</v>
      </c>
      <c r="D3" s="26"/>
      <c r="E3" s="26"/>
      <c r="F3" s="26"/>
      <c r="G3" s="36">
        <v>0</v>
      </c>
      <c r="H3" s="36">
        <v>0</v>
      </c>
      <c r="I3" s="36">
        <v>0</v>
      </c>
      <c r="J3" s="36">
        <v>0</v>
      </c>
      <c r="K3" s="36">
        <v>0</v>
      </c>
      <c r="L3" s="36">
        <v>0</v>
      </c>
      <c r="M3" s="48" t="b">
        <v>0</v>
      </c>
      <c r="N3" s="28"/>
      <c r="O3" s="28"/>
      <c r="P3" s="12">
        <v>0</v>
      </c>
      <c r="Q3" s="12" t="s">
        <v>16</v>
      </c>
    </row>
    <row r="4" spans="1:17" s="27" customFormat="1" ht="24.95" customHeight="1">
      <c r="A4" s="40" t="s">
        <v>26</v>
      </c>
      <c r="B4" s="41"/>
      <c r="C4" s="42" t="s">
        <v>24</v>
      </c>
      <c r="D4" s="42"/>
      <c r="E4" s="42"/>
      <c r="F4" s="42"/>
      <c r="G4" s="43">
        <v>0</v>
      </c>
      <c r="H4" s="43">
        <v>0</v>
      </c>
      <c r="I4" s="43">
        <v>0</v>
      </c>
      <c r="J4" s="43">
        <v>0</v>
      </c>
      <c r="K4" s="43">
        <v>0</v>
      </c>
      <c r="L4" s="43">
        <v>0</v>
      </c>
      <c r="M4" s="44" t="b">
        <v>0</v>
      </c>
      <c r="N4" s="44"/>
      <c r="O4" s="44"/>
      <c r="P4" s="29">
        <v>0</v>
      </c>
      <c r="Q4" s="29" t="s">
        <v>16</v>
      </c>
    </row>
    <row r="5" spans="1:17" s="7" customFormat="1" ht="24.95" customHeight="1">
      <c r="A5" s="1" t="s">
        <v>26</v>
      </c>
      <c r="B5" s="45">
        <v>10450515410</v>
      </c>
      <c r="C5" s="2" t="s">
        <v>93</v>
      </c>
      <c r="D5" s="2" t="s">
        <v>21</v>
      </c>
      <c r="E5" s="8" t="s">
        <v>94</v>
      </c>
      <c r="F5" s="9" t="s">
        <v>22</v>
      </c>
      <c r="G5" s="10">
        <v>1</v>
      </c>
      <c r="H5" s="10">
        <v>56600</v>
      </c>
      <c r="I5" s="10">
        <f>ROUNDUP((H5/3.67),0)</f>
        <v>15423</v>
      </c>
      <c r="J5" s="10">
        <v>0</v>
      </c>
      <c r="K5" s="10">
        <f>G5*I5</f>
        <v>15423</v>
      </c>
      <c r="L5" s="10">
        <v>0</v>
      </c>
      <c r="M5" s="11" t="b">
        <v>0</v>
      </c>
      <c r="N5" s="11"/>
      <c r="O5" s="11"/>
      <c r="P5" s="12">
        <v>0</v>
      </c>
      <c r="Q5" s="12" t="s">
        <v>16</v>
      </c>
    </row>
    <row r="6" spans="1:17" s="7" customFormat="1" ht="24.95" customHeight="1">
      <c r="A6" s="1" t="s">
        <v>27</v>
      </c>
      <c r="B6" s="19"/>
      <c r="C6" s="2" t="s">
        <v>33</v>
      </c>
      <c r="D6" s="2" t="s">
        <v>21</v>
      </c>
      <c r="E6" s="8" t="s">
        <v>39</v>
      </c>
      <c r="F6" s="9" t="s">
        <v>25</v>
      </c>
      <c r="G6" s="10">
        <v>1056</v>
      </c>
      <c r="H6" s="10">
        <f>9*3.785</f>
        <v>34.064999999999998</v>
      </c>
      <c r="I6" s="10">
        <f>ROUNDUP((H6/3.67),0)</f>
        <v>10</v>
      </c>
      <c r="J6" s="10">
        <v>0</v>
      </c>
      <c r="K6" s="10">
        <f t="shared" ref="K6" si="0">G6*I6</f>
        <v>10560</v>
      </c>
      <c r="L6" s="10">
        <v>0</v>
      </c>
      <c r="M6" s="11" t="b">
        <v>0</v>
      </c>
      <c r="N6" s="11"/>
      <c r="O6" s="11"/>
      <c r="P6" s="12">
        <v>0</v>
      </c>
      <c r="Q6" s="12" t="s">
        <v>16</v>
      </c>
    </row>
    <row r="7" spans="1:17" s="7" customFormat="1" ht="24.95" customHeight="1">
      <c r="A7" s="1" t="s">
        <v>28</v>
      </c>
      <c r="B7" s="45">
        <v>10451515782</v>
      </c>
      <c r="C7" s="2" t="s">
        <v>95</v>
      </c>
      <c r="D7" s="2" t="s">
        <v>21</v>
      </c>
      <c r="E7" s="8" t="s">
        <v>96</v>
      </c>
      <c r="F7" s="9" t="s">
        <v>19</v>
      </c>
      <c r="G7" s="10">
        <v>1</v>
      </c>
      <c r="H7" s="10">
        <v>4750</v>
      </c>
      <c r="I7" s="10">
        <f>ROUNDUP((H7/3.67),0)</f>
        <v>1295</v>
      </c>
      <c r="J7" s="10">
        <v>0</v>
      </c>
      <c r="K7" s="10">
        <f>G7*I7</f>
        <v>1295</v>
      </c>
      <c r="L7" s="10">
        <v>0</v>
      </c>
      <c r="M7" s="11" t="b">
        <v>0</v>
      </c>
      <c r="N7" s="11"/>
      <c r="O7" s="11"/>
      <c r="P7" s="12">
        <v>0</v>
      </c>
      <c r="Q7" s="12" t="s">
        <v>16</v>
      </c>
    </row>
    <row r="8" spans="1:17" s="7" customFormat="1" ht="24.95" customHeight="1">
      <c r="A8" s="1" t="s">
        <v>113</v>
      </c>
      <c r="B8" s="45"/>
      <c r="C8" s="2" t="s">
        <v>34</v>
      </c>
      <c r="D8" s="2" t="s">
        <v>21</v>
      </c>
      <c r="E8" s="8" t="s">
        <v>35</v>
      </c>
      <c r="F8" s="9" t="s">
        <v>19</v>
      </c>
      <c r="G8" s="10">
        <v>1</v>
      </c>
      <c r="H8" s="10">
        <v>4520</v>
      </c>
      <c r="I8" s="10">
        <f t="shared" ref="I8:I10" si="1">ROUNDUP((H8/3.67),0)</f>
        <v>1232</v>
      </c>
      <c r="J8" s="10">
        <v>0</v>
      </c>
      <c r="K8" s="10">
        <f t="shared" ref="K8:K10" si="2">G8*I8</f>
        <v>1232</v>
      </c>
      <c r="L8" s="10">
        <v>0</v>
      </c>
      <c r="M8" s="11" t="b">
        <v>0</v>
      </c>
      <c r="N8" s="11"/>
      <c r="O8" s="11"/>
      <c r="P8" s="12">
        <v>0</v>
      </c>
      <c r="Q8" s="12" t="s">
        <v>16</v>
      </c>
    </row>
    <row r="9" spans="1:17" s="7" customFormat="1" ht="22.5">
      <c r="A9" s="1" t="s">
        <v>114</v>
      </c>
      <c r="B9" s="45">
        <v>10457515500</v>
      </c>
      <c r="C9" s="2" t="s">
        <v>97</v>
      </c>
      <c r="D9" s="2" t="s">
        <v>21</v>
      </c>
      <c r="E9" s="8" t="s">
        <v>98</v>
      </c>
      <c r="F9" s="9" t="s">
        <v>22</v>
      </c>
      <c r="G9" s="10">
        <v>12</v>
      </c>
      <c r="H9" s="10">
        <v>32500</v>
      </c>
      <c r="I9" s="10">
        <f>ROUNDUP((H9/3.67),0)</f>
        <v>8856</v>
      </c>
      <c r="J9" s="10">
        <v>0</v>
      </c>
      <c r="K9" s="10">
        <f>G9*I9</f>
        <v>106272</v>
      </c>
      <c r="L9" s="10">
        <v>0</v>
      </c>
      <c r="M9" s="11" t="b">
        <v>0</v>
      </c>
      <c r="N9" s="11"/>
      <c r="O9" s="11"/>
      <c r="P9" s="12">
        <v>0</v>
      </c>
      <c r="Q9" s="12" t="s">
        <v>16</v>
      </c>
    </row>
    <row r="10" spans="1:17" s="7" customFormat="1" ht="45">
      <c r="A10" s="1" t="s">
        <v>115</v>
      </c>
      <c r="B10" s="19"/>
      <c r="C10" s="2" t="s">
        <v>36</v>
      </c>
      <c r="D10" s="2" t="s">
        <v>20</v>
      </c>
      <c r="E10" s="8" t="s">
        <v>37</v>
      </c>
      <c r="F10" s="9" t="s">
        <v>22</v>
      </c>
      <c r="G10" s="10">
        <v>1</v>
      </c>
      <c r="H10" s="10">
        <v>7913</v>
      </c>
      <c r="I10" s="10">
        <f t="shared" si="1"/>
        <v>2157</v>
      </c>
      <c r="J10" s="10">
        <v>0</v>
      </c>
      <c r="K10" s="10">
        <f t="shared" si="2"/>
        <v>2157</v>
      </c>
      <c r="L10" s="10">
        <v>0</v>
      </c>
      <c r="M10" s="11" t="b">
        <v>0</v>
      </c>
      <c r="N10" s="11"/>
      <c r="O10" s="11"/>
      <c r="P10" s="12">
        <v>0</v>
      </c>
      <c r="Q10" s="12" t="s">
        <v>16</v>
      </c>
    </row>
    <row r="11" spans="1:17" s="7" customFormat="1" ht="24.95" customHeight="1">
      <c r="A11" s="1" t="s">
        <v>116</v>
      </c>
      <c r="B11" s="39">
        <v>11000108701</v>
      </c>
      <c r="C11" s="2" t="s">
        <v>88</v>
      </c>
      <c r="D11" s="2" t="s">
        <v>20</v>
      </c>
      <c r="E11" s="2" t="s">
        <v>89</v>
      </c>
      <c r="F11" s="2" t="s">
        <v>19</v>
      </c>
      <c r="G11" s="10">
        <v>3</v>
      </c>
      <c r="H11" s="38">
        <v>1470</v>
      </c>
      <c r="I11" s="10">
        <f>ROUNDUP((H11/3.67),0)</f>
        <v>401</v>
      </c>
      <c r="J11" s="10">
        <v>0</v>
      </c>
      <c r="K11" s="10">
        <f>G11*I11</f>
        <v>1203</v>
      </c>
      <c r="L11" s="10">
        <v>0</v>
      </c>
      <c r="M11" s="11" t="b">
        <v>0</v>
      </c>
      <c r="N11" s="11"/>
      <c r="O11" s="11"/>
      <c r="P11" s="12">
        <v>0</v>
      </c>
      <c r="Q11" s="12" t="s">
        <v>16</v>
      </c>
    </row>
    <row r="12" spans="1:17" s="7" customFormat="1" ht="24.95" customHeight="1">
      <c r="A12" s="1" t="s">
        <v>117</v>
      </c>
      <c r="B12" s="39">
        <v>10559022710</v>
      </c>
      <c r="C12" s="2" t="s">
        <v>90</v>
      </c>
      <c r="D12" s="2" t="s">
        <v>20</v>
      </c>
      <c r="E12" s="2" t="s">
        <v>91</v>
      </c>
      <c r="F12" s="2" t="s">
        <v>19</v>
      </c>
      <c r="G12" s="10">
        <v>3</v>
      </c>
      <c r="H12" s="38">
        <v>167</v>
      </c>
      <c r="I12" s="10">
        <f>ROUNDUP((H12/3.67),0)</f>
        <v>46</v>
      </c>
      <c r="J12" s="10">
        <v>0</v>
      </c>
      <c r="K12" s="10">
        <f>G12*I12</f>
        <v>138</v>
      </c>
      <c r="L12" s="10">
        <v>0</v>
      </c>
      <c r="M12" s="11" t="b">
        <v>0</v>
      </c>
      <c r="N12" s="2"/>
      <c r="O12" s="2"/>
      <c r="P12" s="12">
        <v>0</v>
      </c>
      <c r="Q12" s="12" t="s">
        <v>16</v>
      </c>
    </row>
    <row r="13" spans="1:17" s="7" customFormat="1" ht="22.5">
      <c r="A13" s="1" t="s">
        <v>118</v>
      </c>
      <c r="B13" s="39">
        <v>11222508780</v>
      </c>
      <c r="C13" s="2" t="s">
        <v>99</v>
      </c>
      <c r="D13" s="2" t="s">
        <v>20</v>
      </c>
      <c r="E13" s="2" t="s">
        <v>100</v>
      </c>
      <c r="F13" s="2" t="s">
        <v>19</v>
      </c>
      <c r="G13" s="10">
        <v>1</v>
      </c>
      <c r="H13" s="38">
        <v>1670</v>
      </c>
      <c r="I13" s="10">
        <f>ROUNDUP((H13/3.67),0)</f>
        <v>456</v>
      </c>
      <c r="J13" s="10">
        <v>0</v>
      </c>
      <c r="K13" s="10">
        <f>G13*I13</f>
        <v>456</v>
      </c>
      <c r="L13" s="10">
        <v>0</v>
      </c>
      <c r="M13" s="11" t="b">
        <v>0</v>
      </c>
      <c r="N13" s="2"/>
      <c r="O13" s="2"/>
      <c r="P13" s="12">
        <v>0</v>
      </c>
      <c r="Q13" s="12" t="s">
        <v>16</v>
      </c>
    </row>
    <row r="14" spans="1:17" s="27" customFormat="1" ht="24.95" customHeight="1">
      <c r="A14" s="40" t="s">
        <v>27</v>
      </c>
      <c r="B14" s="41"/>
      <c r="C14" s="42" t="s">
        <v>29</v>
      </c>
      <c r="D14" s="42"/>
      <c r="E14" s="42"/>
      <c r="F14" s="42"/>
      <c r="G14" s="43">
        <v>0</v>
      </c>
      <c r="H14" s="43">
        <v>0</v>
      </c>
      <c r="I14" s="43">
        <v>0</v>
      </c>
      <c r="J14" s="43">
        <v>0</v>
      </c>
      <c r="K14" s="43">
        <v>0</v>
      </c>
      <c r="L14" s="43">
        <v>0</v>
      </c>
      <c r="M14" s="44" t="b">
        <v>0</v>
      </c>
      <c r="N14" s="44"/>
      <c r="O14" s="44"/>
      <c r="P14" s="29">
        <v>0</v>
      </c>
      <c r="Q14" s="29" t="s">
        <v>16</v>
      </c>
    </row>
    <row r="15" spans="1:17" s="35" customFormat="1" ht="36">
      <c r="A15" s="1" t="s">
        <v>63</v>
      </c>
      <c r="B15" s="30"/>
      <c r="C15" s="31" t="s">
        <v>30</v>
      </c>
      <c r="D15" s="31" t="s">
        <v>20</v>
      </c>
      <c r="E15" s="31" t="s">
        <v>31</v>
      </c>
      <c r="F15" s="32" t="s">
        <v>22</v>
      </c>
      <c r="G15" s="33">
        <v>1</v>
      </c>
      <c r="H15" s="33">
        <v>3500</v>
      </c>
      <c r="I15" s="33">
        <f t="shared" ref="I15" si="3">ROUNDUP((H15/3.67),0)</f>
        <v>954</v>
      </c>
      <c r="J15" s="33">
        <v>0</v>
      </c>
      <c r="K15" s="33">
        <f t="shared" ref="K15" si="4">G15*I15</f>
        <v>954</v>
      </c>
      <c r="L15" s="33">
        <v>0</v>
      </c>
      <c r="M15" s="34" t="b">
        <v>0</v>
      </c>
      <c r="N15" s="34"/>
      <c r="O15" s="34"/>
      <c r="P15" s="29">
        <v>0</v>
      </c>
      <c r="Q15" s="29" t="s">
        <v>16</v>
      </c>
    </row>
    <row r="16" spans="1:17" s="23" customFormat="1" ht="24.75" customHeight="1">
      <c r="A16" s="20" t="s">
        <v>40</v>
      </c>
      <c r="B16" s="21"/>
      <c r="C16" s="22" t="s">
        <v>42</v>
      </c>
      <c r="D16" s="22"/>
      <c r="E16" s="22"/>
      <c r="F16" s="22"/>
      <c r="G16" s="37">
        <v>0</v>
      </c>
      <c r="H16" s="37">
        <v>0</v>
      </c>
      <c r="I16" s="37">
        <v>0</v>
      </c>
      <c r="J16" s="37">
        <v>0</v>
      </c>
      <c r="K16" s="37">
        <v>0</v>
      </c>
      <c r="L16" s="37">
        <v>0</v>
      </c>
      <c r="M16" s="47" t="b">
        <v>0</v>
      </c>
      <c r="N16" s="22"/>
      <c r="O16" s="22"/>
      <c r="P16" s="12">
        <v>0</v>
      </c>
      <c r="Q16" s="12" t="s">
        <v>16</v>
      </c>
    </row>
    <row r="17" spans="1:17" s="27" customFormat="1" ht="24.95" customHeight="1">
      <c r="A17" s="24" t="s">
        <v>41</v>
      </c>
      <c r="B17" s="25"/>
      <c r="C17" s="26" t="s">
        <v>32</v>
      </c>
      <c r="D17" s="26"/>
      <c r="E17" s="26"/>
      <c r="F17" s="26"/>
      <c r="G17" s="36">
        <v>0</v>
      </c>
      <c r="H17" s="36">
        <v>0</v>
      </c>
      <c r="I17" s="36">
        <v>0</v>
      </c>
      <c r="J17" s="36">
        <v>0</v>
      </c>
      <c r="K17" s="36">
        <v>0</v>
      </c>
      <c r="L17" s="36">
        <v>0</v>
      </c>
      <c r="M17" s="48" t="b">
        <v>0</v>
      </c>
      <c r="N17" s="28"/>
      <c r="O17" s="28"/>
      <c r="P17" s="12">
        <v>0</v>
      </c>
      <c r="Q17" s="12" t="s">
        <v>16</v>
      </c>
    </row>
    <row r="18" spans="1:17" s="27" customFormat="1" ht="24.95" customHeight="1">
      <c r="A18" s="40" t="s">
        <v>64</v>
      </c>
      <c r="B18" s="41"/>
      <c r="C18" s="42" t="s">
        <v>24</v>
      </c>
      <c r="D18" s="42"/>
      <c r="E18" s="42"/>
      <c r="F18" s="42"/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4" t="b">
        <v>0</v>
      </c>
      <c r="N18" s="44"/>
      <c r="O18" s="44"/>
      <c r="P18" s="29">
        <v>0</v>
      </c>
      <c r="Q18" s="29" t="s">
        <v>16</v>
      </c>
    </row>
    <row r="19" spans="1:17" s="7" customFormat="1" ht="24.95" customHeight="1">
      <c r="A19" s="1" t="s">
        <v>119</v>
      </c>
      <c r="B19" s="45">
        <v>10450515380</v>
      </c>
      <c r="C19" s="2" t="s">
        <v>101</v>
      </c>
      <c r="D19" s="2" t="s">
        <v>21</v>
      </c>
      <c r="E19" s="8" t="s">
        <v>102</v>
      </c>
      <c r="F19" s="9" t="s">
        <v>22</v>
      </c>
      <c r="G19" s="10">
        <v>1</v>
      </c>
      <c r="H19" s="10">
        <v>46500</v>
      </c>
      <c r="I19" s="10">
        <f>ROUNDUP((H19/3.67),0)</f>
        <v>12671</v>
      </c>
      <c r="J19" s="10">
        <v>0</v>
      </c>
      <c r="K19" s="10">
        <f>G19*I19</f>
        <v>12671</v>
      </c>
      <c r="L19" s="10">
        <v>0</v>
      </c>
      <c r="M19" s="11" t="b">
        <v>0</v>
      </c>
      <c r="N19" s="11"/>
      <c r="O19" s="11"/>
      <c r="P19" s="12">
        <v>0</v>
      </c>
      <c r="Q19" s="12" t="s">
        <v>16</v>
      </c>
    </row>
    <row r="20" spans="1:17" s="7" customFormat="1" ht="24.95" customHeight="1">
      <c r="A20" s="1" t="s">
        <v>120</v>
      </c>
      <c r="B20" s="19"/>
      <c r="C20" s="2" t="s">
        <v>33</v>
      </c>
      <c r="D20" s="2" t="s">
        <v>21</v>
      </c>
      <c r="E20" s="8" t="s">
        <v>39</v>
      </c>
      <c r="F20" s="9" t="s">
        <v>25</v>
      </c>
      <c r="G20" s="10">
        <v>792</v>
      </c>
      <c r="H20" s="10">
        <f>9*3.785</f>
        <v>34.064999999999998</v>
      </c>
      <c r="I20" s="10">
        <f>ROUNDUP((H20/3.67),0)</f>
        <v>10</v>
      </c>
      <c r="J20" s="10">
        <v>0</v>
      </c>
      <c r="K20" s="10">
        <f t="shared" ref="K20" si="5">G20*I20</f>
        <v>7920</v>
      </c>
      <c r="L20" s="10">
        <v>0</v>
      </c>
      <c r="M20" s="11" t="b">
        <v>0</v>
      </c>
      <c r="N20" s="11"/>
      <c r="O20" s="11"/>
      <c r="P20" s="12">
        <v>0</v>
      </c>
      <c r="Q20" s="12" t="s">
        <v>16</v>
      </c>
    </row>
    <row r="21" spans="1:17" s="7" customFormat="1" ht="24.95" customHeight="1">
      <c r="A21" s="1" t="s">
        <v>121</v>
      </c>
      <c r="B21" s="45">
        <v>10451515782</v>
      </c>
      <c r="C21" s="2" t="s">
        <v>95</v>
      </c>
      <c r="D21" s="2" t="s">
        <v>21</v>
      </c>
      <c r="E21" s="8" t="s">
        <v>96</v>
      </c>
      <c r="F21" s="9" t="s">
        <v>19</v>
      </c>
      <c r="G21" s="10">
        <v>2</v>
      </c>
      <c r="H21" s="10">
        <v>4750</v>
      </c>
      <c r="I21" s="10">
        <f>ROUNDUP((H21/3.67),0)</f>
        <v>1295</v>
      </c>
      <c r="J21" s="10">
        <v>0</v>
      </c>
      <c r="K21" s="10">
        <f>G21*I21</f>
        <v>2590</v>
      </c>
      <c r="L21" s="10">
        <v>0</v>
      </c>
      <c r="M21" s="11" t="b">
        <v>0</v>
      </c>
      <c r="N21" s="11"/>
      <c r="O21" s="11"/>
      <c r="P21" s="12">
        <v>0</v>
      </c>
      <c r="Q21" s="12" t="s">
        <v>16</v>
      </c>
    </row>
    <row r="22" spans="1:17" s="7" customFormat="1" ht="24.95" customHeight="1">
      <c r="A22" s="1" t="s">
        <v>122</v>
      </c>
      <c r="B22" s="45"/>
      <c r="C22" s="2" t="s">
        <v>34</v>
      </c>
      <c r="D22" s="2" t="s">
        <v>21</v>
      </c>
      <c r="E22" s="8" t="s">
        <v>35</v>
      </c>
      <c r="F22" s="9" t="s">
        <v>19</v>
      </c>
      <c r="G22" s="10">
        <v>2</v>
      </c>
      <c r="H22" s="10">
        <v>4520</v>
      </c>
      <c r="I22" s="10">
        <f t="shared" ref="I22:I24" si="6">ROUNDUP((H22/3.67),0)</f>
        <v>1232</v>
      </c>
      <c r="J22" s="10">
        <v>0</v>
      </c>
      <c r="K22" s="10">
        <f t="shared" ref="K22" si="7">G22*I22</f>
        <v>2464</v>
      </c>
      <c r="L22" s="10">
        <v>0</v>
      </c>
      <c r="M22" s="11" t="b">
        <v>0</v>
      </c>
      <c r="N22" s="11"/>
      <c r="O22" s="11"/>
      <c r="P22" s="12">
        <v>0</v>
      </c>
      <c r="Q22" s="12" t="s">
        <v>16</v>
      </c>
    </row>
    <row r="23" spans="1:17" s="7" customFormat="1" ht="24.95" customHeight="1">
      <c r="A23" s="1" t="s">
        <v>123</v>
      </c>
      <c r="B23" s="45">
        <v>10457515500</v>
      </c>
      <c r="C23" s="2" t="s">
        <v>97</v>
      </c>
      <c r="D23" s="2" t="s">
        <v>21</v>
      </c>
      <c r="E23" s="8" t="s">
        <v>98</v>
      </c>
      <c r="F23" s="9" t="s">
        <v>22</v>
      </c>
      <c r="G23" s="10">
        <v>18</v>
      </c>
      <c r="H23" s="10">
        <v>32500</v>
      </c>
      <c r="I23" s="10">
        <f>ROUNDUP((H23/3.67),0)</f>
        <v>8856</v>
      </c>
      <c r="J23" s="10">
        <v>0</v>
      </c>
      <c r="K23" s="10">
        <f>G23*I23</f>
        <v>159408</v>
      </c>
      <c r="L23" s="10">
        <v>0</v>
      </c>
      <c r="M23" s="11" t="b">
        <v>0</v>
      </c>
      <c r="N23" s="11"/>
      <c r="O23" s="11"/>
      <c r="P23" s="12">
        <v>0</v>
      </c>
      <c r="Q23" s="12" t="s">
        <v>16</v>
      </c>
    </row>
    <row r="24" spans="1:17" s="7" customFormat="1" ht="45">
      <c r="A24" s="1" t="s">
        <v>124</v>
      </c>
      <c r="B24" s="19"/>
      <c r="C24" s="2" t="s">
        <v>36</v>
      </c>
      <c r="D24" s="2" t="s">
        <v>20</v>
      </c>
      <c r="E24" s="8" t="s">
        <v>37</v>
      </c>
      <c r="F24" s="9" t="s">
        <v>22</v>
      </c>
      <c r="G24" s="10">
        <v>2</v>
      </c>
      <c r="H24" s="10">
        <v>7913</v>
      </c>
      <c r="I24" s="10">
        <f t="shared" si="6"/>
        <v>2157</v>
      </c>
      <c r="J24" s="10">
        <v>0</v>
      </c>
      <c r="K24" s="10">
        <f t="shared" ref="K24" si="8">G24*I24</f>
        <v>4314</v>
      </c>
      <c r="L24" s="10">
        <v>0</v>
      </c>
      <c r="M24" s="11" t="b">
        <v>0</v>
      </c>
      <c r="N24" s="11"/>
      <c r="O24" s="11"/>
      <c r="P24" s="12">
        <v>0</v>
      </c>
      <c r="Q24" s="12" t="s">
        <v>16</v>
      </c>
    </row>
    <row r="25" spans="1:17" s="7" customFormat="1" ht="24.95" customHeight="1">
      <c r="A25" s="1" t="s">
        <v>125</v>
      </c>
      <c r="B25" s="39">
        <v>11000108701</v>
      </c>
      <c r="C25" s="2" t="s">
        <v>88</v>
      </c>
      <c r="D25" s="2" t="s">
        <v>20</v>
      </c>
      <c r="E25" s="2" t="s">
        <v>89</v>
      </c>
      <c r="F25" s="2" t="s">
        <v>19</v>
      </c>
      <c r="G25" s="10">
        <v>6</v>
      </c>
      <c r="H25" s="38">
        <v>1470</v>
      </c>
      <c r="I25" s="10">
        <f>ROUNDUP((H25/3.67),0)</f>
        <v>401</v>
      </c>
      <c r="J25" s="10">
        <v>0</v>
      </c>
      <c r="K25" s="10">
        <f>G25*I25</f>
        <v>2406</v>
      </c>
      <c r="L25" s="10">
        <v>0</v>
      </c>
      <c r="M25" s="11" t="b">
        <v>0</v>
      </c>
      <c r="N25" s="11"/>
      <c r="O25" s="11"/>
      <c r="P25" s="12">
        <v>0</v>
      </c>
      <c r="Q25" s="12" t="s">
        <v>16</v>
      </c>
    </row>
    <row r="26" spans="1:17" s="7" customFormat="1" ht="24.95" customHeight="1">
      <c r="A26" s="1" t="s">
        <v>126</v>
      </c>
      <c r="B26" s="39">
        <v>10559022710</v>
      </c>
      <c r="C26" s="2" t="s">
        <v>90</v>
      </c>
      <c r="D26" s="2" t="s">
        <v>20</v>
      </c>
      <c r="E26" s="2" t="s">
        <v>91</v>
      </c>
      <c r="F26" s="2" t="s">
        <v>19</v>
      </c>
      <c r="G26" s="10">
        <v>6</v>
      </c>
      <c r="H26" s="38">
        <v>167</v>
      </c>
      <c r="I26" s="10">
        <f>ROUNDUP((H26/3.67),0)</f>
        <v>46</v>
      </c>
      <c r="J26" s="10">
        <v>0</v>
      </c>
      <c r="K26" s="10">
        <f>G26*I26</f>
        <v>276</v>
      </c>
      <c r="L26" s="10">
        <v>0</v>
      </c>
      <c r="M26" s="11" t="b">
        <v>0</v>
      </c>
      <c r="N26" s="2"/>
      <c r="O26" s="2"/>
      <c r="P26" s="12">
        <v>0</v>
      </c>
      <c r="Q26" s="12" t="s">
        <v>16</v>
      </c>
    </row>
    <row r="27" spans="1:17" s="7" customFormat="1" ht="22.5">
      <c r="A27" s="1" t="s">
        <v>127</v>
      </c>
      <c r="B27" s="39">
        <v>11222508780</v>
      </c>
      <c r="C27" s="2" t="s">
        <v>99</v>
      </c>
      <c r="D27" s="2" t="s">
        <v>20</v>
      </c>
      <c r="E27" s="2" t="s">
        <v>100</v>
      </c>
      <c r="F27" s="2" t="s">
        <v>19</v>
      </c>
      <c r="G27" s="10">
        <v>1</v>
      </c>
      <c r="H27" s="38">
        <v>1670</v>
      </c>
      <c r="I27" s="10">
        <f>ROUNDUP((H27/3.67),0)</f>
        <v>456</v>
      </c>
      <c r="J27" s="10">
        <v>0</v>
      </c>
      <c r="K27" s="10">
        <f>G27*I27</f>
        <v>456</v>
      </c>
      <c r="L27" s="10">
        <v>0</v>
      </c>
      <c r="M27" s="11" t="b">
        <v>0</v>
      </c>
      <c r="N27" s="2"/>
      <c r="O27" s="2"/>
      <c r="P27" s="12">
        <v>0</v>
      </c>
      <c r="Q27" s="12" t="s">
        <v>16</v>
      </c>
    </row>
    <row r="28" spans="1:17" s="27" customFormat="1" ht="24.95" customHeight="1">
      <c r="A28" s="40" t="s">
        <v>65</v>
      </c>
      <c r="B28" s="41"/>
      <c r="C28" s="42" t="s">
        <v>52</v>
      </c>
      <c r="D28" s="42"/>
      <c r="E28" s="42"/>
      <c r="F28" s="42"/>
      <c r="G28" s="43">
        <v>0</v>
      </c>
      <c r="H28" s="43">
        <v>0</v>
      </c>
      <c r="I28" s="43">
        <v>0</v>
      </c>
      <c r="J28" s="43">
        <v>0</v>
      </c>
      <c r="K28" s="43">
        <v>0</v>
      </c>
      <c r="L28" s="43">
        <v>0</v>
      </c>
      <c r="M28" s="44" t="b">
        <v>0</v>
      </c>
      <c r="N28" s="44"/>
      <c r="O28" s="44"/>
      <c r="P28" s="29">
        <v>0</v>
      </c>
      <c r="Q28" s="29" t="s">
        <v>16</v>
      </c>
    </row>
    <row r="29" spans="1:17" s="7" customFormat="1" ht="24.95" customHeight="1">
      <c r="A29" s="1" t="s">
        <v>66</v>
      </c>
      <c r="B29" s="39">
        <v>11000108751</v>
      </c>
      <c r="C29" s="2" t="s">
        <v>92</v>
      </c>
      <c r="D29" s="2" t="s">
        <v>20</v>
      </c>
      <c r="E29" s="2" t="s">
        <v>89</v>
      </c>
      <c r="F29" s="2" t="s">
        <v>19</v>
      </c>
      <c r="G29" s="10">
        <v>1</v>
      </c>
      <c r="H29" s="38">
        <v>2410</v>
      </c>
      <c r="I29" s="10">
        <f>ROUNDUP((H29/3.67),0)</f>
        <v>657</v>
      </c>
      <c r="J29" s="10">
        <v>0</v>
      </c>
      <c r="K29" s="10">
        <f>G29*I29</f>
        <v>657</v>
      </c>
      <c r="L29" s="10">
        <v>0</v>
      </c>
      <c r="M29" s="11" t="b">
        <v>0</v>
      </c>
      <c r="N29" s="11"/>
      <c r="O29" s="11"/>
      <c r="P29" s="12">
        <v>0</v>
      </c>
      <c r="Q29" s="12" t="s">
        <v>16</v>
      </c>
    </row>
    <row r="30" spans="1:17" s="7" customFormat="1" ht="24.95" customHeight="1">
      <c r="A30" s="1" t="s">
        <v>67</v>
      </c>
      <c r="B30" s="39">
        <v>10559022710</v>
      </c>
      <c r="C30" s="2" t="s">
        <v>90</v>
      </c>
      <c r="D30" s="2" t="s">
        <v>20</v>
      </c>
      <c r="E30" s="2" t="s">
        <v>91</v>
      </c>
      <c r="F30" s="2" t="s">
        <v>19</v>
      </c>
      <c r="G30" s="10">
        <v>1</v>
      </c>
      <c r="H30" s="38">
        <v>167</v>
      </c>
      <c r="I30" s="10">
        <f>ROUNDUP((H30/3.67),0)</f>
        <v>46</v>
      </c>
      <c r="J30" s="10">
        <v>0</v>
      </c>
      <c r="K30" s="10">
        <f>G30*I30</f>
        <v>46</v>
      </c>
      <c r="L30" s="10">
        <v>0</v>
      </c>
      <c r="M30" s="11" t="b">
        <v>0</v>
      </c>
      <c r="N30" s="2"/>
      <c r="O30" s="2"/>
      <c r="P30" s="12">
        <v>0</v>
      </c>
      <c r="Q30" s="12" t="s">
        <v>16</v>
      </c>
    </row>
    <row r="31" spans="1:17" s="7" customFormat="1" ht="33.75">
      <c r="A31" s="1" t="s">
        <v>68</v>
      </c>
      <c r="B31" s="39">
        <v>11222508800</v>
      </c>
      <c r="C31" s="2" t="s">
        <v>103</v>
      </c>
      <c r="D31" s="2" t="s">
        <v>20</v>
      </c>
      <c r="E31" s="2" t="s">
        <v>100</v>
      </c>
      <c r="F31" s="2" t="s">
        <v>19</v>
      </c>
      <c r="G31" s="10">
        <v>1</v>
      </c>
      <c r="H31" s="38">
        <v>2620</v>
      </c>
      <c r="I31" s="10">
        <f>ROUNDUP((H31/3.67),0)</f>
        <v>714</v>
      </c>
      <c r="J31" s="10">
        <v>0</v>
      </c>
      <c r="K31" s="10">
        <f>G31*I31</f>
        <v>714</v>
      </c>
      <c r="L31" s="10">
        <v>0</v>
      </c>
      <c r="M31" s="11" t="b">
        <v>0</v>
      </c>
      <c r="N31" s="2"/>
      <c r="O31" s="2"/>
      <c r="P31" s="12">
        <v>0</v>
      </c>
      <c r="Q31" s="12" t="s">
        <v>16</v>
      </c>
    </row>
    <row r="32" spans="1:17" s="7" customFormat="1" ht="22.5">
      <c r="A32" s="1" t="s">
        <v>69</v>
      </c>
      <c r="B32" s="39">
        <v>10558822125</v>
      </c>
      <c r="C32" s="2" t="s">
        <v>104</v>
      </c>
      <c r="D32" s="2" t="s">
        <v>20</v>
      </c>
      <c r="E32" s="2" t="s">
        <v>105</v>
      </c>
      <c r="F32" s="2" t="s">
        <v>19</v>
      </c>
      <c r="G32" s="10">
        <v>1</v>
      </c>
      <c r="H32" s="38">
        <v>177</v>
      </c>
      <c r="I32" s="10">
        <f>ROUNDUP((H32/3.67),0)</f>
        <v>49</v>
      </c>
      <c r="J32" s="10">
        <v>0</v>
      </c>
      <c r="K32" s="10">
        <f>G32*I32</f>
        <v>49</v>
      </c>
      <c r="L32" s="10">
        <v>0</v>
      </c>
      <c r="M32" s="11" t="b">
        <v>0</v>
      </c>
      <c r="N32" s="2"/>
      <c r="O32" s="2"/>
      <c r="P32" s="12">
        <v>0</v>
      </c>
      <c r="Q32" s="12" t="s">
        <v>16</v>
      </c>
    </row>
    <row r="33" spans="1:17" s="27" customFormat="1" ht="24.95" customHeight="1">
      <c r="A33" s="40" t="s">
        <v>70</v>
      </c>
      <c r="B33" s="41"/>
      <c r="C33" s="42" t="s">
        <v>29</v>
      </c>
      <c r="D33" s="42"/>
      <c r="E33" s="42"/>
      <c r="F33" s="42"/>
      <c r="G33" s="43">
        <v>0</v>
      </c>
      <c r="H33" s="43">
        <v>0</v>
      </c>
      <c r="I33" s="43">
        <v>0</v>
      </c>
      <c r="J33" s="43">
        <v>0</v>
      </c>
      <c r="K33" s="43">
        <v>0</v>
      </c>
      <c r="L33" s="43">
        <v>0</v>
      </c>
      <c r="M33" s="44" t="b">
        <v>0</v>
      </c>
      <c r="N33" s="44"/>
      <c r="O33" s="44"/>
      <c r="P33" s="29">
        <v>0</v>
      </c>
      <c r="Q33" s="29" t="s">
        <v>16</v>
      </c>
    </row>
    <row r="34" spans="1:17" s="35" customFormat="1" ht="36">
      <c r="A34" s="1" t="s">
        <v>71</v>
      </c>
      <c r="B34" s="30"/>
      <c r="C34" s="31" t="s">
        <v>30</v>
      </c>
      <c r="D34" s="31" t="s">
        <v>20</v>
      </c>
      <c r="E34" s="31" t="s">
        <v>31</v>
      </c>
      <c r="F34" s="32" t="s">
        <v>22</v>
      </c>
      <c r="G34" s="33">
        <v>2</v>
      </c>
      <c r="H34" s="33">
        <v>3500</v>
      </c>
      <c r="I34" s="33">
        <f t="shared" ref="I34" si="9">ROUNDUP((H34/3.67),0)</f>
        <v>954</v>
      </c>
      <c r="J34" s="33">
        <v>0</v>
      </c>
      <c r="K34" s="33">
        <f t="shared" ref="K34" si="10">G34*I34</f>
        <v>1908</v>
      </c>
      <c r="L34" s="33">
        <v>0</v>
      </c>
      <c r="M34" s="34" t="b">
        <v>0</v>
      </c>
      <c r="N34" s="34"/>
      <c r="O34" s="34"/>
      <c r="P34" s="29">
        <v>0</v>
      </c>
      <c r="Q34" s="29" t="s">
        <v>16</v>
      </c>
    </row>
    <row r="35" spans="1:17" s="23" customFormat="1" ht="24.75" customHeight="1">
      <c r="A35" s="20" t="s">
        <v>43</v>
      </c>
      <c r="B35" s="21"/>
      <c r="C35" s="22" t="s">
        <v>45</v>
      </c>
      <c r="D35" s="22"/>
      <c r="E35" s="22"/>
      <c r="F35" s="22"/>
      <c r="G35" s="37">
        <v>0</v>
      </c>
      <c r="H35" s="37">
        <v>0</v>
      </c>
      <c r="I35" s="37">
        <v>0</v>
      </c>
      <c r="J35" s="37">
        <v>0</v>
      </c>
      <c r="K35" s="37">
        <v>0</v>
      </c>
      <c r="L35" s="37">
        <v>0</v>
      </c>
      <c r="M35" s="47" t="b">
        <v>0</v>
      </c>
      <c r="N35" s="22"/>
      <c r="O35" s="22"/>
      <c r="P35" s="12">
        <v>0</v>
      </c>
      <c r="Q35" s="12" t="s">
        <v>16</v>
      </c>
    </row>
    <row r="36" spans="1:17" s="27" customFormat="1" ht="24.95" customHeight="1">
      <c r="A36" s="24" t="s">
        <v>44</v>
      </c>
      <c r="B36" s="25"/>
      <c r="C36" s="26" t="s">
        <v>32</v>
      </c>
      <c r="D36" s="26"/>
      <c r="E36" s="26"/>
      <c r="F36" s="26"/>
      <c r="G36" s="36">
        <v>0</v>
      </c>
      <c r="H36" s="36">
        <v>0</v>
      </c>
      <c r="I36" s="36">
        <v>0</v>
      </c>
      <c r="J36" s="36">
        <v>0</v>
      </c>
      <c r="K36" s="36">
        <v>0</v>
      </c>
      <c r="L36" s="36">
        <v>0</v>
      </c>
      <c r="M36" s="48" t="b">
        <v>0</v>
      </c>
      <c r="N36" s="28"/>
      <c r="O36" s="28"/>
      <c r="P36" s="12">
        <v>0</v>
      </c>
      <c r="Q36" s="12" t="s">
        <v>16</v>
      </c>
    </row>
    <row r="37" spans="1:17" s="27" customFormat="1" ht="24.95" customHeight="1">
      <c r="A37" s="40" t="s">
        <v>72</v>
      </c>
      <c r="B37" s="41"/>
      <c r="C37" s="42" t="s">
        <v>24</v>
      </c>
      <c r="D37" s="42"/>
      <c r="E37" s="42"/>
      <c r="F37" s="42"/>
      <c r="G37" s="43">
        <v>0</v>
      </c>
      <c r="H37" s="43">
        <v>0</v>
      </c>
      <c r="I37" s="43">
        <v>0</v>
      </c>
      <c r="J37" s="43">
        <v>0</v>
      </c>
      <c r="K37" s="43">
        <v>0</v>
      </c>
      <c r="L37" s="43">
        <v>0</v>
      </c>
      <c r="M37" s="44" t="b">
        <v>0</v>
      </c>
      <c r="N37" s="44"/>
      <c r="O37" s="44"/>
      <c r="P37" s="29">
        <v>0</v>
      </c>
      <c r="Q37" s="29" t="s">
        <v>16</v>
      </c>
    </row>
    <row r="38" spans="1:17" s="7" customFormat="1" ht="24.95" customHeight="1">
      <c r="A38" s="1" t="s">
        <v>128</v>
      </c>
      <c r="B38" s="45">
        <v>10450515380</v>
      </c>
      <c r="C38" s="2" t="s">
        <v>101</v>
      </c>
      <c r="D38" s="2" t="s">
        <v>21</v>
      </c>
      <c r="E38" s="8" t="s">
        <v>102</v>
      </c>
      <c r="F38" s="9" t="s">
        <v>22</v>
      </c>
      <c r="G38" s="10">
        <v>1</v>
      </c>
      <c r="H38" s="10">
        <v>46500</v>
      </c>
      <c r="I38" s="10">
        <f>ROUNDUP((H38/3.67),0)</f>
        <v>12671</v>
      </c>
      <c r="J38" s="10">
        <v>0</v>
      </c>
      <c r="K38" s="10">
        <f>G38*I38</f>
        <v>12671</v>
      </c>
      <c r="L38" s="10">
        <v>0</v>
      </c>
      <c r="M38" s="11" t="b">
        <v>0</v>
      </c>
      <c r="N38" s="11"/>
      <c r="O38" s="11"/>
      <c r="P38" s="12">
        <v>0</v>
      </c>
      <c r="Q38" s="12" t="s">
        <v>16</v>
      </c>
    </row>
    <row r="39" spans="1:17" s="7" customFormat="1" ht="24.95" customHeight="1">
      <c r="A39" s="1" t="s">
        <v>129</v>
      </c>
      <c r="B39" s="19"/>
      <c r="C39" s="2" t="s">
        <v>33</v>
      </c>
      <c r="D39" s="2" t="s">
        <v>21</v>
      </c>
      <c r="E39" s="8" t="s">
        <v>39</v>
      </c>
      <c r="F39" s="9" t="s">
        <v>25</v>
      </c>
      <c r="G39" s="10">
        <v>792</v>
      </c>
      <c r="H39" s="10">
        <f>9*3.785</f>
        <v>34.064999999999998</v>
      </c>
      <c r="I39" s="10">
        <f>ROUNDUP((H39/3.67),0)</f>
        <v>10</v>
      </c>
      <c r="J39" s="10">
        <v>0</v>
      </c>
      <c r="K39" s="10">
        <f t="shared" ref="K39" si="11">G39*I39</f>
        <v>7920</v>
      </c>
      <c r="L39" s="10">
        <v>0</v>
      </c>
      <c r="M39" s="11" t="b">
        <v>0</v>
      </c>
      <c r="N39" s="11"/>
      <c r="O39" s="11"/>
      <c r="P39" s="12">
        <v>0</v>
      </c>
      <c r="Q39" s="12" t="s">
        <v>16</v>
      </c>
    </row>
    <row r="40" spans="1:17" s="7" customFormat="1" ht="24.95" customHeight="1">
      <c r="A40" s="1" t="s">
        <v>130</v>
      </c>
      <c r="B40" s="45">
        <v>10451515782</v>
      </c>
      <c r="C40" s="2" t="s">
        <v>95</v>
      </c>
      <c r="D40" s="2" t="s">
        <v>21</v>
      </c>
      <c r="E40" s="8" t="s">
        <v>96</v>
      </c>
      <c r="F40" s="9" t="s">
        <v>19</v>
      </c>
      <c r="G40" s="10">
        <v>2</v>
      </c>
      <c r="H40" s="10">
        <v>4750</v>
      </c>
      <c r="I40" s="10">
        <f>ROUNDUP((H40/3.67),0)</f>
        <v>1295</v>
      </c>
      <c r="J40" s="10">
        <v>0</v>
      </c>
      <c r="K40" s="10">
        <f>G40*I40</f>
        <v>2590</v>
      </c>
      <c r="L40" s="10">
        <v>0</v>
      </c>
      <c r="M40" s="11" t="b">
        <v>0</v>
      </c>
      <c r="N40" s="11"/>
      <c r="O40" s="11"/>
      <c r="P40" s="12">
        <v>0</v>
      </c>
      <c r="Q40" s="12" t="s">
        <v>16</v>
      </c>
    </row>
    <row r="41" spans="1:17" s="7" customFormat="1" ht="24.95" customHeight="1">
      <c r="A41" s="1" t="s">
        <v>131</v>
      </c>
      <c r="B41" s="45"/>
      <c r="C41" s="2" t="s">
        <v>34</v>
      </c>
      <c r="D41" s="2" t="s">
        <v>21</v>
      </c>
      <c r="E41" s="8" t="s">
        <v>35</v>
      </c>
      <c r="F41" s="9" t="s">
        <v>19</v>
      </c>
      <c r="G41" s="10">
        <v>2</v>
      </c>
      <c r="H41" s="10">
        <v>4520</v>
      </c>
      <c r="I41" s="10">
        <f t="shared" ref="I41:I43" si="12">ROUNDUP((H41/3.67),0)</f>
        <v>1232</v>
      </c>
      <c r="J41" s="10">
        <v>0</v>
      </c>
      <c r="K41" s="10">
        <f t="shared" ref="K41" si="13">G41*I41</f>
        <v>2464</v>
      </c>
      <c r="L41" s="10">
        <v>0</v>
      </c>
      <c r="M41" s="11" t="b">
        <v>0</v>
      </c>
      <c r="N41" s="11"/>
      <c r="O41" s="11"/>
      <c r="P41" s="12">
        <v>0</v>
      </c>
      <c r="Q41" s="12" t="s">
        <v>16</v>
      </c>
    </row>
    <row r="42" spans="1:17" s="7" customFormat="1" ht="24.95" customHeight="1">
      <c r="A42" s="1" t="s">
        <v>132</v>
      </c>
      <c r="B42" s="45">
        <v>10457515500</v>
      </c>
      <c r="C42" s="2" t="s">
        <v>97</v>
      </c>
      <c r="D42" s="2" t="s">
        <v>21</v>
      </c>
      <c r="E42" s="8" t="s">
        <v>98</v>
      </c>
      <c r="F42" s="9" t="s">
        <v>22</v>
      </c>
      <c r="G42" s="10">
        <v>18</v>
      </c>
      <c r="H42" s="10">
        <v>32500</v>
      </c>
      <c r="I42" s="10">
        <f>ROUNDUP((H42/3.67),0)</f>
        <v>8856</v>
      </c>
      <c r="J42" s="10">
        <v>0</v>
      </c>
      <c r="K42" s="10">
        <f>G42*I42</f>
        <v>159408</v>
      </c>
      <c r="L42" s="10">
        <v>0</v>
      </c>
      <c r="M42" s="11" t="b">
        <v>0</v>
      </c>
      <c r="N42" s="11"/>
      <c r="O42" s="11"/>
      <c r="P42" s="12">
        <v>0</v>
      </c>
      <c r="Q42" s="12" t="s">
        <v>16</v>
      </c>
    </row>
    <row r="43" spans="1:17" s="7" customFormat="1" ht="45">
      <c r="A43" s="1" t="s">
        <v>133</v>
      </c>
      <c r="B43" s="19"/>
      <c r="C43" s="2" t="s">
        <v>36</v>
      </c>
      <c r="D43" s="2" t="s">
        <v>20</v>
      </c>
      <c r="E43" s="8" t="s">
        <v>37</v>
      </c>
      <c r="F43" s="9" t="s">
        <v>22</v>
      </c>
      <c r="G43" s="10">
        <v>2</v>
      </c>
      <c r="H43" s="10">
        <v>7913</v>
      </c>
      <c r="I43" s="10">
        <f t="shared" si="12"/>
        <v>2157</v>
      </c>
      <c r="J43" s="10">
        <v>0</v>
      </c>
      <c r="K43" s="10">
        <f t="shared" ref="K43" si="14">G43*I43</f>
        <v>4314</v>
      </c>
      <c r="L43" s="10">
        <v>0</v>
      </c>
      <c r="M43" s="11" t="b">
        <v>0</v>
      </c>
      <c r="N43" s="11"/>
      <c r="O43" s="11"/>
      <c r="P43" s="12">
        <v>0</v>
      </c>
      <c r="Q43" s="12" t="s">
        <v>16</v>
      </c>
    </row>
    <row r="44" spans="1:17" s="7" customFormat="1" ht="24.95" customHeight="1">
      <c r="A44" s="1" t="s">
        <v>134</v>
      </c>
      <c r="B44" s="39">
        <v>11000108701</v>
      </c>
      <c r="C44" s="2" t="s">
        <v>88</v>
      </c>
      <c r="D44" s="2" t="s">
        <v>20</v>
      </c>
      <c r="E44" s="2" t="s">
        <v>89</v>
      </c>
      <c r="F44" s="2" t="s">
        <v>19</v>
      </c>
      <c r="G44" s="10">
        <v>6</v>
      </c>
      <c r="H44" s="38">
        <v>1470</v>
      </c>
      <c r="I44" s="10">
        <f>ROUNDUP((H44/3.67),0)</f>
        <v>401</v>
      </c>
      <c r="J44" s="10">
        <v>0</v>
      </c>
      <c r="K44" s="10">
        <f>G44*I44</f>
        <v>2406</v>
      </c>
      <c r="L44" s="10">
        <v>0</v>
      </c>
      <c r="M44" s="11" t="b">
        <v>0</v>
      </c>
      <c r="N44" s="11"/>
      <c r="O44" s="11"/>
      <c r="P44" s="12">
        <v>0</v>
      </c>
      <c r="Q44" s="12" t="s">
        <v>16</v>
      </c>
    </row>
    <row r="45" spans="1:17" s="7" customFormat="1" ht="24.95" customHeight="1">
      <c r="A45" s="1" t="s">
        <v>135</v>
      </c>
      <c r="B45" s="39">
        <v>10559022710</v>
      </c>
      <c r="C45" s="2" t="s">
        <v>90</v>
      </c>
      <c r="D45" s="2" t="s">
        <v>20</v>
      </c>
      <c r="E45" s="2" t="s">
        <v>91</v>
      </c>
      <c r="F45" s="2" t="s">
        <v>19</v>
      </c>
      <c r="G45" s="10">
        <v>6</v>
      </c>
      <c r="H45" s="38">
        <v>167</v>
      </c>
      <c r="I45" s="10">
        <f>ROUNDUP((H45/3.67),0)</f>
        <v>46</v>
      </c>
      <c r="J45" s="10">
        <v>0</v>
      </c>
      <c r="K45" s="10">
        <f>G45*I45</f>
        <v>276</v>
      </c>
      <c r="L45" s="10">
        <v>0</v>
      </c>
      <c r="M45" s="11" t="b">
        <v>0</v>
      </c>
      <c r="N45" s="2"/>
      <c r="O45" s="2"/>
      <c r="P45" s="12">
        <v>0</v>
      </c>
      <c r="Q45" s="12" t="s">
        <v>16</v>
      </c>
    </row>
    <row r="46" spans="1:17" s="7" customFormat="1" ht="22.5">
      <c r="A46" s="1" t="s">
        <v>136</v>
      </c>
      <c r="B46" s="39">
        <v>11222508780</v>
      </c>
      <c r="C46" s="2" t="s">
        <v>99</v>
      </c>
      <c r="D46" s="2" t="s">
        <v>20</v>
      </c>
      <c r="E46" s="2" t="s">
        <v>100</v>
      </c>
      <c r="F46" s="2" t="s">
        <v>19</v>
      </c>
      <c r="G46" s="10">
        <v>1</v>
      </c>
      <c r="H46" s="38">
        <v>1670</v>
      </c>
      <c r="I46" s="10">
        <f>ROUNDUP((H46/3.67),0)</f>
        <v>456</v>
      </c>
      <c r="J46" s="10">
        <v>0</v>
      </c>
      <c r="K46" s="10">
        <f>G46*I46</f>
        <v>456</v>
      </c>
      <c r="L46" s="10">
        <v>0</v>
      </c>
      <c r="M46" s="11" t="b">
        <v>0</v>
      </c>
      <c r="N46" s="2"/>
      <c r="O46" s="2"/>
      <c r="P46" s="12">
        <v>0</v>
      </c>
      <c r="Q46" s="12" t="s">
        <v>16</v>
      </c>
    </row>
    <row r="47" spans="1:17" s="27" customFormat="1" ht="24.95" customHeight="1">
      <c r="A47" s="40" t="s">
        <v>73</v>
      </c>
      <c r="B47" s="41"/>
      <c r="C47" s="42" t="s">
        <v>52</v>
      </c>
      <c r="D47" s="42"/>
      <c r="E47" s="42"/>
      <c r="F47" s="42"/>
      <c r="G47" s="43">
        <v>0</v>
      </c>
      <c r="H47" s="43">
        <v>0</v>
      </c>
      <c r="I47" s="43">
        <v>0</v>
      </c>
      <c r="J47" s="43">
        <v>0</v>
      </c>
      <c r="K47" s="43">
        <v>0</v>
      </c>
      <c r="L47" s="43">
        <v>0</v>
      </c>
      <c r="M47" s="44" t="b">
        <v>0</v>
      </c>
      <c r="N47" s="44"/>
      <c r="O47" s="44"/>
      <c r="P47" s="29">
        <v>0</v>
      </c>
      <c r="Q47" s="29" t="s">
        <v>16</v>
      </c>
    </row>
    <row r="48" spans="1:17" s="7" customFormat="1" ht="24.95" customHeight="1">
      <c r="A48" s="1" t="s">
        <v>74</v>
      </c>
      <c r="B48" s="39">
        <v>11000108751</v>
      </c>
      <c r="C48" s="2" t="s">
        <v>92</v>
      </c>
      <c r="D48" s="2" t="s">
        <v>20</v>
      </c>
      <c r="E48" s="2" t="s">
        <v>89</v>
      </c>
      <c r="F48" s="2" t="s">
        <v>19</v>
      </c>
      <c r="G48" s="10">
        <v>1</v>
      </c>
      <c r="H48" s="38">
        <v>2410</v>
      </c>
      <c r="I48" s="10">
        <f>ROUNDUP((H48/3.67),0)</f>
        <v>657</v>
      </c>
      <c r="J48" s="10">
        <v>0</v>
      </c>
      <c r="K48" s="10">
        <f>G48*I48</f>
        <v>657</v>
      </c>
      <c r="L48" s="10">
        <v>0</v>
      </c>
      <c r="M48" s="11" t="b">
        <v>0</v>
      </c>
      <c r="N48" s="11"/>
      <c r="O48" s="11"/>
      <c r="P48" s="12">
        <v>0</v>
      </c>
      <c r="Q48" s="12" t="s">
        <v>16</v>
      </c>
    </row>
    <row r="49" spans="1:17" s="7" customFormat="1" ht="24.95" customHeight="1">
      <c r="A49" s="1" t="s">
        <v>75</v>
      </c>
      <c r="B49" s="39">
        <v>10559022710</v>
      </c>
      <c r="C49" s="2" t="s">
        <v>90</v>
      </c>
      <c r="D49" s="2" t="s">
        <v>20</v>
      </c>
      <c r="E49" s="2" t="s">
        <v>91</v>
      </c>
      <c r="F49" s="2" t="s">
        <v>19</v>
      </c>
      <c r="G49" s="10">
        <v>1</v>
      </c>
      <c r="H49" s="38">
        <v>167</v>
      </c>
      <c r="I49" s="10">
        <f>ROUNDUP((H49/3.67),0)</f>
        <v>46</v>
      </c>
      <c r="J49" s="10">
        <v>0</v>
      </c>
      <c r="K49" s="10">
        <f>G49*I49</f>
        <v>46</v>
      </c>
      <c r="L49" s="10">
        <v>0</v>
      </c>
      <c r="M49" s="11" t="b">
        <v>0</v>
      </c>
      <c r="N49" s="2"/>
      <c r="O49" s="2"/>
      <c r="P49" s="12">
        <v>0</v>
      </c>
      <c r="Q49" s="12" t="s">
        <v>16</v>
      </c>
    </row>
    <row r="50" spans="1:17" s="7" customFormat="1" ht="33.75">
      <c r="A50" s="1" t="s">
        <v>76</v>
      </c>
      <c r="B50" s="39">
        <v>11222508800</v>
      </c>
      <c r="C50" s="2" t="s">
        <v>103</v>
      </c>
      <c r="D50" s="2" t="s">
        <v>20</v>
      </c>
      <c r="E50" s="2" t="s">
        <v>100</v>
      </c>
      <c r="F50" s="2" t="s">
        <v>19</v>
      </c>
      <c r="G50" s="10">
        <v>1</v>
      </c>
      <c r="H50" s="38">
        <v>2620</v>
      </c>
      <c r="I50" s="10">
        <f>ROUNDUP((H50/3.67),0)</f>
        <v>714</v>
      </c>
      <c r="J50" s="10">
        <v>0</v>
      </c>
      <c r="K50" s="10">
        <f>G50*I50</f>
        <v>714</v>
      </c>
      <c r="L50" s="10">
        <v>0</v>
      </c>
      <c r="M50" s="11" t="b">
        <v>0</v>
      </c>
      <c r="N50" s="2"/>
      <c r="O50" s="2"/>
      <c r="P50" s="12">
        <v>0</v>
      </c>
      <c r="Q50" s="12" t="s">
        <v>16</v>
      </c>
    </row>
    <row r="51" spans="1:17" s="7" customFormat="1" ht="22.5">
      <c r="A51" s="1" t="s">
        <v>77</v>
      </c>
      <c r="B51" s="39">
        <v>10558822125</v>
      </c>
      <c r="C51" s="2" t="s">
        <v>104</v>
      </c>
      <c r="D51" s="2" t="s">
        <v>20</v>
      </c>
      <c r="E51" s="2" t="s">
        <v>105</v>
      </c>
      <c r="F51" s="2" t="s">
        <v>19</v>
      </c>
      <c r="G51" s="10">
        <v>1</v>
      </c>
      <c r="H51" s="38">
        <v>177</v>
      </c>
      <c r="I51" s="10">
        <f>ROUNDUP((H51/3.67),0)</f>
        <v>49</v>
      </c>
      <c r="J51" s="10">
        <v>0</v>
      </c>
      <c r="K51" s="10">
        <f>G51*I51</f>
        <v>49</v>
      </c>
      <c r="L51" s="10">
        <v>0</v>
      </c>
      <c r="M51" s="11" t="b">
        <v>0</v>
      </c>
      <c r="N51" s="2"/>
      <c r="O51" s="2"/>
      <c r="P51" s="12">
        <v>0</v>
      </c>
      <c r="Q51" s="12" t="s">
        <v>16</v>
      </c>
    </row>
    <row r="52" spans="1:17" s="27" customFormat="1" ht="24.95" customHeight="1">
      <c r="A52" s="40" t="s">
        <v>78</v>
      </c>
      <c r="B52" s="41"/>
      <c r="C52" s="42" t="s">
        <v>29</v>
      </c>
      <c r="D52" s="42"/>
      <c r="E52" s="42"/>
      <c r="F52" s="42"/>
      <c r="G52" s="43">
        <v>0</v>
      </c>
      <c r="H52" s="43">
        <v>0</v>
      </c>
      <c r="I52" s="43">
        <v>0</v>
      </c>
      <c r="J52" s="43">
        <v>0</v>
      </c>
      <c r="K52" s="43">
        <v>0</v>
      </c>
      <c r="L52" s="43">
        <v>0</v>
      </c>
      <c r="M52" s="44" t="b">
        <v>0</v>
      </c>
      <c r="N52" s="44"/>
      <c r="O52" s="44"/>
      <c r="P52" s="29">
        <v>0</v>
      </c>
      <c r="Q52" s="29" t="s">
        <v>16</v>
      </c>
    </row>
    <row r="53" spans="1:17" s="35" customFormat="1" ht="36">
      <c r="A53" s="1" t="s">
        <v>79</v>
      </c>
      <c r="B53" s="30"/>
      <c r="C53" s="31" t="s">
        <v>30</v>
      </c>
      <c r="D53" s="31" t="s">
        <v>20</v>
      </c>
      <c r="E53" s="31" t="s">
        <v>31</v>
      </c>
      <c r="F53" s="32" t="s">
        <v>22</v>
      </c>
      <c r="G53" s="33">
        <v>2</v>
      </c>
      <c r="H53" s="33">
        <v>3500</v>
      </c>
      <c r="I53" s="33">
        <f t="shared" ref="I53" si="15">ROUNDUP((H53/3.67),0)</f>
        <v>954</v>
      </c>
      <c r="J53" s="33">
        <v>0</v>
      </c>
      <c r="K53" s="33">
        <f t="shared" ref="K53" si="16">G53*I53</f>
        <v>1908</v>
      </c>
      <c r="L53" s="33">
        <v>0</v>
      </c>
      <c r="M53" s="34" t="b">
        <v>0</v>
      </c>
      <c r="N53" s="34"/>
      <c r="O53" s="34"/>
      <c r="P53" s="29">
        <v>0</v>
      </c>
      <c r="Q53" s="29" t="s">
        <v>16</v>
      </c>
    </row>
    <row r="54" spans="1:17" s="23" customFormat="1" ht="24.75" customHeight="1">
      <c r="A54" s="20" t="s">
        <v>46</v>
      </c>
      <c r="B54" s="21"/>
      <c r="C54" s="22" t="s">
        <v>48</v>
      </c>
      <c r="D54" s="22"/>
      <c r="E54" s="22"/>
      <c r="F54" s="22"/>
      <c r="G54" s="37">
        <v>0</v>
      </c>
      <c r="H54" s="37">
        <v>0</v>
      </c>
      <c r="I54" s="37">
        <v>0</v>
      </c>
      <c r="J54" s="37">
        <v>0</v>
      </c>
      <c r="K54" s="37">
        <v>0</v>
      </c>
      <c r="L54" s="37">
        <v>0</v>
      </c>
      <c r="M54" s="47" t="b">
        <v>0</v>
      </c>
      <c r="N54" s="22"/>
      <c r="O54" s="22"/>
      <c r="P54" s="12">
        <v>0</v>
      </c>
      <c r="Q54" s="12" t="s">
        <v>16</v>
      </c>
    </row>
    <row r="55" spans="1:17" s="27" customFormat="1" ht="24.95" customHeight="1">
      <c r="A55" s="24" t="s">
        <v>47</v>
      </c>
      <c r="B55" s="25"/>
      <c r="C55" s="26" t="s">
        <v>32</v>
      </c>
      <c r="D55" s="26"/>
      <c r="E55" s="26"/>
      <c r="F55" s="26"/>
      <c r="G55" s="36">
        <v>0</v>
      </c>
      <c r="H55" s="36">
        <v>0</v>
      </c>
      <c r="I55" s="36">
        <v>0</v>
      </c>
      <c r="J55" s="36">
        <v>0</v>
      </c>
      <c r="K55" s="36">
        <v>0</v>
      </c>
      <c r="L55" s="36">
        <v>0</v>
      </c>
      <c r="M55" s="48" t="b">
        <v>0</v>
      </c>
      <c r="N55" s="28"/>
      <c r="O55" s="28"/>
      <c r="P55" s="12">
        <v>0</v>
      </c>
      <c r="Q55" s="12" t="s">
        <v>16</v>
      </c>
    </row>
    <row r="56" spans="1:17" s="27" customFormat="1" ht="24.95" customHeight="1">
      <c r="A56" s="40" t="s">
        <v>80</v>
      </c>
      <c r="B56" s="41"/>
      <c r="C56" s="42" t="s">
        <v>24</v>
      </c>
      <c r="D56" s="42"/>
      <c r="E56" s="42"/>
      <c r="F56" s="42"/>
      <c r="G56" s="43">
        <v>0</v>
      </c>
      <c r="H56" s="43">
        <v>0</v>
      </c>
      <c r="I56" s="43">
        <v>0</v>
      </c>
      <c r="J56" s="43">
        <v>0</v>
      </c>
      <c r="K56" s="43">
        <v>0</v>
      </c>
      <c r="L56" s="43">
        <v>0</v>
      </c>
      <c r="M56" s="44" t="b">
        <v>0</v>
      </c>
      <c r="N56" s="44"/>
      <c r="O56" s="44"/>
      <c r="P56" s="29">
        <v>0</v>
      </c>
      <c r="Q56" s="29" t="s">
        <v>16</v>
      </c>
    </row>
    <row r="57" spans="1:17" s="7" customFormat="1" ht="24.95" customHeight="1">
      <c r="A57" s="1" t="s">
        <v>137</v>
      </c>
      <c r="B57" s="45">
        <v>10450515410</v>
      </c>
      <c r="C57" s="2" t="s">
        <v>93</v>
      </c>
      <c r="D57" s="2" t="s">
        <v>21</v>
      </c>
      <c r="E57" s="8" t="s">
        <v>94</v>
      </c>
      <c r="F57" s="9" t="s">
        <v>22</v>
      </c>
      <c r="G57" s="10">
        <v>1</v>
      </c>
      <c r="H57" s="10">
        <v>56600</v>
      </c>
      <c r="I57" s="10">
        <f>ROUNDUP((H57/3.67),0)</f>
        <v>15423</v>
      </c>
      <c r="J57" s="10">
        <v>0</v>
      </c>
      <c r="K57" s="10">
        <f>G57*I57</f>
        <v>15423</v>
      </c>
      <c r="L57" s="10">
        <v>0</v>
      </c>
      <c r="M57" s="11" t="b">
        <v>0</v>
      </c>
      <c r="N57" s="11"/>
      <c r="O57" s="11"/>
      <c r="P57" s="12">
        <v>0</v>
      </c>
      <c r="Q57" s="12" t="s">
        <v>16</v>
      </c>
    </row>
    <row r="58" spans="1:17" s="7" customFormat="1" ht="24.95" customHeight="1">
      <c r="A58" s="1" t="s">
        <v>138</v>
      </c>
      <c r="B58" s="19"/>
      <c r="C58" s="2" t="s">
        <v>33</v>
      </c>
      <c r="D58" s="2" t="s">
        <v>21</v>
      </c>
      <c r="E58" s="8" t="s">
        <v>39</v>
      </c>
      <c r="F58" s="9" t="s">
        <v>25</v>
      </c>
      <c r="G58" s="10">
        <v>1056</v>
      </c>
      <c r="H58" s="10">
        <f>9*3.785</f>
        <v>34.064999999999998</v>
      </c>
      <c r="I58" s="10">
        <f>ROUNDUP((H58/3.67),0)</f>
        <v>10</v>
      </c>
      <c r="J58" s="10">
        <v>0</v>
      </c>
      <c r="K58" s="10">
        <f t="shared" ref="K58" si="17">G58*I58</f>
        <v>10560</v>
      </c>
      <c r="L58" s="10">
        <v>0</v>
      </c>
      <c r="M58" s="11" t="b">
        <v>0</v>
      </c>
      <c r="N58" s="11"/>
      <c r="O58" s="11"/>
      <c r="P58" s="12">
        <v>0</v>
      </c>
      <c r="Q58" s="12" t="s">
        <v>16</v>
      </c>
    </row>
    <row r="59" spans="1:17" s="7" customFormat="1" ht="24.95" customHeight="1">
      <c r="A59" s="1" t="s">
        <v>139</v>
      </c>
      <c r="B59" s="45">
        <v>10451515742</v>
      </c>
      <c r="C59" s="2" t="s">
        <v>106</v>
      </c>
      <c r="D59" s="2" t="s">
        <v>21</v>
      </c>
      <c r="E59" s="8" t="s">
        <v>96</v>
      </c>
      <c r="F59" s="9" t="s">
        <v>19</v>
      </c>
      <c r="G59" s="10">
        <v>1</v>
      </c>
      <c r="H59" s="10">
        <v>2350</v>
      </c>
      <c r="I59" s="10">
        <f>ROUNDUP((H59/3.67),0)</f>
        <v>641</v>
      </c>
      <c r="J59" s="10">
        <v>0</v>
      </c>
      <c r="K59" s="10">
        <f>G59*I59</f>
        <v>641</v>
      </c>
      <c r="L59" s="10">
        <v>0</v>
      </c>
      <c r="M59" s="11" t="b">
        <v>0</v>
      </c>
      <c r="N59" s="11"/>
      <c r="O59" s="11"/>
      <c r="P59" s="12">
        <v>0</v>
      </c>
      <c r="Q59" s="12" t="s">
        <v>16</v>
      </c>
    </row>
    <row r="60" spans="1:17" s="7" customFormat="1" ht="24.95" customHeight="1">
      <c r="A60" s="1" t="s">
        <v>140</v>
      </c>
      <c r="B60" s="45">
        <v>10451515782</v>
      </c>
      <c r="C60" s="2" t="s">
        <v>95</v>
      </c>
      <c r="D60" s="2" t="s">
        <v>21</v>
      </c>
      <c r="E60" s="8" t="s">
        <v>96</v>
      </c>
      <c r="F60" s="9" t="s">
        <v>19</v>
      </c>
      <c r="G60" s="10">
        <v>1</v>
      </c>
      <c r="H60" s="10">
        <v>4750</v>
      </c>
      <c r="I60" s="10">
        <f>ROUNDUP((H60/3.67),0)</f>
        <v>1295</v>
      </c>
      <c r="J60" s="10">
        <v>0</v>
      </c>
      <c r="K60" s="10">
        <f>G60*I60</f>
        <v>1295</v>
      </c>
      <c r="L60" s="10">
        <v>0</v>
      </c>
      <c r="M60" s="11" t="b">
        <v>0</v>
      </c>
      <c r="N60" s="11"/>
      <c r="O60" s="11"/>
      <c r="P60" s="12">
        <v>0</v>
      </c>
      <c r="Q60" s="12" t="s">
        <v>16</v>
      </c>
    </row>
    <row r="61" spans="1:17" s="7" customFormat="1" ht="24.95" customHeight="1">
      <c r="A61" s="1" t="s">
        <v>141</v>
      </c>
      <c r="B61" s="45"/>
      <c r="C61" s="2" t="s">
        <v>34</v>
      </c>
      <c r="D61" s="2" t="s">
        <v>21</v>
      </c>
      <c r="E61" s="8" t="s">
        <v>35</v>
      </c>
      <c r="F61" s="9" t="s">
        <v>19</v>
      </c>
      <c r="G61" s="10">
        <v>2</v>
      </c>
      <c r="H61" s="10">
        <v>4520</v>
      </c>
      <c r="I61" s="10">
        <f t="shared" ref="I61:I65" si="18">ROUNDUP((H61/3.67),0)</f>
        <v>1232</v>
      </c>
      <c r="J61" s="10">
        <v>0</v>
      </c>
      <c r="K61" s="10">
        <f t="shared" ref="K61" si="19">G61*I61</f>
        <v>2464</v>
      </c>
      <c r="L61" s="10">
        <v>0</v>
      </c>
      <c r="M61" s="11" t="b">
        <v>0</v>
      </c>
      <c r="N61" s="11"/>
      <c r="O61" s="11"/>
      <c r="P61" s="12">
        <v>0</v>
      </c>
      <c r="Q61" s="12" t="s">
        <v>16</v>
      </c>
    </row>
    <row r="62" spans="1:17" s="7" customFormat="1" ht="24.95" customHeight="1">
      <c r="A62" s="1" t="s">
        <v>142</v>
      </c>
      <c r="B62" s="45">
        <v>10457515500</v>
      </c>
      <c r="C62" s="2" t="s">
        <v>97</v>
      </c>
      <c r="D62" s="2" t="s">
        <v>21</v>
      </c>
      <c r="E62" s="8" t="s">
        <v>98</v>
      </c>
      <c r="F62" s="9" t="s">
        <v>22</v>
      </c>
      <c r="G62" s="10">
        <v>12</v>
      </c>
      <c r="H62" s="10">
        <v>32500</v>
      </c>
      <c r="I62" s="10">
        <f>ROUNDUP((H62/3.67),0)</f>
        <v>8856</v>
      </c>
      <c r="J62" s="10">
        <v>0</v>
      </c>
      <c r="K62" s="10">
        <f>G62*I62</f>
        <v>106272</v>
      </c>
      <c r="L62" s="10">
        <v>0</v>
      </c>
      <c r="M62" s="11" t="b">
        <v>0</v>
      </c>
      <c r="N62" s="11"/>
      <c r="O62" s="11"/>
      <c r="P62" s="12">
        <v>0</v>
      </c>
      <c r="Q62" s="12" t="s">
        <v>16</v>
      </c>
    </row>
    <row r="63" spans="1:17" s="7" customFormat="1" ht="24.95" customHeight="1">
      <c r="A63" s="1" t="s">
        <v>143</v>
      </c>
      <c r="B63" s="45"/>
      <c r="C63" s="46" t="s">
        <v>49</v>
      </c>
      <c r="D63" s="2" t="s">
        <v>21</v>
      </c>
      <c r="E63" s="8" t="s">
        <v>50</v>
      </c>
      <c r="F63" s="9" t="s">
        <v>22</v>
      </c>
      <c r="G63" s="10">
        <v>4</v>
      </c>
      <c r="H63" s="10">
        <v>40000</v>
      </c>
      <c r="I63" s="10">
        <f>ROUNDUP((H63/3.67),0)</f>
        <v>10900</v>
      </c>
      <c r="J63" s="10">
        <v>0</v>
      </c>
      <c r="K63" s="10">
        <f>G63*I63</f>
        <v>43600</v>
      </c>
      <c r="L63" s="10">
        <v>0</v>
      </c>
      <c r="M63" s="11" t="b">
        <v>0</v>
      </c>
      <c r="N63" s="11"/>
      <c r="O63" s="11"/>
      <c r="P63" s="12">
        <v>0</v>
      </c>
      <c r="Q63" s="12" t="s">
        <v>16</v>
      </c>
    </row>
    <row r="64" spans="1:17" s="7" customFormat="1" ht="45">
      <c r="A64" s="1" t="s">
        <v>144</v>
      </c>
      <c r="B64" s="19"/>
      <c r="C64" s="2" t="s">
        <v>36</v>
      </c>
      <c r="D64" s="2" t="s">
        <v>20</v>
      </c>
      <c r="E64" s="8" t="s">
        <v>37</v>
      </c>
      <c r="F64" s="9" t="s">
        <v>22</v>
      </c>
      <c r="G64" s="10">
        <v>1</v>
      </c>
      <c r="H64" s="10">
        <v>7913</v>
      </c>
      <c r="I64" s="10">
        <f t="shared" si="18"/>
        <v>2157</v>
      </c>
      <c r="J64" s="10">
        <v>0</v>
      </c>
      <c r="K64" s="10">
        <f t="shared" ref="K64" si="20">G64*I64</f>
        <v>2157</v>
      </c>
      <c r="L64" s="10">
        <v>0</v>
      </c>
      <c r="M64" s="11" t="b">
        <v>0</v>
      </c>
      <c r="N64" s="11"/>
      <c r="O64" s="11"/>
      <c r="P64" s="12">
        <v>0</v>
      </c>
      <c r="Q64" s="12" t="s">
        <v>16</v>
      </c>
    </row>
    <row r="65" spans="1:17" s="7" customFormat="1" ht="45">
      <c r="A65" s="1" t="s">
        <v>145</v>
      </c>
      <c r="B65" s="19"/>
      <c r="C65" s="2" t="s">
        <v>51</v>
      </c>
      <c r="D65" s="2" t="s">
        <v>20</v>
      </c>
      <c r="E65" s="8" t="s">
        <v>37</v>
      </c>
      <c r="F65" s="9" t="s">
        <v>22</v>
      </c>
      <c r="G65" s="10">
        <v>1</v>
      </c>
      <c r="H65" s="10">
        <v>4519</v>
      </c>
      <c r="I65" s="10">
        <f t="shared" si="18"/>
        <v>1232</v>
      </c>
      <c r="J65" s="10">
        <v>0</v>
      </c>
      <c r="K65" s="10">
        <f t="shared" ref="K65" si="21">G65*I65</f>
        <v>1232</v>
      </c>
      <c r="L65" s="10">
        <v>0</v>
      </c>
      <c r="M65" s="11" t="b">
        <v>0</v>
      </c>
      <c r="N65" s="11"/>
      <c r="O65" s="11"/>
      <c r="P65" s="12">
        <v>0</v>
      </c>
      <c r="Q65" s="12" t="s">
        <v>16</v>
      </c>
    </row>
    <row r="66" spans="1:17" s="7" customFormat="1" ht="24.95" customHeight="1">
      <c r="A66" s="1" t="s">
        <v>146</v>
      </c>
      <c r="B66" s="39">
        <v>11000108701</v>
      </c>
      <c r="C66" s="2" t="s">
        <v>88</v>
      </c>
      <c r="D66" s="2" t="s">
        <v>20</v>
      </c>
      <c r="E66" s="2" t="s">
        <v>89</v>
      </c>
      <c r="F66" s="2" t="s">
        <v>19</v>
      </c>
      <c r="G66" s="10">
        <v>3</v>
      </c>
      <c r="H66" s="38">
        <v>1470</v>
      </c>
      <c r="I66" s="10">
        <f>ROUNDUP((H66/3.67),0)</f>
        <v>401</v>
      </c>
      <c r="J66" s="10">
        <v>0</v>
      </c>
      <c r="K66" s="10">
        <f>G66*I66</f>
        <v>1203</v>
      </c>
      <c r="L66" s="10">
        <v>0</v>
      </c>
      <c r="M66" s="11" t="b">
        <v>0</v>
      </c>
      <c r="N66" s="11"/>
      <c r="O66" s="11"/>
      <c r="P66" s="12">
        <v>0</v>
      </c>
      <c r="Q66" s="12" t="s">
        <v>16</v>
      </c>
    </row>
    <row r="67" spans="1:17" s="7" customFormat="1" ht="24.95" customHeight="1">
      <c r="A67" s="1" t="s">
        <v>147</v>
      </c>
      <c r="B67" s="39">
        <v>11000108601</v>
      </c>
      <c r="C67" s="2" t="s">
        <v>107</v>
      </c>
      <c r="D67" s="2" t="s">
        <v>20</v>
      </c>
      <c r="E67" s="2" t="s">
        <v>89</v>
      </c>
      <c r="F67" s="2" t="s">
        <v>19</v>
      </c>
      <c r="G67" s="10">
        <v>3</v>
      </c>
      <c r="H67" s="38">
        <v>610</v>
      </c>
      <c r="I67" s="10">
        <f>ROUNDUP((H67/3.67),0)</f>
        <v>167</v>
      </c>
      <c r="J67" s="10">
        <v>0</v>
      </c>
      <c r="K67" s="10">
        <f>G67*I67</f>
        <v>501</v>
      </c>
      <c r="L67" s="10">
        <v>0</v>
      </c>
      <c r="M67" s="11" t="b">
        <v>0</v>
      </c>
      <c r="N67" s="11"/>
      <c r="O67" s="11"/>
      <c r="P67" s="12">
        <v>0</v>
      </c>
      <c r="Q67" s="12" t="s">
        <v>16</v>
      </c>
    </row>
    <row r="68" spans="1:17" s="7" customFormat="1" ht="24.95" customHeight="1">
      <c r="A68" s="1" t="s">
        <v>148</v>
      </c>
      <c r="B68" s="39">
        <v>10559022710</v>
      </c>
      <c r="C68" s="2" t="s">
        <v>90</v>
      </c>
      <c r="D68" s="2" t="s">
        <v>20</v>
      </c>
      <c r="E68" s="2" t="s">
        <v>91</v>
      </c>
      <c r="F68" s="2" t="s">
        <v>19</v>
      </c>
      <c r="G68" s="10">
        <v>6</v>
      </c>
      <c r="H68" s="38">
        <v>167</v>
      </c>
      <c r="I68" s="10">
        <f>ROUNDUP((H68/3.67),0)</f>
        <v>46</v>
      </c>
      <c r="J68" s="10">
        <v>0</v>
      </c>
      <c r="K68" s="10">
        <f>G68*I68</f>
        <v>276</v>
      </c>
      <c r="L68" s="10">
        <v>0</v>
      </c>
      <c r="M68" s="11" t="b">
        <v>0</v>
      </c>
      <c r="N68" s="2"/>
      <c r="O68" s="2"/>
      <c r="P68" s="12">
        <v>0</v>
      </c>
      <c r="Q68" s="12" t="s">
        <v>16</v>
      </c>
    </row>
    <row r="69" spans="1:17" s="27" customFormat="1" ht="24.95" customHeight="1">
      <c r="A69" s="40" t="s">
        <v>81</v>
      </c>
      <c r="B69" s="41"/>
      <c r="C69" s="42" t="s">
        <v>52</v>
      </c>
      <c r="D69" s="42"/>
      <c r="E69" s="42"/>
      <c r="F69" s="42"/>
      <c r="G69" s="43">
        <v>0</v>
      </c>
      <c r="H69" s="43">
        <v>0</v>
      </c>
      <c r="I69" s="43">
        <v>0</v>
      </c>
      <c r="J69" s="43">
        <v>0</v>
      </c>
      <c r="K69" s="43">
        <v>0</v>
      </c>
      <c r="L69" s="43">
        <v>0</v>
      </c>
      <c r="M69" s="44" t="b">
        <v>0</v>
      </c>
      <c r="N69" s="44"/>
      <c r="O69" s="44"/>
      <c r="P69" s="29">
        <v>0</v>
      </c>
      <c r="Q69" s="29" t="s">
        <v>16</v>
      </c>
    </row>
    <row r="70" spans="1:17" s="7" customFormat="1" ht="24.95" customHeight="1">
      <c r="A70" s="1" t="s">
        <v>82</v>
      </c>
      <c r="B70" s="39">
        <v>11000108751</v>
      </c>
      <c r="C70" s="2" t="s">
        <v>92</v>
      </c>
      <c r="D70" s="2" t="s">
        <v>20</v>
      </c>
      <c r="E70" s="2" t="s">
        <v>89</v>
      </c>
      <c r="F70" s="2" t="s">
        <v>19</v>
      </c>
      <c r="G70" s="10">
        <v>1</v>
      </c>
      <c r="H70" s="38">
        <v>2410</v>
      </c>
      <c r="I70" s="10">
        <f>ROUNDUP((H70/3.67),0)</f>
        <v>657</v>
      </c>
      <c r="J70" s="10">
        <v>0</v>
      </c>
      <c r="K70" s="10">
        <f>G70*I70</f>
        <v>657</v>
      </c>
      <c r="L70" s="10">
        <v>0</v>
      </c>
      <c r="M70" s="11" t="b">
        <v>0</v>
      </c>
      <c r="N70" s="11"/>
      <c r="O70" s="11"/>
      <c r="P70" s="12">
        <v>0</v>
      </c>
      <c r="Q70" s="12" t="s">
        <v>16</v>
      </c>
    </row>
    <row r="71" spans="1:17" s="7" customFormat="1" ht="24.95" customHeight="1">
      <c r="A71" s="1" t="s">
        <v>83</v>
      </c>
      <c r="B71" s="39">
        <v>10559022710</v>
      </c>
      <c r="C71" s="2" t="s">
        <v>90</v>
      </c>
      <c r="D71" s="2" t="s">
        <v>20</v>
      </c>
      <c r="E71" s="2" t="s">
        <v>91</v>
      </c>
      <c r="F71" s="2" t="s">
        <v>19</v>
      </c>
      <c r="G71" s="10">
        <v>1</v>
      </c>
      <c r="H71" s="38">
        <v>167</v>
      </c>
      <c r="I71" s="10">
        <f>ROUNDUP((H71/3.67),0)</f>
        <v>46</v>
      </c>
      <c r="J71" s="10">
        <v>0</v>
      </c>
      <c r="K71" s="10">
        <f>G71*I71</f>
        <v>46</v>
      </c>
      <c r="L71" s="10">
        <v>0</v>
      </c>
      <c r="M71" s="11" t="b">
        <v>0</v>
      </c>
      <c r="N71" s="2"/>
      <c r="O71" s="2"/>
      <c r="P71" s="12">
        <v>0</v>
      </c>
      <c r="Q71" s="12" t="s">
        <v>16</v>
      </c>
    </row>
    <row r="72" spans="1:17" s="7" customFormat="1" ht="33.75">
      <c r="A72" s="1" t="s">
        <v>84</v>
      </c>
      <c r="B72" s="39">
        <v>11222508800</v>
      </c>
      <c r="C72" s="2" t="s">
        <v>103</v>
      </c>
      <c r="D72" s="2" t="s">
        <v>20</v>
      </c>
      <c r="E72" s="2" t="s">
        <v>100</v>
      </c>
      <c r="F72" s="2" t="s">
        <v>19</v>
      </c>
      <c r="G72" s="10">
        <v>1</v>
      </c>
      <c r="H72" s="38">
        <v>2620</v>
      </c>
      <c r="I72" s="10">
        <f>ROUNDUP((H72/3.67),0)</f>
        <v>714</v>
      </c>
      <c r="J72" s="10">
        <v>0</v>
      </c>
      <c r="K72" s="10">
        <f>G72*I72</f>
        <v>714</v>
      </c>
      <c r="L72" s="10">
        <v>0</v>
      </c>
      <c r="M72" s="11" t="b">
        <v>0</v>
      </c>
      <c r="N72" s="2"/>
      <c r="O72" s="2"/>
      <c r="P72" s="12">
        <v>0</v>
      </c>
      <c r="Q72" s="12" t="s">
        <v>16</v>
      </c>
    </row>
    <row r="73" spans="1:17" s="7" customFormat="1" ht="22.5">
      <c r="A73" s="1" t="s">
        <v>85</v>
      </c>
      <c r="B73" s="39">
        <v>10558822125</v>
      </c>
      <c r="C73" s="2" t="s">
        <v>104</v>
      </c>
      <c r="D73" s="2" t="s">
        <v>20</v>
      </c>
      <c r="E73" s="2" t="s">
        <v>105</v>
      </c>
      <c r="F73" s="2" t="s">
        <v>19</v>
      </c>
      <c r="G73" s="10">
        <v>1</v>
      </c>
      <c r="H73" s="38">
        <v>177</v>
      </c>
      <c r="I73" s="10">
        <f>ROUNDUP((H73/3.67),0)</f>
        <v>49</v>
      </c>
      <c r="J73" s="10">
        <v>0</v>
      </c>
      <c r="K73" s="10">
        <f>G73*I73</f>
        <v>49</v>
      </c>
      <c r="L73" s="10">
        <v>0</v>
      </c>
      <c r="M73" s="11" t="b">
        <v>0</v>
      </c>
      <c r="N73" s="2"/>
      <c r="O73" s="2"/>
      <c r="P73" s="12">
        <v>0</v>
      </c>
      <c r="Q73" s="12" t="s">
        <v>16</v>
      </c>
    </row>
    <row r="74" spans="1:17" s="27" customFormat="1" ht="24.95" customHeight="1">
      <c r="A74" s="40" t="s">
        <v>86</v>
      </c>
      <c r="B74" s="41"/>
      <c r="C74" s="42" t="s">
        <v>29</v>
      </c>
      <c r="D74" s="42"/>
      <c r="E74" s="42"/>
      <c r="F74" s="42"/>
      <c r="G74" s="43">
        <v>0</v>
      </c>
      <c r="H74" s="43">
        <v>0</v>
      </c>
      <c r="I74" s="43">
        <v>0</v>
      </c>
      <c r="J74" s="43">
        <v>0</v>
      </c>
      <c r="K74" s="43">
        <v>0</v>
      </c>
      <c r="L74" s="43">
        <v>0</v>
      </c>
      <c r="M74" s="44" t="b">
        <v>0</v>
      </c>
      <c r="N74" s="44"/>
      <c r="O74" s="44"/>
      <c r="P74" s="29">
        <v>0</v>
      </c>
      <c r="Q74" s="29" t="s">
        <v>16</v>
      </c>
    </row>
    <row r="75" spans="1:17" s="35" customFormat="1" ht="36">
      <c r="A75" s="1" t="s">
        <v>87</v>
      </c>
      <c r="B75" s="30"/>
      <c r="C75" s="31" t="s">
        <v>30</v>
      </c>
      <c r="D75" s="31" t="s">
        <v>20</v>
      </c>
      <c r="E75" s="31" t="s">
        <v>31</v>
      </c>
      <c r="F75" s="32" t="s">
        <v>22</v>
      </c>
      <c r="G75" s="33">
        <v>2</v>
      </c>
      <c r="H75" s="33">
        <v>3500</v>
      </c>
      <c r="I75" s="33">
        <f t="shared" ref="I75" si="22">ROUNDUP((H75/3.67),0)</f>
        <v>954</v>
      </c>
      <c r="J75" s="33">
        <v>0</v>
      </c>
      <c r="K75" s="33">
        <f t="shared" ref="K75" si="23">G75*I75</f>
        <v>1908</v>
      </c>
      <c r="L75" s="33">
        <v>0</v>
      </c>
      <c r="M75" s="34" t="b">
        <v>0</v>
      </c>
      <c r="N75" s="34"/>
      <c r="O75" s="34"/>
      <c r="P75" s="29">
        <v>0</v>
      </c>
      <c r="Q75" s="29" t="s">
        <v>16</v>
      </c>
    </row>
    <row r="76" spans="1:17" s="23" customFormat="1" ht="24.75" customHeight="1">
      <c r="A76" s="20" t="s">
        <v>53</v>
      </c>
      <c r="B76" s="21"/>
      <c r="C76" s="22" t="s">
        <v>55</v>
      </c>
      <c r="D76" s="22"/>
      <c r="E76" s="22"/>
      <c r="F76" s="22"/>
      <c r="G76" s="37">
        <v>0</v>
      </c>
      <c r="H76" s="37">
        <v>0</v>
      </c>
      <c r="I76" s="37">
        <v>0</v>
      </c>
      <c r="J76" s="37">
        <v>0</v>
      </c>
      <c r="K76" s="37">
        <v>0</v>
      </c>
      <c r="L76" s="37">
        <v>0</v>
      </c>
      <c r="M76" s="47" t="b">
        <v>0</v>
      </c>
      <c r="N76" s="22"/>
      <c r="O76" s="22"/>
      <c r="P76" s="12">
        <v>0</v>
      </c>
      <c r="Q76" s="12" t="s">
        <v>16</v>
      </c>
    </row>
    <row r="77" spans="1:17" s="27" customFormat="1" ht="24.95" customHeight="1">
      <c r="A77" s="24" t="s">
        <v>54</v>
      </c>
      <c r="B77" s="25"/>
      <c r="C77" s="26" t="s">
        <v>32</v>
      </c>
      <c r="D77" s="26"/>
      <c r="E77" s="26"/>
      <c r="F77" s="26"/>
      <c r="G77" s="36">
        <v>0</v>
      </c>
      <c r="H77" s="36">
        <v>0</v>
      </c>
      <c r="I77" s="36">
        <v>0</v>
      </c>
      <c r="J77" s="36">
        <v>0</v>
      </c>
      <c r="K77" s="36">
        <v>0</v>
      </c>
      <c r="L77" s="36">
        <v>0</v>
      </c>
      <c r="M77" s="48" t="b">
        <v>0</v>
      </c>
      <c r="N77" s="28"/>
      <c r="O77" s="28"/>
      <c r="P77" s="12">
        <v>0</v>
      </c>
      <c r="Q77" s="12" t="s">
        <v>16</v>
      </c>
    </row>
    <row r="78" spans="1:17" s="27" customFormat="1" ht="24.95" customHeight="1">
      <c r="A78" s="40" t="s">
        <v>149</v>
      </c>
      <c r="B78" s="41"/>
      <c r="C78" s="42" t="s">
        <v>24</v>
      </c>
      <c r="D78" s="42"/>
      <c r="E78" s="42"/>
      <c r="F78" s="42"/>
      <c r="G78" s="43">
        <v>0</v>
      </c>
      <c r="H78" s="43">
        <v>0</v>
      </c>
      <c r="I78" s="43">
        <v>0</v>
      </c>
      <c r="J78" s="43">
        <v>0</v>
      </c>
      <c r="K78" s="43">
        <v>0</v>
      </c>
      <c r="L78" s="43">
        <v>0</v>
      </c>
      <c r="M78" s="44" t="b">
        <v>0</v>
      </c>
      <c r="N78" s="44"/>
      <c r="O78" s="44"/>
      <c r="P78" s="29">
        <v>0</v>
      </c>
      <c r="Q78" s="29" t="s">
        <v>16</v>
      </c>
    </row>
    <row r="79" spans="1:17" s="7" customFormat="1" ht="24.95" customHeight="1">
      <c r="A79" s="1" t="s">
        <v>150</v>
      </c>
      <c r="B79" s="45">
        <v>10450515410</v>
      </c>
      <c r="C79" s="2" t="s">
        <v>93</v>
      </c>
      <c r="D79" s="2" t="s">
        <v>21</v>
      </c>
      <c r="E79" s="8" t="s">
        <v>94</v>
      </c>
      <c r="F79" s="9" t="s">
        <v>22</v>
      </c>
      <c r="G79" s="10">
        <v>1</v>
      </c>
      <c r="H79" s="10">
        <v>56600</v>
      </c>
      <c r="I79" s="10">
        <f>ROUNDUP((H79/3.67),0)</f>
        <v>15423</v>
      </c>
      <c r="J79" s="10">
        <v>0</v>
      </c>
      <c r="K79" s="10">
        <f>G79*I79</f>
        <v>15423</v>
      </c>
      <c r="L79" s="10">
        <v>0</v>
      </c>
      <c r="M79" s="11" t="b">
        <v>0</v>
      </c>
      <c r="N79" s="11"/>
      <c r="O79" s="11"/>
      <c r="P79" s="12">
        <v>0</v>
      </c>
      <c r="Q79" s="12" t="s">
        <v>16</v>
      </c>
    </row>
    <row r="80" spans="1:17" s="7" customFormat="1" ht="24.95" customHeight="1">
      <c r="A80" s="1" t="s">
        <v>151</v>
      </c>
      <c r="B80" s="19"/>
      <c r="C80" s="2" t="s">
        <v>33</v>
      </c>
      <c r="D80" s="2" t="s">
        <v>21</v>
      </c>
      <c r="E80" s="8" t="s">
        <v>39</v>
      </c>
      <c r="F80" s="9" t="s">
        <v>25</v>
      </c>
      <c r="G80" s="10">
        <v>1056</v>
      </c>
      <c r="H80" s="10">
        <f>9*3.785</f>
        <v>34.064999999999998</v>
      </c>
      <c r="I80" s="10">
        <f>ROUNDUP((H80/3.67),0)</f>
        <v>10</v>
      </c>
      <c r="J80" s="10">
        <v>0</v>
      </c>
      <c r="K80" s="10">
        <f t="shared" ref="K80" si="24">G80*I80</f>
        <v>10560</v>
      </c>
      <c r="L80" s="10">
        <v>0</v>
      </c>
      <c r="M80" s="11" t="b">
        <v>0</v>
      </c>
      <c r="N80" s="11"/>
      <c r="O80" s="11"/>
      <c r="P80" s="12">
        <v>0</v>
      </c>
      <c r="Q80" s="12" t="s">
        <v>16</v>
      </c>
    </row>
    <row r="81" spans="1:17" s="7" customFormat="1" ht="24.95" customHeight="1">
      <c r="A81" s="1" t="s">
        <v>152</v>
      </c>
      <c r="B81" s="45">
        <v>10451515782</v>
      </c>
      <c r="C81" s="2" t="s">
        <v>95</v>
      </c>
      <c r="D81" s="2" t="s">
        <v>21</v>
      </c>
      <c r="E81" s="8" t="s">
        <v>96</v>
      </c>
      <c r="F81" s="9" t="s">
        <v>19</v>
      </c>
      <c r="G81" s="10">
        <v>1</v>
      </c>
      <c r="H81" s="10">
        <v>4750</v>
      </c>
      <c r="I81" s="10">
        <f>ROUNDUP((H81/3.67),0)</f>
        <v>1295</v>
      </c>
      <c r="J81" s="10">
        <v>0</v>
      </c>
      <c r="K81" s="10">
        <f>G81*I81</f>
        <v>1295</v>
      </c>
      <c r="L81" s="10">
        <v>0</v>
      </c>
      <c r="M81" s="11" t="b">
        <v>0</v>
      </c>
      <c r="N81" s="11"/>
      <c r="O81" s="11"/>
      <c r="P81" s="12">
        <v>0</v>
      </c>
      <c r="Q81" s="12" t="s">
        <v>16</v>
      </c>
    </row>
    <row r="82" spans="1:17" s="7" customFormat="1" ht="24.95" customHeight="1">
      <c r="A82" s="1" t="s">
        <v>153</v>
      </c>
      <c r="B82" s="45"/>
      <c r="C82" s="2" t="s">
        <v>34</v>
      </c>
      <c r="D82" s="2" t="s">
        <v>21</v>
      </c>
      <c r="E82" s="8" t="s">
        <v>35</v>
      </c>
      <c r="F82" s="9" t="s">
        <v>19</v>
      </c>
      <c r="G82" s="10">
        <v>1</v>
      </c>
      <c r="H82" s="10">
        <v>4520</v>
      </c>
      <c r="I82" s="10">
        <f t="shared" ref="I82:I84" si="25">ROUNDUP((H82/3.67),0)</f>
        <v>1232</v>
      </c>
      <c r="J82" s="10">
        <v>0</v>
      </c>
      <c r="K82" s="10">
        <f t="shared" ref="K82" si="26">G82*I82</f>
        <v>1232</v>
      </c>
      <c r="L82" s="10">
        <v>0</v>
      </c>
      <c r="M82" s="11" t="b">
        <v>0</v>
      </c>
      <c r="N82" s="11"/>
      <c r="O82" s="11"/>
      <c r="P82" s="12">
        <v>0</v>
      </c>
      <c r="Q82" s="12" t="s">
        <v>16</v>
      </c>
    </row>
    <row r="83" spans="1:17" s="7" customFormat="1" ht="24.95" customHeight="1">
      <c r="A83" s="1" t="s">
        <v>154</v>
      </c>
      <c r="B83" s="45">
        <v>10457515500</v>
      </c>
      <c r="C83" s="2" t="s">
        <v>97</v>
      </c>
      <c r="D83" s="2" t="s">
        <v>21</v>
      </c>
      <c r="E83" s="8" t="s">
        <v>98</v>
      </c>
      <c r="F83" s="9" t="s">
        <v>22</v>
      </c>
      <c r="G83" s="10">
        <v>12</v>
      </c>
      <c r="H83" s="10">
        <v>32500</v>
      </c>
      <c r="I83" s="10">
        <f>ROUNDUP((H83/3.67),0)</f>
        <v>8856</v>
      </c>
      <c r="J83" s="10">
        <v>0</v>
      </c>
      <c r="K83" s="10">
        <f>G83*I83</f>
        <v>106272</v>
      </c>
      <c r="L83" s="10">
        <v>0</v>
      </c>
      <c r="M83" s="11" t="b">
        <v>0</v>
      </c>
      <c r="N83" s="11"/>
      <c r="O83" s="11"/>
      <c r="P83" s="12">
        <v>0</v>
      </c>
      <c r="Q83" s="12" t="s">
        <v>16</v>
      </c>
    </row>
    <row r="84" spans="1:17" s="7" customFormat="1" ht="45">
      <c r="A84" s="1" t="s">
        <v>155</v>
      </c>
      <c r="B84" s="19"/>
      <c r="C84" s="2" t="s">
        <v>36</v>
      </c>
      <c r="D84" s="2" t="s">
        <v>20</v>
      </c>
      <c r="E84" s="8" t="s">
        <v>37</v>
      </c>
      <c r="F84" s="9" t="s">
        <v>22</v>
      </c>
      <c r="G84" s="10">
        <v>1</v>
      </c>
      <c r="H84" s="10">
        <v>7913</v>
      </c>
      <c r="I84" s="10">
        <f t="shared" si="25"/>
        <v>2157</v>
      </c>
      <c r="J84" s="10">
        <v>0</v>
      </c>
      <c r="K84" s="10">
        <f t="shared" ref="K84" si="27">G84*I84</f>
        <v>2157</v>
      </c>
      <c r="L84" s="10">
        <v>0</v>
      </c>
      <c r="M84" s="11" t="b">
        <v>0</v>
      </c>
      <c r="N84" s="11"/>
      <c r="O84" s="11"/>
      <c r="P84" s="12">
        <v>0</v>
      </c>
      <c r="Q84" s="12" t="s">
        <v>16</v>
      </c>
    </row>
    <row r="85" spans="1:17" s="7" customFormat="1" ht="24.95" customHeight="1">
      <c r="A85" s="1" t="s">
        <v>156</v>
      </c>
      <c r="B85" s="39">
        <v>11000108701</v>
      </c>
      <c r="C85" s="2" t="s">
        <v>88</v>
      </c>
      <c r="D85" s="2" t="s">
        <v>20</v>
      </c>
      <c r="E85" s="2" t="s">
        <v>89</v>
      </c>
      <c r="F85" s="2" t="s">
        <v>19</v>
      </c>
      <c r="G85" s="10">
        <v>3</v>
      </c>
      <c r="H85" s="38">
        <v>1470</v>
      </c>
      <c r="I85" s="10">
        <f>ROUNDUP((H85/3.67),0)</f>
        <v>401</v>
      </c>
      <c r="J85" s="10">
        <v>0</v>
      </c>
      <c r="K85" s="10">
        <f>G85*I85</f>
        <v>1203</v>
      </c>
      <c r="L85" s="10">
        <v>0</v>
      </c>
      <c r="M85" s="11" t="b">
        <v>0</v>
      </c>
      <c r="N85" s="11"/>
      <c r="O85" s="11"/>
      <c r="P85" s="12">
        <v>0</v>
      </c>
      <c r="Q85" s="12" t="s">
        <v>16</v>
      </c>
    </row>
    <row r="86" spans="1:17" s="7" customFormat="1" ht="24.95" customHeight="1">
      <c r="A86" s="1" t="s">
        <v>157</v>
      </c>
      <c r="B86" s="39">
        <v>10559022710</v>
      </c>
      <c r="C86" s="2" t="s">
        <v>90</v>
      </c>
      <c r="D86" s="2" t="s">
        <v>20</v>
      </c>
      <c r="E86" s="2" t="s">
        <v>91</v>
      </c>
      <c r="F86" s="2" t="s">
        <v>19</v>
      </c>
      <c r="G86" s="10">
        <v>3</v>
      </c>
      <c r="H86" s="38">
        <v>167</v>
      </c>
      <c r="I86" s="10">
        <f>ROUNDUP((H86/3.67),0)</f>
        <v>46</v>
      </c>
      <c r="J86" s="10">
        <v>0</v>
      </c>
      <c r="K86" s="10">
        <f>G86*I86</f>
        <v>138</v>
      </c>
      <c r="L86" s="10">
        <v>0</v>
      </c>
      <c r="M86" s="11" t="b">
        <v>0</v>
      </c>
      <c r="N86" s="2"/>
      <c r="O86" s="2"/>
      <c r="P86" s="12">
        <v>0</v>
      </c>
      <c r="Q86" s="12" t="s">
        <v>16</v>
      </c>
    </row>
    <row r="87" spans="1:17" s="7" customFormat="1" ht="22.5">
      <c r="A87" s="1" t="s">
        <v>158</v>
      </c>
      <c r="B87" s="39">
        <v>11222508780</v>
      </c>
      <c r="C87" s="2" t="s">
        <v>99</v>
      </c>
      <c r="D87" s="2" t="s">
        <v>20</v>
      </c>
      <c r="E87" s="2" t="s">
        <v>100</v>
      </c>
      <c r="F87" s="2" t="s">
        <v>19</v>
      </c>
      <c r="G87" s="10">
        <v>1</v>
      </c>
      <c r="H87" s="38">
        <v>1670</v>
      </c>
      <c r="I87" s="10">
        <f>ROUNDUP((H87/3.67),0)</f>
        <v>456</v>
      </c>
      <c r="J87" s="10">
        <v>0</v>
      </c>
      <c r="K87" s="10">
        <f>G87*I87</f>
        <v>456</v>
      </c>
      <c r="L87" s="10">
        <v>0</v>
      </c>
      <c r="M87" s="11" t="b">
        <v>0</v>
      </c>
      <c r="N87" s="2"/>
      <c r="O87" s="2"/>
      <c r="P87" s="12">
        <v>0</v>
      </c>
      <c r="Q87" s="12" t="s">
        <v>16</v>
      </c>
    </row>
    <row r="88" spans="1:17" s="27" customFormat="1" ht="24.95" customHeight="1">
      <c r="A88" s="40" t="s">
        <v>159</v>
      </c>
      <c r="B88" s="41"/>
      <c r="C88" s="42" t="s">
        <v>29</v>
      </c>
      <c r="D88" s="42"/>
      <c r="E88" s="42"/>
      <c r="F88" s="42"/>
      <c r="G88" s="43">
        <v>0</v>
      </c>
      <c r="H88" s="43">
        <v>0</v>
      </c>
      <c r="I88" s="43">
        <v>0</v>
      </c>
      <c r="J88" s="43">
        <v>0</v>
      </c>
      <c r="K88" s="43">
        <v>0</v>
      </c>
      <c r="L88" s="43">
        <v>0</v>
      </c>
      <c r="M88" s="44" t="b">
        <v>0</v>
      </c>
      <c r="N88" s="44"/>
      <c r="O88" s="44"/>
      <c r="P88" s="29">
        <v>0</v>
      </c>
      <c r="Q88" s="29" t="s">
        <v>16</v>
      </c>
    </row>
    <row r="89" spans="1:17" s="35" customFormat="1" ht="36">
      <c r="A89" s="1" t="s">
        <v>160</v>
      </c>
      <c r="B89" s="30"/>
      <c r="C89" s="31" t="s">
        <v>30</v>
      </c>
      <c r="D89" s="31" t="s">
        <v>20</v>
      </c>
      <c r="E89" s="31" t="s">
        <v>31</v>
      </c>
      <c r="F89" s="32" t="s">
        <v>22</v>
      </c>
      <c r="G89" s="33">
        <v>1</v>
      </c>
      <c r="H89" s="33">
        <v>3500</v>
      </c>
      <c r="I89" s="33">
        <f t="shared" ref="I89" si="28">ROUNDUP((H89/3.67),0)</f>
        <v>954</v>
      </c>
      <c r="J89" s="33">
        <v>0</v>
      </c>
      <c r="K89" s="33">
        <f t="shared" ref="K89" si="29">G89*I89</f>
        <v>954</v>
      </c>
      <c r="L89" s="33">
        <v>0</v>
      </c>
      <c r="M89" s="34" t="b">
        <v>0</v>
      </c>
      <c r="N89" s="34"/>
      <c r="O89" s="34"/>
      <c r="P89" s="29">
        <v>0</v>
      </c>
      <c r="Q89" s="29" t="s">
        <v>16</v>
      </c>
    </row>
    <row r="90" spans="1:17" s="23" customFormat="1" ht="24.75" customHeight="1">
      <c r="A90" s="20" t="s">
        <v>56</v>
      </c>
      <c r="B90" s="21"/>
      <c r="C90" s="22" t="s">
        <v>58</v>
      </c>
      <c r="D90" s="22"/>
      <c r="E90" s="22"/>
      <c r="F90" s="22"/>
      <c r="G90" s="37">
        <v>0</v>
      </c>
      <c r="H90" s="37">
        <v>0</v>
      </c>
      <c r="I90" s="37">
        <v>0</v>
      </c>
      <c r="J90" s="37">
        <v>0</v>
      </c>
      <c r="K90" s="37">
        <v>0</v>
      </c>
      <c r="L90" s="37">
        <v>0</v>
      </c>
      <c r="M90" s="47" t="b">
        <v>0</v>
      </c>
      <c r="N90" s="22"/>
      <c r="O90" s="22"/>
      <c r="P90" s="12">
        <v>0</v>
      </c>
      <c r="Q90" s="12" t="s">
        <v>16</v>
      </c>
    </row>
    <row r="91" spans="1:17" s="27" customFormat="1" ht="24.95" customHeight="1">
      <c r="A91" s="24" t="s">
        <v>57</v>
      </c>
      <c r="B91" s="25"/>
      <c r="C91" s="26" t="s">
        <v>32</v>
      </c>
      <c r="D91" s="26"/>
      <c r="E91" s="26"/>
      <c r="F91" s="26"/>
      <c r="G91" s="36">
        <v>0</v>
      </c>
      <c r="H91" s="36">
        <v>0</v>
      </c>
      <c r="I91" s="36">
        <v>0</v>
      </c>
      <c r="J91" s="36">
        <v>0</v>
      </c>
      <c r="K91" s="36">
        <v>0</v>
      </c>
      <c r="L91" s="36">
        <v>0</v>
      </c>
      <c r="M91" s="48" t="b">
        <v>0</v>
      </c>
      <c r="N91" s="28"/>
      <c r="O91" s="28"/>
      <c r="P91" s="12">
        <v>0</v>
      </c>
      <c r="Q91" s="12" t="s">
        <v>16</v>
      </c>
    </row>
    <row r="92" spans="1:17" s="27" customFormat="1" ht="24.95" customHeight="1">
      <c r="A92" s="40" t="s">
        <v>161</v>
      </c>
      <c r="B92" s="41"/>
      <c r="C92" s="42" t="s">
        <v>24</v>
      </c>
      <c r="D92" s="42"/>
      <c r="E92" s="42"/>
      <c r="F92" s="42"/>
      <c r="G92" s="43">
        <v>0</v>
      </c>
      <c r="H92" s="43">
        <v>0</v>
      </c>
      <c r="I92" s="43">
        <v>0</v>
      </c>
      <c r="J92" s="43">
        <v>0</v>
      </c>
      <c r="K92" s="43">
        <v>0</v>
      </c>
      <c r="L92" s="43">
        <v>0</v>
      </c>
      <c r="M92" s="44" t="b">
        <v>0</v>
      </c>
      <c r="N92" s="44"/>
      <c r="O92" s="44"/>
      <c r="P92" s="29">
        <v>0</v>
      </c>
      <c r="Q92" s="29" t="s">
        <v>16</v>
      </c>
    </row>
    <row r="93" spans="1:17" s="7" customFormat="1" ht="24.95" customHeight="1">
      <c r="A93" s="1" t="s">
        <v>162</v>
      </c>
      <c r="B93" s="45">
        <v>10450515410</v>
      </c>
      <c r="C93" s="2" t="s">
        <v>93</v>
      </c>
      <c r="D93" s="2" t="s">
        <v>21</v>
      </c>
      <c r="E93" s="8" t="s">
        <v>94</v>
      </c>
      <c r="F93" s="9" t="s">
        <v>22</v>
      </c>
      <c r="G93" s="10">
        <v>1</v>
      </c>
      <c r="H93" s="10">
        <v>56600</v>
      </c>
      <c r="I93" s="10">
        <f>ROUNDUP((H93/3.67),0)</f>
        <v>15423</v>
      </c>
      <c r="J93" s="10">
        <v>0</v>
      </c>
      <c r="K93" s="10">
        <f>G93*I93</f>
        <v>15423</v>
      </c>
      <c r="L93" s="10">
        <v>0</v>
      </c>
      <c r="M93" s="11" t="b">
        <v>0</v>
      </c>
      <c r="N93" s="11"/>
      <c r="O93" s="11"/>
      <c r="P93" s="12">
        <v>0</v>
      </c>
      <c r="Q93" s="12" t="s">
        <v>16</v>
      </c>
    </row>
    <row r="94" spans="1:17" s="7" customFormat="1" ht="24.95" customHeight="1">
      <c r="A94" s="1" t="s">
        <v>163</v>
      </c>
      <c r="B94" s="19"/>
      <c r="C94" s="2" t="s">
        <v>33</v>
      </c>
      <c r="D94" s="2" t="s">
        <v>21</v>
      </c>
      <c r="E94" s="8" t="s">
        <v>39</v>
      </c>
      <c r="F94" s="9" t="s">
        <v>25</v>
      </c>
      <c r="G94" s="10">
        <v>1056</v>
      </c>
      <c r="H94" s="10">
        <f>9*3.785</f>
        <v>34.064999999999998</v>
      </c>
      <c r="I94" s="10">
        <f>ROUNDUP((H94/3.67),0)</f>
        <v>10</v>
      </c>
      <c r="J94" s="10">
        <v>0</v>
      </c>
      <c r="K94" s="10">
        <f t="shared" ref="K94" si="30">G94*I94</f>
        <v>10560</v>
      </c>
      <c r="L94" s="10">
        <v>0</v>
      </c>
      <c r="M94" s="11" t="b">
        <v>0</v>
      </c>
      <c r="N94" s="11"/>
      <c r="O94" s="11"/>
      <c r="P94" s="12">
        <v>0</v>
      </c>
      <c r="Q94" s="12" t="s">
        <v>16</v>
      </c>
    </row>
    <row r="95" spans="1:17" s="7" customFormat="1" ht="24.95" customHeight="1">
      <c r="A95" s="1" t="s">
        <v>164</v>
      </c>
      <c r="B95" s="45">
        <v>10451515782</v>
      </c>
      <c r="C95" s="2" t="s">
        <v>95</v>
      </c>
      <c r="D95" s="2" t="s">
        <v>21</v>
      </c>
      <c r="E95" s="8" t="s">
        <v>96</v>
      </c>
      <c r="F95" s="9" t="s">
        <v>19</v>
      </c>
      <c r="G95" s="10">
        <v>1</v>
      </c>
      <c r="H95" s="10">
        <v>4750</v>
      </c>
      <c r="I95" s="10">
        <f>ROUNDUP((H95/3.67),0)</f>
        <v>1295</v>
      </c>
      <c r="J95" s="10">
        <v>0</v>
      </c>
      <c r="K95" s="10">
        <f>G95*I95</f>
        <v>1295</v>
      </c>
      <c r="L95" s="10">
        <v>0</v>
      </c>
      <c r="M95" s="11" t="b">
        <v>0</v>
      </c>
      <c r="N95" s="11"/>
      <c r="O95" s="11"/>
      <c r="P95" s="12">
        <v>0</v>
      </c>
      <c r="Q95" s="12" t="s">
        <v>16</v>
      </c>
    </row>
    <row r="96" spans="1:17" s="7" customFormat="1" ht="24.95" customHeight="1">
      <c r="A96" s="1" t="s">
        <v>165</v>
      </c>
      <c r="B96" s="45"/>
      <c r="C96" s="2" t="s">
        <v>34</v>
      </c>
      <c r="D96" s="2" t="s">
        <v>21</v>
      </c>
      <c r="E96" s="8" t="s">
        <v>35</v>
      </c>
      <c r="F96" s="9" t="s">
        <v>19</v>
      </c>
      <c r="G96" s="10">
        <v>1</v>
      </c>
      <c r="H96" s="10">
        <v>4520</v>
      </c>
      <c r="I96" s="10">
        <f t="shared" ref="I96:I98" si="31">ROUNDUP((H96/3.67),0)</f>
        <v>1232</v>
      </c>
      <c r="J96" s="10">
        <v>0</v>
      </c>
      <c r="K96" s="10">
        <f t="shared" ref="K96" si="32">G96*I96</f>
        <v>1232</v>
      </c>
      <c r="L96" s="10">
        <v>0</v>
      </c>
      <c r="M96" s="11" t="b">
        <v>0</v>
      </c>
      <c r="N96" s="11"/>
      <c r="O96" s="11"/>
      <c r="P96" s="12">
        <v>0</v>
      </c>
      <c r="Q96" s="12" t="s">
        <v>16</v>
      </c>
    </row>
    <row r="97" spans="1:17" s="7" customFormat="1" ht="24.95" customHeight="1">
      <c r="A97" s="1" t="s">
        <v>166</v>
      </c>
      <c r="B97" s="45">
        <v>10457515500</v>
      </c>
      <c r="C97" s="2" t="s">
        <v>97</v>
      </c>
      <c r="D97" s="2" t="s">
        <v>21</v>
      </c>
      <c r="E97" s="8" t="s">
        <v>98</v>
      </c>
      <c r="F97" s="9" t="s">
        <v>22</v>
      </c>
      <c r="G97" s="10">
        <v>12</v>
      </c>
      <c r="H97" s="10">
        <v>32500</v>
      </c>
      <c r="I97" s="10">
        <f>ROUNDUP((H97/3.67),0)</f>
        <v>8856</v>
      </c>
      <c r="J97" s="10">
        <v>0</v>
      </c>
      <c r="K97" s="10">
        <f>G97*I97</f>
        <v>106272</v>
      </c>
      <c r="L97" s="10">
        <v>0</v>
      </c>
      <c r="M97" s="11" t="b">
        <v>0</v>
      </c>
      <c r="N97" s="11"/>
      <c r="O97" s="11"/>
      <c r="P97" s="12">
        <v>0</v>
      </c>
      <c r="Q97" s="12" t="s">
        <v>16</v>
      </c>
    </row>
    <row r="98" spans="1:17" s="7" customFormat="1" ht="45">
      <c r="A98" s="1" t="s">
        <v>167</v>
      </c>
      <c r="B98" s="19"/>
      <c r="C98" s="2" t="s">
        <v>36</v>
      </c>
      <c r="D98" s="2" t="s">
        <v>20</v>
      </c>
      <c r="E98" s="8" t="s">
        <v>37</v>
      </c>
      <c r="F98" s="9" t="s">
        <v>22</v>
      </c>
      <c r="G98" s="10">
        <v>1</v>
      </c>
      <c r="H98" s="10">
        <v>7913</v>
      </c>
      <c r="I98" s="10">
        <f t="shared" si="31"/>
        <v>2157</v>
      </c>
      <c r="J98" s="10">
        <v>0</v>
      </c>
      <c r="K98" s="10">
        <f t="shared" ref="K98" si="33">G98*I98</f>
        <v>2157</v>
      </c>
      <c r="L98" s="10">
        <v>0</v>
      </c>
      <c r="M98" s="11" t="b">
        <v>0</v>
      </c>
      <c r="N98" s="11"/>
      <c r="O98" s="11"/>
      <c r="P98" s="12">
        <v>0</v>
      </c>
      <c r="Q98" s="12" t="s">
        <v>16</v>
      </c>
    </row>
    <row r="99" spans="1:17" s="7" customFormat="1" ht="24.95" customHeight="1">
      <c r="A99" s="1" t="s">
        <v>168</v>
      </c>
      <c r="B99" s="39">
        <v>11000108701</v>
      </c>
      <c r="C99" s="2" t="s">
        <v>88</v>
      </c>
      <c r="D99" s="2" t="s">
        <v>20</v>
      </c>
      <c r="E99" s="2" t="s">
        <v>89</v>
      </c>
      <c r="F99" s="2" t="s">
        <v>19</v>
      </c>
      <c r="G99" s="10">
        <v>3</v>
      </c>
      <c r="H99" s="38">
        <v>1470</v>
      </c>
      <c r="I99" s="10">
        <f>ROUNDUP((H99/3.67),0)</f>
        <v>401</v>
      </c>
      <c r="J99" s="10">
        <v>0</v>
      </c>
      <c r="K99" s="10">
        <f>G99*I99</f>
        <v>1203</v>
      </c>
      <c r="L99" s="10">
        <v>0</v>
      </c>
      <c r="M99" s="11" t="b">
        <v>0</v>
      </c>
      <c r="N99" s="11"/>
      <c r="O99" s="11"/>
      <c r="P99" s="12">
        <v>0</v>
      </c>
      <c r="Q99" s="12" t="s">
        <v>16</v>
      </c>
    </row>
    <row r="100" spans="1:17" s="7" customFormat="1" ht="24.95" customHeight="1">
      <c r="A100" s="1" t="s">
        <v>169</v>
      </c>
      <c r="B100" s="39">
        <v>10559022710</v>
      </c>
      <c r="C100" s="2" t="s">
        <v>90</v>
      </c>
      <c r="D100" s="2" t="s">
        <v>20</v>
      </c>
      <c r="E100" s="2" t="s">
        <v>91</v>
      </c>
      <c r="F100" s="2" t="s">
        <v>19</v>
      </c>
      <c r="G100" s="10">
        <v>3</v>
      </c>
      <c r="H100" s="38">
        <v>167</v>
      </c>
      <c r="I100" s="10">
        <f>ROUNDUP((H100/3.67),0)</f>
        <v>46</v>
      </c>
      <c r="J100" s="10">
        <v>0</v>
      </c>
      <c r="K100" s="10">
        <f>G100*I100</f>
        <v>138</v>
      </c>
      <c r="L100" s="10">
        <v>0</v>
      </c>
      <c r="M100" s="11" t="b">
        <v>0</v>
      </c>
      <c r="N100" s="2"/>
      <c r="O100" s="2"/>
      <c r="P100" s="12">
        <v>0</v>
      </c>
      <c r="Q100" s="12" t="s">
        <v>16</v>
      </c>
    </row>
    <row r="101" spans="1:17" s="7" customFormat="1" ht="22.5">
      <c r="A101" s="1" t="s">
        <v>170</v>
      </c>
      <c r="B101" s="39">
        <v>11222508780</v>
      </c>
      <c r="C101" s="2" t="s">
        <v>99</v>
      </c>
      <c r="D101" s="2" t="s">
        <v>20</v>
      </c>
      <c r="E101" s="2" t="s">
        <v>100</v>
      </c>
      <c r="F101" s="2" t="s">
        <v>19</v>
      </c>
      <c r="G101" s="10">
        <v>1</v>
      </c>
      <c r="H101" s="38">
        <v>1670</v>
      </c>
      <c r="I101" s="10">
        <f>ROUNDUP((H101/3.67),0)</f>
        <v>456</v>
      </c>
      <c r="J101" s="10">
        <v>0</v>
      </c>
      <c r="K101" s="10">
        <f>G101*I101</f>
        <v>456</v>
      </c>
      <c r="L101" s="10">
        <v>0</v>
      </c>
      <c r="M101" s="11" t="b">
        <v>0</v>
      </c>
      <c r="N101" s="2"/>
      <c r="O101" s="2"/>
      <c r="P101" s="12">
        <v>0</v>
      </c>
      <c r="Q101" s="12" t="s">
        <v>16</v>
      </c>
    </row>
    <row r="102" spans="1:17" s="27" customFormat="1" ht="24.95" customHeight="1">
      <c r="A102" s="40" t="s">
        <v>171</v>
      </c>
      <c r="B102" s="41"/>
      <c r="C102" s="42" t="s">
        <v>29</v>
      </c>
      <c r="D102" s="42"/>
      <c r="E102" s="42"/>
      <c r="F102" s="42"/>
      <c r="G102" s="43">
        <v>0</v>
      </c>
      <c r="H102" s="43">
        <v>0</v>
      </c>
      <c r="I102" s="43">
        <v>0</v>
      </c>
      <c r="J102" s="43">
        <v>0</v>
      </c>
      <c r="K102" s="43">
        <v>0</v>
      </c>
      <c r="L102" s="43">
        <v>0</v>
      </c>
      <c r="M102" s="44" t="b">
        <v>0</v>
      </c>
      <c r="N102" s="44"/>
      <c r="O102" s="44"/>
      <c r="P102" s="29">
        <v>0</v>
      </c>
      <c r="Q102" s="29" t="s">
        <v>16</v>
      </c>
    </row>
    <row r="103" spans="1:17" s="35" customFormat="1" ht="36">
      <c r="A103" s="1" t="s">
        <v>172</v>
      </c>
      <c r="B103" s="30"/>
      <c r="C103" s="31" t="s">
        <v>30</v>
      </c>
      <c r="D103" s="31" t="s">
        <v>20</v>
      </c>
      <c r="E103" s="31" t="s">
        <v>31</v>
      </c>
      <c r="F103" s="32" t="s">
        <v>22</v>
      </c>
      <c r="G103" s="33">
        <v>1</v>
      </c>
      <c r="H103" s="33">
        <v>3500</v>
      </c>
      <c r="I103" s="33">
        <f t="shared" ref="I103" si="34">ROUNDUP((H103/3.67),0)</f>
        <v>954</v>
      </c>
      <c r="J103" s="33">
        <v>0</v>
      </c>
      <c r="K103" s="33">
        <f t="shared" ref="K103" si="35">G103*I103</f>
        <v>954</v>
      </c>
      <c r="L103" s="33">
        <v>0</v>
      </c>
      <c r="M103" s="34" t="b">
        <v>0</v>
      </c>
      <c r="N103" s="34"/>
      <c r="O103" s="34"/>
      <c r="P103" s="29">
        <v>0</v>
      </c>
      <c r="Q103" s="29" t="s">
        <v>16</v>
      </c>
    </row>
    <row r="104" spans="1:17" s="23" customFormat="1" ht="24.75" customHeight="1">
      <c r="A104" s="20" t="s">
        <v>59</v>
      </c>
      <c r="B104" s="21"/>
      <c r="C104" s="22" t="s">
        <v>61</v>
      </c>
      <c r="D104" s="22"/>
      <c r="E104" s="22"/>
      <c r="F104" s="22"/>
      <c r="G104" s="37">
        <v>0</v>
      </c>
      <c r="H104" s="37">
        <v>0</v>
      </c>
      <c r="I104" s="37">
        <v>0</v>
      </c>
      <c r="J104" s="37">
        <v>0</v>
      </c>
      <c r="K104" s="37">
        <v>0</v>
      </c>
      <c r="L104" s="37">
        <v>0</v>
      </c>
      <c r="M104" s="47" t="b">
        <v>0</v>
      </c>
      <c r="N104" s="22"/>
      <c r="O104" s="22"/>
      <c r="P104" s="12">
        <v>0</v>
      </c>
      <c r="Q104" s="12" t="s">
        <v>16</v>
      </c>
    </row>
    <row r="105" spans="1:17" s="27" customFormat="1" ht="24.95" customHeight="1">
      <c r="A105" s="24" t="s">
        <v>60</v>
      </c>
      <c r="B105" s="25"/>
      <c r="C105" s="26" t="s">
        <v>32</v>
      </c>
      <c r="D105" s="26"/>
      <c r="E105" s="26"/>
      <c r="F105" s="26"/>
      <c r="G105" s="36">
        <v>0</v>
      </c>
      <c r="H105" s="36">
        <v>0</v>
      </c>
      <c r="I105" s="36">
        <v>0</v>
      </c>
      <c r="J105" s="36">
        <v>0</v>
      </c>
      <c r="K105" s="36">
        <v>0</v>
      </c>
      <c r="L105" s="36">
        <v>0</v>
      </c>
      <c r="M105" s="48" t="b">
        <v>0</v>
      </c>
      <c r="N105" s="28"/>
      <c r="O105" s="28"/>
      <c r="P105" s="12">
        <v>0</v>
      </c>
      <c r="Q105" s="12" t="s">
        <v>16</v>
      </c>
    </row>
    <row r="106" spans="1:17" s="27" customFormat="1" ht="24.95" customHeight="1">
      <c r="A106" s="40" t="s">
        <v>173</v>
      </c>
      <c r="B106" s="41"/>
      <c r="C106" s="42" t="s">
        <v>24</v>
      </c>
      <c r="D106" s="42"/>
      <c r="E106" s="42"/>
      <c r="F106" s="42"/>
      <c r="G106" s="43">
        <v>0</v>
      </c>
      <c r="H106" s="43">
        <v>0</v>
      </c>
      <c r="I106" s="43">
        <v>0</v>
      </c>
      <c r="J106" s="43">
        <v>0</v>
      </c>
      <c r="K106" s="43">
        <v>0</v>
      </c>
      <c r="L106" s="43">
        <v>0</v>
      </c>
      <c r="M106" s="44" t="b">
        <v>0</v>
      </c>
      <c r="N106" s="44"/>
      <c r="O106" s="44"/>
      <c r="P106" s="29">
        <v>0</v>
      </c>
      <c r="Q106" s="29" t="s">
        <v>16</v>
      </c>
    </row>
    <row r="107" spans="1:17" s="7" customFormat="1" ht="24.95" customHeight="1">
      <c r="A107" s="1" t="s">
        <v>174</v>
      </c>
      <c r="B107" s="45">
        <v>10450515340</v>
      </c>
      <c r="C107" s="2" t="s">
        <v>109</v>
      </c>
      <c r="D107" s="2" t="s">
        <v>21</v>
      </c>
      <c r="E107" s="8" t="s">
        <v>110</v>
      </c>
      <c r="F107" s="9" t="s">
        <v>22</v>
      </c>
      <c r="G107" s="10">
        <v>1</v>
      </c>
      <c r="H107" s="10">
        <v>32600</v>
      </c>
      <c r="I107" s="10">
        <f>ROUNDUP((H107/3.67),0)</f>
        <v>8883</v>
      </c>
      <c r="J107" s="10">
        <v>0</v>
      </c>
      <c r="K107" s="10">
        <f>G107*I107</f>
        <v>8883</v>
      </c>
      <c r="L107" s="10">
        <v>0</v>
      </c>
      <c r="M107" s="11" t="b">
        <v>0</v>
      </c>
      <c r="N107" s="11"/>
      <c r="O107" s="11"/>
      <c r="P107" s="12">
        <v>0</v>
      </c>
      <c r="Q107" s="12" t="s">
        <v>16</v>
      </c>
    </row>
    <row r="108" spans="1:17" s="7" customFormat="1" ht="24.95" customHeight="1">
      <c r="A108" s="1" t="s">
        <v>175</v>
      </c>
      <c r="B108" s="19"/>
      <c r="C108" s="2" t="s">
        <v>33</v>
      </c>
      <c r="D108" s="2" t="s">
        <v>21</v>
      </c>
      <c r="E108" s="8" t="s">
        <v>39</v>
      </c>
      <c r="F108" s="9" t="s">
        <v>25</v>
      </c>
      <c r="G108" s="10">
        <v>352</v>
      </c>
      <c r="H108" s="10">
        <f>9*3.785</f>
        <v>34.064999999999998</v>
      </c>
      <c r="I108" s="10">
        <f>ROUNDUP((H108/3.67),0)</f>
        <v>10</v>
      </c>
      <c r="J108" s="10">
        <v>0</v>
      </c>
      <c r="K108" s="10">
        <f t="shared" ref="K108" si="36">G108*I108</f>
        <v>3520</v>
      </c>
      <c r="L108" s="10">
        <v>0</v>
      </c>
      <c r="M108" s="11" t="b">
        <v>0</v>
      </c>
      <c r="N108" s="11"/>
      <c r="O108" s="11"/>
      <c r="P108" s="12">
        <v>0</v>
      </c>
      <c r="Q108" s="12" t="s">
        <v>16</v>
      </c>
    </row>
    <row r="109" spans="1:17" s="7" customFormat="1" ht="24.95" customHeight="1">
      <c r="A109" s="1" t="s">
        <v>176</v>
      </c>
      <c r="B109" s="45">
        <v>10451515762</v>
      </c>
      <c r="C109" s="2" t="s">
        <v>111</v>
      </c>
      <c r="D109" s="2" t="s">
        <v>21</v>
      </c>
      <c r="E109" s="8" t="s">
        <v>96</v>
      </c>
      <c r="F109" s="9" t="s">
        <v>19</v>
      </c>
      <c r="G109" s="10">
        <v>1</v>
      </c>
      <c r="H109" s="10">
        <v>3200</v>
      </c>
      <c r="I109" s="10">
        <f>ROUNDUP((H109/3.67),0)</f>
        <v>872</v>
      </c>
      <c r="J109" s="10">
        <v>0</v>
      </c>
      <c r="K109" s="10">
        <f>G109*I109</f>
        <v>872</v>
      </c>
      <c r="L109" s="10">
        <v>0</v>
      </c>
      <c r="M109" s="11" t="b">
        <v>0</v>
      </c>
      <c r="N109" s="11"/>
      <c r="O109" s="11"/>
      <c r="P109" s="12">
        <v>0</v>
      </c>
      <c r="Q109" s="12" t="s">
        <v>16</v>
      </c>
    </row>
    <row r="110" spans="1:17" s="7" customFormat="1" ht="24.95" customHeight="1">
      <c r="A110" s="1" t="s">
        <v>177</v>
      </c>
      <c r="B110" s="45"/>
      <c r="C110" s="2" t="s">
        <v>34</v>
      </c>
      <c r="D110" s="2" t="s">
        <v>21</v>
      </c>
      <c r="E110" s="8" t="s">
        <v>35</v>
      </c>
      <c r="F110" s="9" t="s">
        <v>19</v>
      </c>
      <c r="G110" s="10">
        <v>1</v>
      </c>
      <c r="H110" s="10">
        <v>4520</v>
      </c>
      <c r="I110" s="10">
        <f t="shared" ref="I110:I112" si="37">ROUNDUP((H110/3.67),0)</f>
        <v>1232</v>
      </c>
      <c r="J110" s="10">
        <v>0</v>
      </c>
      <c r="K110" s="10">
        <f t="shared" ref="K110" si="38">G110*I110</f>
        <v>1232</v>
      </c>
      <c r="L110" s="10">
        <v>0</v>
      </c>
      <c r="M110" s="11" t="b">
        <v>0</v>
      </c>
      <c r="N110" s="11"/>
      <c r="O110" s="11"/>
      <c r="P110" s="12">
        <v>0</v>
      </c>
      <c r="Q110" s="12" t="s">
        <v>16</v>
      </c>
    </row>
    <row r="111" spans="1:17" s="7" customFormat="1" ht="24.95" customHeight="1">
      <c r="A111" s="1" t="s">
        <v>178</v>
      </c>
      <c r="B111" s="45">
        <v>10457515500</v>
      </c>
      <c r="C111" s="2" t="s">
        <v>97</v>
      </c>
      <c r="D111" s="2" t="s">
        <v>21</v>
      </c>
      <c r="E111" s="8" t="s">
        <v>98</v>
      </c>
      <c r="F111" s="9" t="s">
        <v>22</v>
      </c>
      <c r="G111" s="10">
        <v>4</v>
      </c>
      <c r="H111" s="10">
        <v>32500</v>
      </c>
      <c r="I111" s="10">
        <f>ROUNDUP((H111/3.67),0)</f>
        <v>8856</v>
      </c>
      <c r="J111" s="10">
        <v>0</v>
      </c>
      <c r="K111" s="10">
        <f>G111*I111</f>
        <v>35424</v>
      </c>
      <c r="L111" s="10">
        <v>0</v>
      </c>
      <c r="M111" s="11" t="b">
        <v>0</v>
      </c>
      <c r="N111" s="11"/>
      <c r="O111" s="11"/>
      <c r="P111" s="12">
        <v>0</v>
      </c>
      <c r="Q111" s="12" t="s">
        <v>16</v>
      </c>
    </row>
    <row r="112" spans="1:17" s="7" customFormat="1" ht="45">
      <c r="A112" s="1" t="s">
        <v>179</v>
      </c>
      <c r="B112" s="19"/>
      <c r="C112" s="2" t="s">
        <v>62</v>
      </c>
      <c r="D112" s="2" t="s">
        <v>20</v>
      </c>
      <c r="E112" s="8" t="s">
        <v>37</v>
      </c>
      <c r="F112" s="9" t="s">
        <v>22</v>
      </c>
      <c r="G112" s="10">
        <v>1</v>
      </c>
      <c r="H112" s="10">
        <v>5813</v>
      </c>
      <c r="I112" s="10">
        <f t="shared" si="37"/>
        <v>1584</v>
      </c>
      <c r="J112" s="10">
        <v>0</v>
      </c>
      <c r="K112" s="10">
        <f t="shared" ref="K112" si="39">G112*I112</f>
        <v>1584</v>
      </c>
      <c r="L112" s="10">
        <v>0</v>
      </c>
      <c r="M112" s="11" t="b">
        <v>0</v>
      </c>
      <c r="N112" s="11"/>
      <c r="O112" s="11"/>
      <c r="P112" s="12">
        <v>0</v>
      </c>
      <c r="Q112" s="12" t="s">
        <v>16</v>
      </c>
    </row>
    <row r="113" spans="1:17" s="7" customFormat="1" ht="24.95" customHeight="1">
      <c r="A113" s="1" t="s">
        <v>180</v>
      </c>
      <c r="B113" s="39">
        <v>11000108651</v>
      </c>
      <c r="C113" s="2" t="s">
        <v>108</v>
      </c>
      <c r="D113" s="2" t="s">
        <v>20</v>
      </c>
      <c r="E113" s="2" t="s">
        <v>89</v>
      </c>
      <c r="F113" s="2" t="s">
        <v>19</v>
      </c>
      <c r="G113" s="10">
        <v>3</v>
      </c>
      <c r="H113" s="38">
        <v>920</v>
      </c>
      <c r="I113" s="10">
        <f>ROUNDUP((H113/3.67),0)</f>
        <v>251</v>
      </c>
      <c r="J113" s="10">
        <v>0</v>
      </c>
      <c r="K113" s="10">
        <f>G113*I113</f>
        <v>753</v>
      </c>
      <c r="L113" s="10">
        <v>0</v>
      </c>
      <c r="M113" s="11" t="b">
        <v>0</v>
      </c>
      <c r="N113" s="11"/>
      <c r="O113" s="11"/>
      <c r="P113" s="12">
        <v>0</v>
      </c>
      <c r="Q113" s="12" t="s">
        <v>16</v>
      </c>
    </row>
    <row r="114" spans="1:17" s="7" customFormat="1" ht="24.95" customHeight="1">
      <c r="A114" s="1" t="s">
        <v>181</v>
      </c>
      <c r="B114" s="39">
        <v>10559022710</v>
      </c>
      <c r="C114" s="2" t="s">
        <v>90</v>
      </c>
      <c r="D114" s="2" t="s">
        <v>20</v>
      </c>
      <c r="E114" s="2" t="s">
        <v>91</v>
      </c>
      <c r="F114" s="2" t="s">
        <v>19</v>
      </c>
      <c r="G114" s="10">
        <v>3</v>
      </c>
      <c r="H114" s="38">
        <v>167</v>
      </c>
      <c r="I114" s="10">
        <f>ROUNDUP((H114/3.67),0)</f>
        <v>46</v>
      </c>
      <c r="J114" s="10">
        <v>0</v>
      </c>
      <c r="K114" s="10">
        <f>G114*I114</f>
        <v>138</v>
      </c>
      <c r="L114" s="10">
        <v>0</v>
      </c>
      <c r="M114" s="11" t="b">
        <v>0</v>
      </c>
      <c r="N114" s="2"/>
      <c r="O114" s="2"/>
      <c r="P114" s="12">
        <v>0</v>
      </c>
      <c r="Q114" s="12" t="s">
        <v>16</v>
      </c>
    </row>
    <row r="115" spans="1:17" s="7" customFormat="1" ht="22.5">
      <c r="A115" s="1" t="s">
        <v>182</v>
      </c>
      <c r="B115" s="39">
        <v>11222508760</v>
      </c>
      <c r="C115" s="2" t="s">
        <v>112</v>
      </c>
      <c r="D115" s="2" t="s">
        <v>20</v>
      </c>
      <c r="E115" s="2" t="s">
        <v>100</v>
      </c>
      <c r="F115" s="2" t="s">
        <v>19</v>
      </c>
      <c r="G115" s="10">
        <v>1</v>
      </c>
      <c r="H115" s="38">
        <v>980</v>
      </c>
      <c r="I115" s="10">
        <f>ROUNDUP((H115/3.67),0)</f>
        <v>268</v>
      </c>
      <c r="J115" s="10">
        <v>0</v>
      </c>
      <c r="K115" s="10">
        <f>G115*I115</f>
        <v>268</v>
      </c>
      <c r="L115" s="10">
        <v>0</v>
      </c>
      <c r="M115" s="11" t="b">
        <v>0</v>
      </c>
      <c r="N115" s="2"/>
      <c r="O115" s="2"/>
      <c r="P115" s="12">
        <v>0</v>
      </c>
      <c r="Q115" s="12" t="s">
        <v>16</v>
      </c>
    </row>
    <row r="116" spans="1:17" s="27" customFormat="1" ht="24.95" customHeight="1">
      <c r="A116" s="40" t="s">
        <v>183</v>
      </c>
      <c r="B116" s="41"/>
      <c r="C116" s="42" t="s">
        <v>29</v>
      </c>
      <c r="D116" s="42"/>
      <c r="E116" s="42"/>
      <c r="F116" s="42"/>
      <c r="G116" s="43">
        <v>0</v>
      </c>
      <c r="H116" s="43">
        <v>0</v>
      </c>
      <c r="I116" s="43">
        <v>0</v>
      </c>
      <c r="J116" s="43">
        <v>0</v>
      </c>
      <c r="K116" s="43">
        <v>0</v>
      </c>
      <c r="L116" s="43">
        <v>0</v>
      </c>
      <c r="M116" s="44" t="b">
        <v>0</v>
      </c>
      <c r="N116" s="44"/>
      <c r="O116" s="44"/>
      <c r="P116" s="29">
        <v>0</v>
      </c>
      <c r="Q116" s="29" t="s">
        <v>16</v>
      </c>
    </row>
    <row r="117" spans="1:17" s="35" customFormat="1" ht="36">
      <c r="A117" s="1" t="s">
        <v>184</v>
      </c>
      <c r="B117" s="30"/>
      <c r="C117" s="31" t="s">
        <v>30</v>
      </c>
      <c r="D117" s="31" t="s">
        <v>20</v>
      </c>
      <c r="E117" s="31" t="s">
        <v>31</v>
      </c>
      <c r="F117" s="32" t="s">
        <v>22</v>
      </c>
      <c r="G117" s="33">
        <v>1</v>
      </c>
      <c r="H117" s="33">
        <v>3500</v>
      </c>
      <c r="I117" s="33">
        <f t="shared" ref="I117" si="40">ROUNDUP((H117/3.67),0)</f>
        <v>954</v>
      </c>
      <c r="J117" s="33">
        <v>0</v>
      </c>
      <c r="K117" s="33">
        <f t="shared" ref="K117" si="41">G117*I117</f>
        <v>954</v>
      </c>
      <c r="L117" s="33">
        <v>0</v>
      </c>
      <c r="M117" s="34" t="b">
        <v>0</v>
      </c>
      <c r="N117" s="34"/>
      <c r="O117" s="34"/>
      <c r="P117" s="29">
        <v>0</v>
      </c>
      <c r="Q117" s="29" t="s">
        <v>16</v>
      </c>
    </row>
    <row r="118" spans="1:17" ht="24.95" customHeight="1">
      <c r="K118" s="49">
        <f>SUM(K2:K117)</f>
        <v>1053454</v>
      </c>
    </row>
  </sheetData>
  <autoFilter ref="A1:Q118"/>
  <pageMargins left="0.7" right="0.7" top="0.75" bottom="0.75" header="0.3" footer="0.3"/>
  <pageSetup paperSize="9" scale="3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BURKINA FASO</vt:lpstr>
      <vt:lpstr>'BURKINA FASO'!Print_Area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Monique</dc:creator>
  <cp:lastModifiedBy>Marie Monique</cp:lastModifiedBy>
  <cp:lastPrinted>2023-10-13T04:12:00Z</cp:lastPrinted>
  <dcterms:created xsi:type="dcterms:W3CDTF">2023-04-06T09:44:42Z</dcterms:created>
  <dcterms:modified xsi:type="dcterms:W3CDTF">2023-11-09T07:37:37Z</dcterms:modified>
</cp:coreProperties>
</file>