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IPT" sheetId="13" r:id="rId1"/>
  </sheets>
  <definedNames>
    <definedName name="_xlnm.Print_Area" localSheetId="0">IPT!$A$1:$Q$11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3" l="1"/>
  <c r="I3" i="13" l="1"/>
  <c r="I4" i="13"/>
  <c r="I5" i="13"/>
  <c r="I6" i="13"/>
  <c r="I7" i="13"/>
  <c r="K7" i="13" s="1"/>
  <c r="I8" i="13"/>
  <c r="I9" i="13"/>
  <c r="I10" i="13"/>
  <c r="I11" i="13"/>
  <c r="K11" i="13"/>
  <c r="K10" i="13"/>
  <c r="K8" i="13"/>
  <c r="K6" i="13"/>
  <c r="K4" i="13"/>
  <c r="K5" i="13" l="1"/>
  <c r="K9" i="13"/>
  <c r="K3" i="13"/>
  <c r="I2" i="13"/>
  <c r="K2" i="13" l="1"/>
</calcChain>
</file>

<file path=xl/sharedStrings.xml><?xml version="1.0" encoding="utf-8"?>
<sst xmlns="http://schemas.openxmlformats.org/spreadsheetml/2006/main" count="77" uniqueCount="45">
  <si>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</si>
  <si>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</si>
  <si>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</si>
  <si>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</si>
  <si>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</si>
  <si>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</si>
  <si>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</si>
  <si>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</si>
  <si>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</si>
  <si>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</si>
  <si>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</si>
  <si>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</si>
  <si>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</si>
  <si>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</si>
  <si>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</si>
  <si>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</si>
  <si>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</si>
  <si>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</si>
  <si>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</si>
  <si>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</si>
  <si>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</si>
  <si>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</si>
  <si>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</si>
  <si>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</si>
  <si>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6</t>
  </si>
  <si>
    <t>10" MOTORIZED BUTTERFLY VALVE WITH ELECTRIC ACTUATOR DN65,16 BAR</t>
  </si>
  <si>
    <t>SHIELD</t>
  </si>
  <si>
    <t>SD-BV-EO</t>
  </si>
  <si>
    <t>12"MOTORIZED BUTTERFLY VALVE WITH ELECTRIC ACTUATOR DN65,16 BAR</t>
  </si>
  <si>
    <t>7</t>
  </si>
  <si>
    <t>8</t>
  </si>
  <si>
    <t>9</t>
  </si>
  <si>
    <t>10</t>
  </si>
  <si>
    <t>CHECK VALVE 4", DUCTILE IRON BODY TO C508, SWING TYPE, EPDM SEAT, FLANGED ENDS TO ANSI B16.1, CLASS 125, FF FLANGE, W/P 300 PSI, RED RAL 3000 FBE COATING, UL/FM APPROVED, MODEL: SD-NRV300FF-D - SHIELD</t>
  </si>
  <si>
    <t xml:space="preserve"> SD-NRV300FF-D</t>
  </si>
  <si>
    <t>CHECK VALVE 6", DUCTILE IRON BODY TO C508, SWING TYPE, EPDM SEAT, FLANGED ENDS TO ANSI B16.1, CLASS 125, FF FLANGE, W/P 300 PSI, RED RAL 3000 FBE COATING, UL/FM APPROVED, MODEL: SD-NRV300FF-D - SHIELD</t>
  </si>
  <si>
    <t>CHECK VALVE 8", DUCTILE IRON BODY TO C508, SWING TYPE, EPDM SEAT, FLANGED ENDS TO ANSI B16.1, CLASS 125, FF FLANGE, W/P 300 PSI, RED RAL 3000 FBE COATING, UL/FM APPROVED, MODEL: SD-NRV300FF-D - SHIELD</t>
  </si>
  <si>
    <t>CHECK VALVE 10", DUCTILE IRON BODY TO C508, SWING TYPE, EPDM SEAT, FLANGED ENDS TO ANSI B16.1, CLASS 125, FF FLANGE, W/P 300 PSI, RED RAL 3000 FBE COATING, UL /FM APPROVED, MODEL: SD-NRV300FF-D - SHIELD</t>
  </si>
  <si>
    <t>PRESSURE RELIEF VALVE 2", ANGLE TYPE, MOD: 2050B-4KG1, D.I BODY, CLASS 150, 175PSI, FLANGED INLET, EPOXY COATED C/W BRONZE SEAT RING AND PILOT, MONEL STEM, PILOT SPRING 20-200 PSI, Y STRAINER &amp; P/GAUGE - CLA-VAL</t>
  </si>
  <si>
    <t>CLA-VAL</t>
  </si>
  <si>
    <t>2050B-4KG1</t>
  </si>
  <si>
    <t>GATE VALVE 4", D.I BODY TO AWWA C515, NON-RISING STEM, EPDM COATED RESILIENT WEDGE W/HANDLE W/O POST INDICATOR FLANGE, FLANGED ENDS TO ANSI B16.1, CLASS 125, WP 250 PSI, RED RAL3000 FBE COATING, MODEL:SD-NRS250FF-D, UL/FM APPROV -SHIELD</t>
  </si>
  <si>
    <t xml:space="preserve"> SD-NRS250FF-D</t>
  </si>
  <si>
    <t>POST INDICATOR, SUITABLE FOR 4"-16", VERTICAL TYPE, UL/FM APPROVED, MODEL: SD-800 - SHIELD</t>
  </si>
  <si>
    <t>SD-800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</si>
</sst>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164" fontId="6" fillId="0" borderId="2" xfId="0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view="pageBreakPreview" zoomScaleNormal="90" zoomScaleSheetLayoutView="100" workbookViewId="0">
      <selection activeCell="K12" sqref="K12"/>
    </sheetView>
  </sheetViews>
  <sheetFormatPr defaultRowHeight="24.95" customHeight="1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5.140625" style="16" bestFit="1" customWidth="1"/>
    <col min="7" max="7" width="7.42578125" style="17" bestFit="1" customWidth="1"/>
    <col min="8" max="8" width="12.42578125" style="17" bestFit="1" customWidth="1"/>
    <col min="9" max="9" width="9" style="17" bestFit="1" customWidth="1"/>
    <col min="10" max="10" width="7" style="17" bestFit="1" customWidth="1"/>
    <col min="11" max="11" width="9.425781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8" customFormat="1" ht="24.9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7" t="s">
        <v>18</v>
      </c>
    </row>
    <row r="2" spans="1:17" s="8" customFormat="1" ht="48">
      <c r="A2" s="3" t="s">
        <v>15</v>
      </c>
      <c r="B2" s="19">
        <v>11022008607</v>
      </c>
      <c r="C2" s="1" t="s">
        <v>33</v>
      </c>
      <c r="D2" s="2" t="s">
        <v>26</v>
      </c>
      <c r="E2" s="2" t="s">
        <v>34</v>
      </c>
      <c r="F2" s="1" t="s">
        <v>19</v>
      </c>
      <c r="G2" s="9">
        <v>1</v>
      </c>
      <c r="H2" s="10">
        <v>530</v>
      </c>
      <c r="I2" s="10">
        <f>ROUNDUP((H2/3.67),0)</f>
        <v>145</v>
      </c>
      <c r="J2" s="11">
        <v>0</v>
      </c>
      <c r="K2" s="10">
        <f>G2*I2</f>
        <v>145</v>
      </c>
      <c r="L2" s="9">
        <v>0</v>
      </c>
      <c r="M2" s="1" t="b">
        <v>0</v>
      </c>
      <c r="N2" s="1"/>
      <c r="O2" s="1"/>
      <c r="P2" s="12">
        <v>0</v>
      </c>
      <c r="Q2" s="12" t="s">
        <v>16</v>
      </c>
    </row>
    <row r="3" spans="1:17" s="8" customFormat="1" ht="48">
      <c r="A3" s="3" t="s">
        <v>20</v>
      </c>
      <c r="B3" s="19">
        <v>11022008657</v>
      </c>
      <c r="C3" s="1" t="s">
        <v>35</v>
      </c>
      <c r="D3" s="2" t="s">
        <v>26</v>
      </c>
      <c r="E3" s="2" t="s">
        <v>34</v>
      </c>
      <c r="F3" s="1" t="s">
        <v>19</v>
      </c>
      <c r="G3" s="9">
        <v>3</v>
      </c>
      <c r="H3" s="10">
        <v>1060</v>
      </c>
      <c r="I3" s="10">
        <f t="shared" ref="I3:I11" si="0">ROUNDUP((H3/3.67),0)</f>
        <v>289</v>
      </c>
      <c r="J3" s="11">
        <v>0</v>
      </c>
      <c r="K3" s="10">
        <f t="shared" ref="K3" si="1">G3*I3</f>
        <v>867</v>
      </c>
      <c r="L3" s="11">
        <v>0</v>
      </c>
      <c r="M3" s="1" t="b">
        <v>0</v>
      </c>
      <c r="N3" s="1"/>
      <c r="O3" s="1"/>
      <c r="P3" s="12">
        <v>0</v>
      </c>
      <c r="Q3" s="12" t="s">
        <v>16</v>
      </c>
    </row>
    <row r="4" spans="1:17" s="8" customFormat="1" ht="48">
      <c r="A4" s="3" t="s">
        <v>21</v>
      </c>
      <c r="B4" s="19">
        <v>11022008707</v>
      </c>
      <c r="C4" s="1" t="s">
        <v>36</v>
      </c>
      <c r="D4" s="2" t="s">
        <v>26</v>
      </c>
      <c r="E4" s="2" t="s">
        <v>34</v>
      </c>
      <c r="F4" s="1" t="s">
        <v>19</v>
      </c>
      <c r="G4" s="9">
        <v>7</v>
      </c>
      <c r="H4" s="10">
        <v>1910</v>
      </c>
      <c r="I4" s="10">
        <f t="shared" si="0"/>
        <v>521</v>
      </c>
      <c r="J4" s="11">
        <v>0</v>
      </c>
      <c r="K4" s="10">
        <f>G4*I4</f>
        <v>3647</v>
      </c>
      <c r="L4" s="9">
        <v>0</v>
      </c>
      <c r="M4" s="1" t="b">
        <v>0</v>
      </c>
      <c r="N4" s="1"/>
      <c r="O4" s="1"/>
      <c r="P4" s="12">
        <v>0</v>
      </c>
      <c r="Q4" s="12" t="s">
        <v>16</v>
      </c>
    </row>
    <row r="5" spans="1:17" s="8" customFormat="1" ht="48">
      <c r="A5" s="3" t="s">
        <v>22</v>
      </c>
      <c r="B5" s="19">
        <v>11022008757</v>
      </c>
      <c r="C5" s="1" t="s">
        <v>37</v>
      </c>
      <c r="D5" s="2" t="s">
        <v>26</v>
      </c>
      <c r="E5" s="2" t="s">
        <v>34</v>
      </c>
      <c r="F5" s="1" t="s">
        <v>19</v>
      </c>
      <c r="G5" s="9">
        <v>2</v>
      </c>
      <c r="H5" s="10">
        <v>2870</v>
      </c>
      <c r="I5" s="10">
        <f t="shared" si="0"/>
        <v>783</v>
      </c>
      <c r="J5" s="11">
        <v>0</v>
      </c>
      <c r="K5" s="10">
        <f t="shared" ref="K5" si="2">G5*I5</f>
        <v>1566</v>
      </c>
      <c r="L5" s="11">
        <v>0</v>
      </c>
      <c r="M5" s="1" t="b">
        <v>0</v>
      </c>
      <c r="N5" s="1"/>
      <c r="O5" s="1"/>
      <c r="P5" s="12">
        <v>0</v>
      </c>
      <c r="Q5" s="12" t="s">
        <v>16</v>
      </c>
    </row>
    <row r="6" spans="1:17" s="8" customFormat="1" ht="48">
      <c r="A6" s="3" t="s">
        <v>23</v>
      </c>
      <c r="B6" s="19">
        <v>11022008707</v>
      </c>
      <c r="C6" s="1" t="s">
        <v>36</v>
      </c>
      <c r="D6" s="2" t="s">
        <v>26</v>
      </c>
      <c r="E6" s="2" t="s">
        <v>34</v>
      </c>
      <c r="F6" s="1" t="s">
        <v>19</v>
      </c>
      <c r="G6" s="9">
        <v>11</v>
      </c>
      <c r="H6" s="10">
        <v>1910</v>
      </c>
      <c r="I6" s="10">
        <f t="shared" si="0"/>
        <v>521</v>
      </c>
      <c r="J6" s="11">
        <v>0</v>
      </c>
      <c r="K6" s="10">
        <f>G6*I6</f>
        <v>5731</v>
      </c>
      <c r="L6" s="9">
        <v>0</v>
      </c>
      <c r="M6" s="1" t="b">
        <v>0</v>
      </c>
      <c r="N6" s="1"/>
      <c r="O6" s="1"/>
      <c r="P6" s="12">
        <v>0</v>
      </c>
      <c r="Q6" s="12" t="s">
        <v>16</v>
      </c>
    </row>
    <row r="7" spans="1:17" s="8" customFormat="1" ht="23.25" customHeight="1">
      <c r="A7" s="3" t="s">
        <v>24</v>
      </c>
      <c r="B7" s="19"/>
      <c r="C7" s="1" t="s">
        <v>25</v>
      </c>
      <c r="D7" s="2" t="s">
        <v>26</v>
      </c>
      <c r="E7" s="2" t="s">
        <v>27</v>
      </c>
      <c r="F7" s="1" t="s">
        <v>19</v>
      </c>
      <c r="G7" s="9">
        <v>2</v>
      </c>
      <c r="H7" s="10">
        <v>9573</v>
      </c>
      <c r="I7" s="10">
        <f t="shared" si="0"/>
        <v>2609</v>
      </c>
      <c r="J7" s="11">
        <v>0</v>
      </c>
      <c r="K7" s="10">
        <f t="shared" ref="K7" si="3">G7*I7</f>
        <v>5218</v>
      </c>
      <c r="L7" s="9">
        <v>0</v>
      </c>
      <c r="M7" s="1" t="b">
        <v>0</v>
      </c>
      <c r="N7" s="1"/>
      <c r="O7" s="1"/>
      <c r="P7" s="12">
        <v>0</v>
      </c>
      <c r="Q7" s="12" t="s">
        <v>16</v>
      </c>
    </row>
    <row r="8" spans="1:17" s="8" customFormat="1" ht="24">
      <c r="A8" s="3" t="s">
        <v>29</v>
      </c>
      <c r="B8" s="19"/>
      <c r="C8" s="1" t="s">
        <v>28</v>
      </c>
      <c r="D8" s="2" t="s">
        <v>26</v>
      </c>
      <c r="E8" s="2" t="s">
        <v>27</v>
      </c>
      <c r="F8" s="1" t="s">
        <v>19</v>
      </c>
      <c r="G8" s="9">
        <v>1</v>
      </c>
      <c r="H8" s="10">
        <v>10944</v>
      </c>
      <c r="I8" s="10">
        <f t="shared" si="0"/>
        <v>2983</v>
      </c>
      <c r="J8" s="11">
        <v>0</v>
      </c>
      <c r="K8" s="10">
        <f t="shared" ref="K8" si="4">G8*I8</f>
        <v>2983</v>
      </c>
      <c r="L8" s="9">
        <v>0</v>
      </c>
      <c r="M8" s="1" t="b">
        <v>0</v>
      </c>
      <c r="N8" s="1"/>
      <c r="O8" s="1"/>
      <c r="P8" s="12">
        <v>0</v>
      </c>
      <c r="Q8" s="12" t="s">
        <v>16</v>
      </c>
    </row>
    <row r="9" spans="1:17" s="8" customFormat="1" ht="48">
      <c r="A9" s="3" t="s">
        <v>30</v>
      </c>
      <c r="B9" s="19">
        <v>11080154550</v>
      </c>
      <c r="C9" s="1" t="s">
        <v>38</v>
      </c>
      <c r="D9" s="2" t="s">
        <v>39</v>
      </c>
      <c r="E9" s="2" t="s">
        <v>40</v>
      </c>
      <c r="F9" s="1" t="s">
        <v>19</v>
      </c>
      <c r="G9" s="9">
        <v>26</v>
      </c>
      <c r="H9" s="10">
        <v>1820</v>
      </c>
      <c r="I9" s="10">
        <f t="shared" si="0"/>
        <v>496</v>
      </c>
      <c r="J9" s="11">
        <v>0</v>
      </c>
      <c r="K9" s="10">
        <f>G9*I9</f>
        <v>12896</v>
      </c>
      <c r="L9" s="9">
        <v>0</v>
      </c>
      <c r="M9" s="1" t="b">
        <v>0</v>
      </c>
      <c r="N9" s="1"/>
      <c r="O9" s="1"/>
      <c r="P9" s="12">
        <v>0</v>
      </c>
      <c r="Q9" s="12" t="s">
        <v>16</v>
      </c>
    </row>
    <row r="10" spans="1:17" s="8" customFormat="1" ht="60">
      <c r="A10" s="3" t="s">
        <v>31</v>
      </c>
      <c r="B10" s="19">
        <v>11001308603</v>
      </c>
      <c r="C10" s="1" t="s">
        <v>41</v>
      </c>
      <c r="D10" s="2" t="s">
        <v>26</v>
      </c>
      <c r="E10" s="2" t="s">
        <v>42</v>
      </c>
      <c r="F10" s="1" t="s">
        <v>19</v>
      </c>
      <c r="G10" s="9">
        <v>8</v>
      </c>
      <c r="H10" s="10">
        <v>620</v>
      </c>
      <c r="I10" s="10">
        <f t="shared" si="0"/>
        <v>169</v>
      </c>
      <c r="J10" s="11">
        <v>0</v>
      </c>
      <c r="K10" s="10">
        <f>G10*I10</f>
        <v>1352</v>
      </c>
      <c r="L10" s="9">
        <v>0</v>
      </c>
      <c r="M10" s="1" t="b">
        <v>0</v>
      </c>
      <c r="N10" s="1"/>
      <c r="O10" s="1"/>
      <c r="P10" s="12">
        <v>0</v>
      </c>
      <c r="Q10" s="12" t="s">
        <v>16</v>
      </c>
    </row>
    <row r="11" spans="1:17" s="8" customFormat="1" ht="24">
      <c r="A11" s="3" t="s">
        <v>32</v>
      </c>
      <c r="B11" s="19">
        <v>11702511080</v>
      </c>
      <c r="C11" s="1" t="s">
        <v>43</v>
      </c>
      <c r="D11" s="2" t="s">
        <v>26</v>
      </c>
      <c r="E11" s="2" t="s">
        <v>44</v>
      </c>
      <c r="F11" s="1" t="s">
        <v>19</v>
      </c>
      <c r="G11" s="9">
        <v>8</v>
      </c>
      <c r="H11" s="10">
        <v>1320</v>
      </c>
      <c r="I11" s="10">
        <f t="shared" si="0"/>
        <v>360</v>
      </c>
      <c r="J11" s="11">
        <v>0</v>
      </c>
      <c r="K11" s="10">
        <f>G11*I11</f>
        <v>2880</v>
      </c>
      <c r="L11" s="9">
        <v>0</v>
      </c>
      <c r="M11" s="1" t="b">
        <v>0</v>
      </c>
      <c r="N11" s="1"/>
      <c r="O11" s="1"/>
      <c r="P11" s="12">
        <v>0</v>
      </c>
      <c r="Q11" s="12" t="s">
        <v>16</v>
      </c>
    </row>
    <row r="12" spans="1:17" ht="24.95" customHeight="1">
      <c r="K12" s="17">
        <f>SUM(K2:K11)</f>
        <v>37285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IPT</vt:lpstr>
      <vt:lpstr>IPT!Print_Area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2023-11-22T06:12:58Z</dcterms:modified>
</cp:coreProperties>
</file>