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e\Desktop\QUOTATION UPLOAD\"/>
    </mc:Choice>
  </mc:AlternateContent>
  <bookViews>
    <workbookView xWindow="0" yWindow="0" windowWidth="28800" windowHeight="11700"/>
  </bookViews>
  <sheets>
    <sheet name="WARDANIEH PUMP" sheetId="13" r:id="rId1"/>
  </sheets>
  <definedNames>
    <definedName name="_xlnm.Print_Area" localSheetId="0">'WARDANIEH PUMP'!$A$1:$Q$15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13" l="1"/>
  <c r="I15" i="13"/>
  <c r="K15" i="13"/>
  <c r="I14" i="13"/>
  <c r="K14" i="13" s="1"/>
  <c r="I13" i="13"/>
  <c r="K13" i="13" s="1"/>
  <c r="I12" i="13"/>
  <c r="K12" i="13" s="1"/>
  <c r="I11" i="13"/>
  <c r="K11" i="13" s="1"/>
  <c r="I10" i="13"/>
  <c r="K10" i="13" s="1"/>
  <c r="I9" i="13"/>
  <c r="K9" i="13" s="1"/>
  <c r="I8" i="13"/>
  <c r="K8" i="13" s="1"/>
  <c r="I7" i="13"/>
  <c r="K7" i="13" s="1"/>
  <c r="I6" i="13"/>
  <c r="K6" i="13" s="1"/>
  <c r="I5" i="13"/>
  <c r="K5" i="13" s="1"/>
  <c r="I4" i="13"/>
  <c r="K4" i="13" s="1"/>
  <c r="I3" i="13"/>
  <c r="K3" i="13" s="1"/>
  <c r="I2" i="13" l="1"/>
  <c r="K2" i="13" l="1"/>
</calcChain>
</file>

<file path=xl/sharedStrings.xml><?xml version="1.0" encoding="utf-8"?>
<sst xmlns="http://schemas.openxmlformats.org/spreadsheetml/2006/main" count="98" uniqueCount="61">
  <si>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</si>
  <si>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</si>
  <si>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</si>
  <si>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</si>
  <si>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</si>
  <si>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</si>
  <si>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</si>
  <si>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</si>
  <si>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</si>
  <si>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</si>
  <si>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</si>
  <si>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Unitweight</t>
  </si>
  <si>
    <t>Optional</t>
  </si>
  <si>
    <t>COO</t>
  </si>
  <si>
    <t>DeliveryStatus</t>
  </si>
  <si>
    <t>1</t>
  </si>
  <si>
    <t>NULL</t>
  </si>
  <si>
    <t>CRMProductId</t>
  </si>
  <si>
    <t>CRMProduct</t>
  </si>
  <si>
    <t>XTRALIS</t>
  </si>
  <si>
    <t>2</t>
  </si>
  <si>
    <t>VESDA SMOKE DETECTOR ASSEMBLY - VEP
COMPLETE WITH SMOKE DTECTOR, FILTER &amp; ASPIRATING FAN
LCD DISPLAY, LED INDICATORS AND VESDANET
XTRALIS / VEP-A00-1P</t>
  </si>
  <si>
    <t>VEP-A00-1P</t>
  </si>
  <si>
    <t>SET</t>
  </si>
  <si>
    <t>3</t>
  </si>
  <si>
    <t>4</t>
  </si>
  <si>
    <t>5</t>
  </si>
  <si>
    <t>6</t>
  </si>
  <si>
    <t>7</t>
  </si>
  <si>
    <t>8</t>
  </si>
  <si>
    <t>9</t>
  </si>
  <si>
    <t>10</t>
  </si>
  <si>
    <t>VPS-220-E5</t>
  </si>
  <si>
    <t>INLINE FILTER ASSEMBLY
XTRALIS / VSP-850G</t>
  </si>
  <si>
    <t>VSP-850G</t>
  </si>
  <si>
    <t>VP-P-200</t>
  </si>
  <si>
    <t>VESDA PIPE (20 PCS AT 10' = 200 FT), 3/4" CPVC PIPE
XTRALIS / VP-P-200</t>
  </si>
  <si>
    <t>PACK</t>
  </si>
  <si>
    <t>VP-UNION</t>
  </si>
  <si>
    <t>VP-COUP</t>
  </si>
  <si>
    <t>VP-ELB-90</t>
  </si>
  <si>
    <t>ELBOW - 450 DEG. BOX/20 NOS. 3/4" SOCKET TO SOCKET CPVC EL
XTRALIS / VP-ELB-90</t>
  </si>
  <si>
    <t>ELBOW - 900 DEG. BOX/30 NOS. 3/4" SOCKET TO SOCKET CPVC EL
XTRALIS / VP-ELB-90</t>
  </si>
  <si>
    <t>VP-ELB-45</t>
  </si>
  <si>
    <t>VP-EC</t>
  </si>
  <si>
    <t>END CAP BOX / 25 NOS. 3/4" CPVC END CAP
XTRALIS / VP-EC</t>
  </si>
  <si>
    <t>HLI PROGRAMMER FOR COMMISSIONING
XTRALIS / VHX-0200</t>
  </si>
  <si>
    <t>VHX-0200</t>
  </si>
  <si>
    <t>NO.</t>
  </si>
  <si>
    <t>11</t>
  </si>
  <si>
    <t>25MM - 3/4" ADAPTOR (PACK OF 10)
XTRALIS / PIP-004)</t>
  </si>
  <si>
    <t>PIP-004</t>
  </si>
  <si>
    <t>12</t>
  </si>
  <si>
    <t>13</t>
  </si>
  <si>
    <t>14</t>
  </si>
  <si>
    <t>LABEL SAMPLE POINT - ROLL OF 100
XTRALIS</t>
  </si>
  <si>
    <t>LABEL - SMOKE DETECTOR PIPE - ROLL OF 100
XTRALIS</t>
  </si>
  <si>
    <t>VESDA PIPE CLIPS &amp; SUPPORTS (PACK OF 20)</t>
  </si>
  <si>
    <t>SINGLE ZONE POWER SUPPLY UNIT - 2 AMPS
COMPLETE WITH 2 X 12, 3AH BATTERY &amp; CHARGER SUITABLE FOR VESDA UNIT
XTRALIS / VPS-220-E5</t>
  </si>
  <si>
    <t>UNION SOCKET BOX / 10 NOS. 3/4" CPVC SOCKET UNION
XTRALIS / VP-UNION</t>
  </si>
  <si>
    <t>COUPLING BOX / 25 NOS. 3/4" SOCKET TO SOCKET CPVC CO
XTRALIS / VP-COUP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</si>
</sst>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;[Red]0.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mbria"/>
      <family val="1"/>
    </font>
    <font>
      <sz val="10"/>
      <name val="Trebuchet MS"/>
      <family val="2"/>
    </font>
    <font>
      <sz val="11"/>
      <name val="돋움"/>
      <family val="3"/>
      <charset val="129"/>
    </font>
    <font>
      <sz val="9"/>
      <name val="Maiandra G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6" fillId="0" borderId="0" xfId="0" applyFont="1" applyFill="1"/>
    <xf numFmtId="0" fontId="6" fillId="0" borderId="2" xfId="0" applyFont="1" applyFill="1" applyBorder="1" applyAlignment="1">
      <alignment vertical="center" wrapText="1"/>
    </xf>
    <xf numFmtId="164" fontId="6" fillId="0" borderId="2" xfId="0" applyNumberFormat="1" applyFont="1" applyFill="1" applyBorder="1" applyAlignment="1">
      <alignment vertical="center" wrapText="1"/>
    </xf>
    <xf numFmtId="164" fontId="6" fillId="0" borderId="2" xfId="1" applyNumberFormat="1" applyFont="1" applyFill="1" applyBorder="1" applyAlignment="1">
      <alignment horizontal="center" vertical="center" wrapText="1"/>
    </xf>
    <xf numFmtId="164" fontId="6" fillId="0" borderId="2" xfId="1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0" xfId="1" applyNumberFormat="1" applyFont="1" applyAlignment="1">
      <alignment vertical="center"/>
    </xf>
    <xf numFmtId="0" fontId="6" fillId="0" borderId="0" xfId="0" applyFont="1" applyFill="1" applyAlignment="1">
      <alignment vertical="center"/>
    </xf>
  </cellXfs>
  <cellStyles count="10">
    <cellStyle name="Comma" xfId="1" builtinId="3"/>
    <cellStyle name="Normal" xfId="0" builtinId="0"/>
    <cellStyle name="Normal 2" xfId="2"/>
    <cellStyle name="Normal 2 2" xfId="7"/>
    <cellStyle name="Normal 21" xfId="9"/>
    <cellStyle name="Normal 3" xfId="3"/>
    <cellStyle name="Normal 3 2" xfId="8"/>
    <cellStyle name="Normal 4" xfId="6"/>
    <cellStyle name="Normal 5" xfId="4"/>
    <cellStyle name="표준 10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view="pageBreakPreview" zoomScaleNormal="90" zoomScaleSheetLayoutView="100" workbookViewId="0">
      <selection activeCell="K3" sqref="K3"/>
    </sheetView>
  </sheetViews>
  <sheetFormatPr defaultRowHeight="24.95" customHeight="1"/>
  <cols>
    <col min="1" max="1" width="6" style="14" bestFit="1" customWidth="1"/>
    <col min="2" max="2" width="13.28515625" style="15" bestFit="1" customWidth="1"/>
    <col min="3" max="3" width="57.42578125" style="15" customWidth="1"/>
    <col min="4" max="4" width="8.5703125" style="16" bestFit="1" customWidth="1"/>
    <col min="5" max="5" width="14.28515625" style="16" bestFit="1" customWidth="1"/>
    <col min="6" max="6" width="5.140625" style="17" bestFit="1" customWidth="1"/>
    <col min="7" max="7" width="7.42578125" style="18" bestFit="1" customWidth="1"/>
    <col min="8" max="8" width="12.42578125" style="18" bestFit="1" customWidth="1"/>
    <col min="9" max="9" width="9" style="18" bestFit="1" customWidth="1"/>
    <col min="10" max="10" width="7" style="18" bestFit="1" customWidth="1"/>
    <col min="11" max="11" width="9.42578125" style="18" bestFit="1" customWidth="1"/>
    <col min="12" max="12" width="10.28515625" style="18" bestFit="1" customWidth="1"/>
    <col min="13" max="13" width="8.42578125" style="15" bestFit="1" customWidth="1"/>
    <col min="14" max="14" width="5.140625" style="15" bestFit="1" customWidth="1"/>
    <col min="15" max="15" width="13.42578125" style="15" bestFit="1" customWidth="1"/>
    <col min="16" max="16" width="13.5703125" style="15" bestFit="1" customWidth="1"/>
    <col min="17" max="17" width="12" style="19" bestFit="1" customWidth="1"/>
    <col min="18" max="16384" width="9.140625" style="15"/>
  </cols>
  <sheetData>
    <row r="1" spans="1:17" s="8" customFormat="1" ht="24.95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17</v>
      </c>
      <c r="Q1" s="7" t="s">
        <v>18</v>
      </c>
    </row>
    <row r="2" spans="1:17" s="8" customFormat="1" ht="48">
      <c r="A2" s="3" t="s">
        <v>15</v>
      </c>
      <c r="B2" s="9"/>
      <c r="C2" s="1" t="s">
        <v>21</v>
      </c>
      <c r="D2" s="2" t="s">
        <v>19</v>
      </c>
      <c r="E2" s="2" t="s">
        <v>22</v>
      </c>
      <c r="F2" s="1" t="s">
        <v>23</v>
      </c>
      <c r="G2" s="10">
        <v>1</v>
      </c>
      <c r="H2" s="11">
        <v>10000</v>
      </c>
      <c r="I2" s="11">
        <f>ROUNDUP((H2/3.67),0)</f>
        <v>2725</v>
      </c>
      <c r="J2" s="12">
        <v>0</v>
      </c>
      <c r="K2" s="11">
        <f>G2*I2</f>
        <v>2725</v>
      </c>
      <c r="L2" s="10">
        <v>0</v>
      </c>
      <c r="M2" s="1" t="b">
        <v>0</v>
      </c>
      <c r="N2" s="1"/>
      <c r="O2" s="1"/>
      <c r="P2" s="13">
        <v>0</v>
      </c>
      <c r="Q2" s="13" t="s">
        <v>16</v>
      </c>
    </row>
    <row r="3" spans="1:17" s="8" customFormat="1" ht="48">
      <c r="A3" s="3" t="s">
        <v>20</v>
      </c>
      <c r="B3" s="9"/>
      <c r="C3" s="1" t="s">
        <v>58</v>
      </c>
      <c r="D3" s="2" t="s">
        <v>19</v>
      </c>
      <c r="E3" s="2" t="s">
        <v>32</v>
      </c>
      <c r="F3" s="1" t="s">
        <v>23</v>
      </c>
      <c r="G3" s="10">
        <v>1</v>
      </c>
      <c r="H3" s="11">
        <v>1910</v>
      </c>
      <c r="I3" s="11">
        <f t="shared" ref="I3:I15" si="0">ROUNDUP((H3/3.67),0)</f>
        <v>521</v>
      </c>
      <c r="J3" s="12">
        <v>0</v>
      </c>
      <c r="K3" s="11">
        <f t="shared" ref="K3:K15" si="1">G3*I3</f>
        <v>521</v>
      </c>
      <c r="L3" s="10">
        <v>0</v>
      </c>
      <c r="M3" s="1" t="b">
        <v>0</v>
      </c>
      <c r="N3" s="1"/>
      <c r="O3" s="1"/>
      <c r="P3" s="13">
        <v>0</v>
      </c>
      <c r="Q3" s="13" t="s">
        <v>16</v>
      </c>
    </row>
    <row r="4" spans="1:17" s="8" customFormat="1" ht="24.95" customHeight="1">
      <c r="A4" s="3" t="s">
        <v>24</v>
      </c>
      <c r="B4" s="9"/>
      <c r="C4" s="1" t="s">
        <v>33</v>
      </c>
      <c r="D4" s="2" t="s">
        <v>19</v>
      </c>
      <c r="E4" s="2" t="s">
        <v>34</v>
      </c>
      <c r="F4" s="1" t="s">
        <v>23</v>
      </c>
      <c r="G4" s="10">
        <v>1</v>
      </c>
      <c r="H4" s="11">
        <v>752</v>
      </c>
      <c r="I4" s="11">
        <f t="shared" si="0"/>
        <v>205</v>
      </c>
      <c r="J4" s="12">
        <v>0</v>
      </c>
      <c r="K4" s="11">
        <f t="shared" si="1"/>
        <v>205</v>
      </c>
      <c r="L4" s="10">
        <v>0</v>
      </c>
      <c r="M4" s="1" t="b">
        <v>0</v>
      </c>
      <c r="N4" s="1"/>
      <c r="O4" s="1"/>
      <c r="P4" s="13">
        <v>0</v>
      </c>
      <c r="Q4" s="13" t="s">
        <v>16</v>
      </c>
    </row>
    <row r="5" spans="1:17" s="8" customFormat="1" ht="24.95" customHeight="1">
      <c r="A5" s="3" t="s">
        <v>25</v>
      </c>
      <c r="B5" s="9"/>
      <c r="C5" s="1" t="s">
        <v>36</v>
      </c>
      <c r="D5" s="2" t="s">
        <v>19</v>
      </c>
      <c r="E5" s="2" t="s">
        <v>35</v>
      </c>
      <c r="F5" s="1" t="s">
        <v>37</v>
      </c>
      <c r="G5" s="10">
        <v>1</v>
      </c>
      <c r="H5" s="11">
        <v>1490</v>
      </c>
      <c r="I5" s="11">
        <f t="shared" si="0"/>
        <v>406</v>
      </c>
      <c r="J5" s="12">
        <v>0</v>
      </c>
      <c r="K5" s="11">
        <f t="shared" si="1"/>
        <v>406</v>
      </c>
      <c r="L5" s="10">
        <v>0</v>
      </c>
      <c r="M5" s="1" t="b">
        <v>0</v>
      </c>
      <c r="N5" s="1"/>
      <c r="O5" s="1"/>
      <c r="P5" s="13">
        <v>0</v>
      </c>
      <c r="Q5" s="13" t="s">
        <v>16</v>
      </c>
    </row>
    <row r="6" spans="1:17" s="8" customFormat="1" ht="24.95" customHeight="1">
      <c r="A6" s="3" t="s">
        <v>26</v>
      </c>
      <c r="B6" s="9"/>
      <c r="C6" s="1" t="s">
        <v>59</v>
      </c>
      <c r="D6" s="2" t="s">
        <v>19</v>
      </c>
      <c r="E6" s="2" t="s">
        <v>38</v>
      </c>
      <c r="F6" s="1" t="s">
        <v>37</v>
      </c>
      <c r="G6" s="10">
        <v>1</v>
      </c>
      <c r="H6" s="11">
        <v>274</v>
      </c>
      <c r="I6" s="11">
        <f t="shared" si="0"/>
        <v>75</v>
      </c>
      <c r="J6" s="12">
        <v>0</v>
      </c>
      <c r="K6" s="11">
        <f t="shared" si="1"/>
        <v>75</v>
      </c>
      <c r="L6" s="10">
        <v>0</v>
      </c>
      <c r="M6" s="1" t="b">
        <v>0</v>
      </c>
      <c r="N6" s="1"/>
      <c r="O6" s="1"/>
      <c r="P6" s="13">
        <v>0</v>
      </c>
      <c r="Q6" s="13" t="s">
        <v>16</v>
      </c>
    </row>
    <row r="7" spans="1:17" s="8" customFormat="1" ht="24.95" customHeight="1">
      <c r="A7" s="3" t="s">
        <v>27</v>
      </c>
      <c r="B7" s="9"/>
      <c r="C7" s="1" t="s">
        <v>60</v>
      </c>
      <c r="D7" s="2" t="s">
        <v>19</v>
      </c>
      <c r="E7" s="2" t="s">
        <v>39</v>
      </c>
      <c r="F7" s="1" t="s">
        <v>37</v>
      </c>
      <c r="G7" s="10">
        <v>1</v>
      </c>
      <c r="H7" s="11">
        <v>198</v>
      </c>
      <c r="I7" s="11">
        <f t="shared" si="0"/>
        <v>54</v>
      </c>
      <c r="J7" s="12">
        <v>0</v>
      </c>
      <c r="K7" s="11">
        <f t="shared" si="1"/>
        <v>54</v>
      </c>
      <c r="L7" s="10">
        <v>0</v>
      </c>
      <c r="M7" s="1" t="b">
        <v>0</v>
      </c>
      <c r="N7" s="1"/>
      <c r="O7" s="1"/>
      <c r="P7" s="13">
        <v>0</v>
      </c>
      <c r="Q7" s="13" t="s">
        <v>16</v>
      </c>
    </row>
    <row r="8" spans="1:17" s="8" customFormat="1" ht="24.95" customHeight="1">
      <c r="A8" s="3" t="s">
        <v>28</v>
      </c>
      <c r="B8" s="9"/>
      <c r="C8" s="1" t="s">
        <v>42</v>
      </c>
      <c r="D8" s="2" t="s">
        <v>19</v>
      </c>
      <c r="E8" s="2" t="s">
        <v>40</v>
      </c>
      <c r="F8" s="1" t="s">
        <v>37</v>
      </c>
      <c r="G8" s="10">
        <v>1</v>
      </c>
      <c r="H8" s="11">
        <v>246</v>
      </c>
      <c r="I8" s="11">
        <f t="shared" si="0"/>
        <v>68</v>
      </c>
      <c r="J8" s="12">
        <v>0</v>
      </c>
      <c r="K8" s="11">
        <f t="shared" si="1"/>
        <v>68</v>
      </c>
      <c r="L8" s="10">
        <v>0</v>
      </c>
      <c r="M8" s="1" t="b">
        <v>0</v>
      </c>
      <c r="N8" s="1"/>
      <c r="O8" s="1"/>
      <c r="P8" s="13">
        <v>0</v>
      </c>
      <c r="Q8" s="13" t="s">
        <v>16</v>
      </c>
    </row>
    <row r="9" spans="1:17" s="8" customFormat="1" ht="24.95" customHeight="1">
      <c r="A9" s="3" t="s">
        <v>29</v>
      </c>
      <c r="B9" s="9"/>
      <c r="C9" s="1" t="s">
        <v>41</v>
      </c>
      <c r="D9" s="2" t="s">
        <v>19</v>
      </c>
      <c r="E9" s="2" t="s">
        <v>43</v>
      </c>
      <c r="F9" s="1" t="s">
        <v>37</v>
      </c>
      <c r="G9" s="10">
        <v>1</v>
      </c>
      <c r="H9" s="11">
        <v>240</v>
      </c>
      <c r="I9" s="11">
        <f t="shared" si="0"/>
        <v>66</v>
      </c>
      <c r="J9" s="12">
        <v>0</v>
      </c>
      <c r="K9" s="11">
        <f t="shared" si="1"/>
        <v>66</v>
      </c>
      <c r="L9" s="10">
        <v>0</v>
      </c>
      <c r="M9" s="1" t="b">
        <v>0</v>
      </c>
      <c r="N9" s="1"/>
      <c r="O9" s="1"/>
      <c r="P9" s="13">
        <v>0</v>
      </c>
      <c r="Q9" s="13" t="s">
        <v>16</v>
      </c>
    </row>
    <row r="10" spans="1:17" s="8" customFormat="1" ht="24.95" customHeight="1">
      <c r="A10" s="3" t="s">
        <v>30</v>
      </c>
      <c r="B10" s="9"/>
      <c r="C10" s="1" t="s">
        <v>45</v>
      </c>
      <c r="D10" s="2" t="s">
        <v>19</v>
      </c>
      <c r="E10" s="2" t="s">
        <v>44</v>
      </c>
      <c r="F10" s="1" t="s">
        <v>37</v>
      </c>
      <c r="G10" s="10">
        <v>1</v>
      </c>
      <c r="H10" s="11">
        <v>150</v>
      </c>
      <c r="I10" s="11">
        <f t="shared" si="0"/>
        <v>41</v>
      </c>
      <c r="J10" s="12">
        <v>0</v>
      </c>
      <c r="K10" s="11">
        <f t="shared" si="1"/>
        <v>41</v>
      </c>
      <c r="L10" s="10">
        <v>0</v>
      </c>
      <c r="M10" s="1" t="b">
        <v>0</v>
      </c>
      <c r="N10" s="1"/>
      <c r="O10" s="1"/>
      <c r="P10" s="13">
        <v>0</v>
      </c>
      <c r="Q10" s="13" t="s">
        <v>16</v>
      </c>
    </row>
    <row r="11" spans="1:17" s="8" customFormat="1" ht="24.95" customHeight="1">
      <c r="A11" s="3" t="s">
        <v>31</v>
      </c>
      <c r="B11" s="9"/>
      <c r="C11" s="1" t="s">
        <v>46</v>
      </c>
      <c r="D11" s="2" t="s">
        <v>19</v>
      </c>
      <c r="E11" s="2" t="s">
        <v>47</v>
      </c>
      <c r="F11" s="1" t="s">
        <v>48</v>
      </c>
      <c r="G11" s="10">
        <v>1</v>
      </c>
      <c r="H11" s="11">
        <v>4645</v>
      </c>
      <c r="I11" s="11">
        <f t="shared" si="0"/>
        <v>1266</v>
      </c>
      <c r="J11" s="12">
        <v>0</v>
      </c>
      <c r="K11" s="11">
        <f t="shared" si="1"/>
        <v>1266</v>
      </c>
      <c r="L11" s="10">
        <v>0</v>
      </c>
      <c r="M11" s="1" t="b">
        <v>0</v>
      </c>
      <c r="N11" s="1"/>
      <c r="O11" s="1"/>
      <c r="P11" s="13">
        <v>0</v>
      </c>
      <c r="Q11" s="13" t="s">
        <v>16</v>
      </c>
    </row>
    <row r="12" spans="1:17" s="8" customFormat="1" ht="24.95" customHeight="1">
      <c r="A12" s="3" t="s">
        <v>49</v>
      </c>
      <c r="B12" s="9"/>
      <c r="C12" s="1" t="s">
        <v>50</v>
      </c>
      <c r="D12" s="2" t="s">
        <v>19</v>
      </c>
      <c r="E12" s="2" t="s">
        <v>51</v>
      </c>
      <c r="F12" s="1" t="s">
        <v>37</v>
      </c>
      <c r="G12" s="10">
        <v>1</v>
      </c>
      <c r="H12" s="11">
        <v>34</v>
      </c>
      <c r="I12" s="11">
        <f t="shared" si="0"/>
        <v>10</v>
      </c>
      <c r="J12" s="12">
        <v>0</v>
      </c>
      <c r="K12" s="11">
        <f t="shared" si="1"/>
        <v>10</v>
      </c>
      <c r="L12" s="10">
        <v>0</v>
      </c>
      <c r="M12" s="1" t="b">
        <v>0</v>
      </c>
      <c r="N12" s="1"/>
      <c r="O12" s="1"/>
      <c r="P12" s="13">
        <v>0</v>
      </c>
      <c r="Q12" s="13" t="s">
        <v>16</v>
      </c>
    </row>
    <row r="13" spans="1:17" s="8" customFormat="1" ht="24.95" customHeight="1">
      <c r="A13" s="3" t="s">
        <v>52</v>
      </c>
      <c r="B13" s="9"/>
      <c r="C13" s="1" t="s">
        <v>55</v>
      </c>
      <c r="D13" s="2" t="s">
        <v>19</v>
      </c>
      <c r="E13" s="2"/>
      <c r="F13" s="1" t="s">
        <v>37</v>
      </c>
      <c r="G13" s="10">
        <v>1</v>
      </c>
      <c r="H13" s="11">
        <v>72</v>
      </c>
      <c r="I13" s="11">
        <f t="shared" si="0"/>
        <v>20</v>
      </c>
      <c r="J13" s="12">
        <v>0</v>
      </c>
      <c r="K13" s="11">
        <f t="shared" si="1"/>
        <v>20</v>
      </c>
      <c r="L13" s="10">
        <v>0</v>
      </c>
      <c r="M13" s="1" t="b">
        <v>0</v>
      </c>
      <c r="N13" s="1"/>
      <c r="O13" s="1"/>
      <c r="P13" s="13">
        <v>0</v>
      </c>
      <c r="Q13" s="13" t="s">
        <v>16</v>
      </c>
    </row>
    <row r="14" spans="1:17" s="8" customFormat="1" ht="24.95" customHeight="1">
      <c r="A14" s="3" t="s">
        <v>53</v>
      </c>
      <c r="B14" s="9"/>
      <c r="C14" s="1" t="s">
        <v>56</v>
      </c>
      <c r="D14" s="2" t="s">
        <v>19</v>
      </c>
      <c r="E14" s="2"/>
      <c r="F14" s="1" t="s">
        <v>37</v>
      </c>
      <c r="G14" s="10">
        <v>1</v>
      </c>
      <c r="H14" s="11">
        <v>89</v>
      </c>
      <c r="I14" s="11">
        <f t="shared" si="0"/>
        <v>25</v>
      </c>
      <c r="J14" s="12">
        <v>0</v>
      </c>
      <c r="K14" s="11">
        <f t="shared" si="1"/>
        <v>25</v>
      </c>
      <c r="L14" s="10">
        <v>0</v>
      </c>
      <c r="M14" s="1" t="b">
        <v>0</v>
      </c>
      <c r="N14" s="1"/>
      <c r="O14" s="1"/>
      <c r="P14" s="13">
        <v>0</v>
      </c>
      <c r="Q14" s="13" t="s">
        <v>16</v>
      </c>
    </row>
    <row r="15" spans="1:17" s="8" customFormat="1" ht="24.95" customHeight="1">
      <c r="A15" s="3" t="s">
        <v>54</v>
      </c>
      <c r="B15" s="9"/>
      <c r="C15" s="1" t="s">
        <v>57</v>
      </c>
      <c r="D15" s="2" t="s">
        <v>19</v>
      </c>
      <c r="E15" s="2"/>
      <c r="F15" s="1" t="s">
        <v>37</v>
      </c>
      <c r="G15" s="10">
        <v>1</v>
      </c>
      <c r="H15" s="11">
        <v>80</v>
      </c>
      <c r="I15" s="11">
        <f>ROUNDUP((H15/3.67),0)</f>
        <v>22</v>
      </c>
      <c r="J15" s="12">
        <v>0</v>
      </c>
      <c r="K15" s="11">
        <f t="shared" si="1"/>
        <v>22</v>
      </c>
      <c r="L15" s="10">
        <v>0</v>
      </c>
      <c r="M15" s="1" t="b">
        <v>0</v>
      </c>
      <c r="N15" s="1"/>
      <c r="O15" s="1"/>
      <c r="P15" s="13">
        <v>0</v>
      </c>
      <c r="Q15" s="13" t="s">
        <v>16</v>
      </c>
    </row>
    <row r="16" spans="1:17" ht="24.95" customHeight="1">
      <c r="K16" s="18">
        <f>SUM(K2:K15)</f>
        <v>5504</v>
      </c>
    </row>
  </sheetData>
  <pageMargins left="0.7" right="0.7" top="0.75" bottom="0.75" header="0.3" footer="0.3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WARDANIEH PUMP</vt:lpstr>
      <vt:lpstr>'WARDANIEH PUMP'!Print_Area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Marie Monique</cp:lastModifiedBy>
  <cp:lastPrinted>2023-10-13T05:11:26Z</cp:lastPrinted>
  <dcterms:created xsi:type="dcterms:W3CDTF">2023-04-06T09:44:42Z</dcterms:created>
  <dcterms:modified xsi:type="dcterms:W3CDTF">2023-11-24T08:31:58Z</dcterms:modified>
</cp:coreProperties>
</file>