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kigali" sheetId="13" r:id="rId1"/>
  </sheets>
  <definedNames>
    <definedName name="_xlnm.Print_Area" localSheetId="0">kigali!$A$1:$Q$68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3" l="1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K68" i="13" l="1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I27" i="13"/>
  <c r="K27" i="13" s="1"/>
  <c r="I26" i="13"/>
  <c r="K26" i="13" s="1"/>
  <c r="I25" i="13"/>
  <c r="K25" i="13" s="1"/>
  <c r="I24" i="13"/>
  <c r="K24" i="13" s="1"/>
  <c r="I23" i="13"/>
  <c r="K23" i="13" s="1"/>
  <c r="I22" i="13"/>
  <c r="K22" i="13" s="1"/>
  <c r="I21" i="13"/>
  <c r="K21" i="13" s="1"/>
  <c r="I20" i="13"/>
  <c r="K20" i="13" s="1"/>
  <c r="I19" i="13"/>
  <c r="K19" i="13" s="1"/>
  <c r="I17" i="13"/>
  <c r="K17" i="13" s="1"/>
  <c r="I16" i="13"/>
  <c r="K16" i="13" s="1"/>
  <c r="I15" i="13"/>
  <c r="K15" i="13" s="1"/>
  <c r="I14" i="13"/>
  <c r="K14" i="13" s="1"/>
  <c r="I12" i="13"/>
  <c r="K12" i="13" s="1"/>
  <c r="I11" i="13"/>
  <c r="K11" i="13" s="1"/>
  <c r="I10" i="13"/>
  <c r="K10" i="13" s="1"/>
  <c r="I8" i="13"/>
  <c r="K8" i="13" s="1"/>
  <c r="I7" i="13"/>
  <c r="K7" i="13" s="1"/>
  <c r="I6" i="13"/>
  <c r="K6" i="13" s="1"/>
  <c r="I5" i="13"/>
  <c r="K5" i="13" s="1"/>
  <c r="I4" i="13"/>
  <c r="K4" i="13" s="1"/>
  <c r="I9" i="13" l="1"/>
  <c r="K9" i="13" s="1"/>
  <c r="I18" i="13"/>
  <c r="K18" i="13" s="1"/>
  <c r="I13" i="13"/>
  <c r="K13" i="13" s="1"/>
  <c r="I2" i="13"/>
  <c r="K2" i="13" s="1"/>
  <c r="I3" i="13" l="1"/>
  <c r="K3" i="13" l="1"/>
</calcChain>
</file>

<file path=xl/sharedStrings.xml><?xml version="1.0" encoding="utf-8"?>
<sst xmlns="http://schemas.openxmlformats.org/spreadsheetml/2006/main" count="351" uniqueCount="159">
  <si>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</si>
  <si>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</si>
  <si>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</si>
  <si>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</si>
  <si>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</si>
  <si>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</si>
  <si>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</si>
  <si>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</si>
  <si>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</si>
  <si>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</si>
  <si>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</si>
  <si>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</si>
  <si>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</si>
  <si>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</si>
  <si>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</si>
  <si>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</si>
  <si>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</si>
  <si>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</si>
  <si>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</si>
  <si>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</si>
  <si>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CUSTOM MADE</t>
  </si>
  <si>
    <t>2</t>
  </si>
  <si>
    <t>3</t>
  </si>
  <si>
    <t>4</t>
  </si>
  <si>
    <t>NOS</t>
  </si>
  <si>
    <t>FIRE HOSE REEL CABINET, COMPLETE MILD STEEL, SOLID DOOR</t>
  </si>
  <si>
    <t>BREECHING INLET CABINET, COMPLETE MILD STEEL WITH WIRED GLASS DOOR</t>
  </si>
  <si>
    <t>FIRE FIGHTING INSTALLATIONS</t>
  </si>
  <si>
    <t>Pcs</t>
  </si>
  <si>
    <t>PIPEWORK</t>
  </si>
  <si>
    <t>SPRINKLER SYSTEM</t>
  </si>
  <si>
    <t>CO2 EXTINGUISHER PORTABLE TYPE, CAPACITY: 5 KG, RED COLOR, FIRE RATING: 55B, CE/KITEMARK/MED/LPCB APPROVED, MODEL: NC 5 - NAFFCO, UAE</t>
  </si>
  <si>
    <t>NC 5</t>
  </si>
  <si>
    <t>DRY POWDER EXTINGUISHER, PORTABLE PRESSURE TYPE, CAPACITY 9 KG, RED COLOR, ABC 40%  DRY CHEMICAL POWDER, FIRE RATING: 43A &amp; 233B, CE/KITEMARK/MED APPROVED, MODEL: NP9 - NAFFCO, UAE.</t>
  </si>
  <si>
    <t>NP9</t>
  </si>
  <si>
    <t>BLACK SEAMLESS PIPE 2", PLAIN END AS PER ASTM A53, GRADE B, SCH-40, TYPE S, 5.8 MTR LONG, UL LISTED, FM APPROVED - SHIELD</t>
  </si>
  <si>
    <t>BLACK SEAMLESS PIPE 1", PLAIN END AS PER ASTM A53, GRADE B, SCH-40, TYPE S, 5.8 MTR LONG, UL LISTED, FM APPROVED - SHIELD</t>
  </si>
  <si>
    <t>FIRE HOSE REEL 3/4" X 30 MTR. CABINET MOUNTED, SWINGING MANUAL WITH PLASTIC NOZZLE, CONFORMING TO BS EN 671-1:2012, CE0086, MODEL: 19 NFH-020M, "KITE MARKED"/LPCB APPROVED - NAFFCO</t>
  </si>
  <si>
    <t>19NFH-020M</t>
  </si>
  <si>
    <t>2-1/2" OBLIQUE LANDING VALVE, THREADED TYPE TO DN 2-1/2", FEMALE INSTANTANEOUS OUTLET TO BS 336 W/COPPER ALLOY BODY, BLANK CAP AND CHAIN, PAINTED RED RAL3000 BODY WITH BLACK PAINTED C.I HANDLE, BS 5041,KITEMARK APPROVED, MOD. NDR097-NAFFCO</t>
  </si>
  <si>
    <t>NDR 097KM</t>
  </si>
  <si>
    <t>FIRE HOSE (TWO LAYERS) SINGLE JACKET 2 1/2" X 30 MTR, RED COLOUR WITH ALUMINIUM QUICK COUPLING, KITEMARKED  BS-6391, MODEL: NF-DH2 65R - NAFFCO</t>
  </si>
  <si>
    <t>NF-DH2 65R</t>
  </si>
  <si>
    <t>4" ERW GALVANIZED PIPE, PLAIN ENDS, CONFORMING TO ASTM A-53, GRADE B, SCH-40, 5.8 MTR LENGTH, UL LISTED - SHIELD</t>
  </si>
  <si>
    <t>BREECHING INLET ASSEMBLY, 4" FLANGED OUTLET, 2 WAY 2-1/2" INLET TO BS 336, SPHEROIDAL GRAPHITE CAST IRON, RED PAINTED, BS 5041, BSI KITEMARK/LPCB APPROVED, MODEL: NDR-095 - NAFFCO</t>
  </si>
  <si>
    <t>NDR095</t>
  </si>
  <si>
    <t>DRY FIRE HYDRANT 4"X 1200MM, COMPLETE DUCTILE IRON, 2 X2-1/2" LANDING VALVE W/ GUN METAL CAP &amp; 1X4" BSRT MALE PUMPER W/CAP, INSIDE/OUTSIDE EPOXY PAINTING, MODEL: 100 NFHV-1200 COMPLY TO BS14384, LPCB APPROVED - NAFFCO, UAE</t>
  </si>
  <si>
    <t>100 NFHV-1200</t>
  </si>
  <si>
    <t>8" ERW BLACK WELDED STEEL PIPE, BEVELED END AS PER ASTM A 53, SCH40, 5.80 MTR LONG, UL LISTED, FM APPROVED  - SHIELD</t>
  </si>
  <si>
    <t>6" ERW BLACK WELDED STEEL PIPE, BEVELED END AS PER ASTM A 53, SCH40, 5.80 MTR LONG, UL LISTED, FM APPROVED  - SHIELD</t>
  </si>
  <si>
    <t>4" ERW BLACK WELDED STEEL PIPE, BEVELED END AS PER ASTM A 53, SCH40, 5.80 MTR LONG, UL LISTED, FM APPROVED - SHIELD</t>
  </si>
  <si>
    <t>3" ERW BLACK WELDED STEEL PIPE, BEVELED END AS PER ASTM A 53, SCH40, 5.80 MTR LONG, UL LISTED, FM APPROVED  - SHIELD</t>
  </si>
  <si>
    <t>2-1/2" ERW BLACK WELDED STEEL PIPE, BEVELED END AS PER ASTM A 53, SCH40, 5.80 MTR LONG, UL LISTED, FM APPROVED  - SHIELD</t>
  </si>
  <si>
    <t>2" ERW BLACK WELDED STEEL PIPE, PLAIN END AS PER ASTM A 53, SCH40, 5.80 MTR LONG, UL LISTED, FM APPROVED  - SHIELD</t>
  </si>
  <si>
    <t>1-1/2" ERW BLACK WELDED STEEL PIPE, PLAIN END AS PER ASTM A 53, SCH40, 5.80 MTR LONG, UL LISTED, FM APPROVED  - SHIELD</t>
  </si>
  <si>
    <t>1-1/4" ERW BLACK WELDED STEEL PIPE, PLAIN END AS PER ASTM A 53, SCH40, 5.80 MTR LONG, UL LISTED, FM APPROVED  - SHIELD</t>
  </si>
  <si>
    <t>1" ERW BLACK WELDED STEEL PIPE, PLAIN END AS PER ASTM A 53, SCH40, 5.80 MTR LONG, UL LISTED, FM APPROVED - SHIELD</t>
  </si>
  <si>
    <t>LANDING VALVES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</si>
  <si>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</si>
  <si>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</si>
  <si>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</si>
  <si>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</si>
  <si>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</si>
  <si>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</si>
  <si>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</si>
  <si>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</si>
  <si>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</si>
  <si>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</si>
  <si>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</si>
  <si>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3.3</t>
  </si>
  <si>
    <t>3.4</t>
  </si>
  <si>
    <t>4.1</t>
  </si>
  <si>
    <t>4.4</t>
  </si>
  <si>
    <t>4.2</t>
  </si>
  <si>
    <t>4.3</t>
  </si>
  <si>
    <t>4.5</t>
  </si>
  <si>
    <t>4.6</t>
  </si>
  <si>
    <t>4.7</t>
  </si>
  <si>
    <t>4.8</t>
  </si>
  <si>
    <t>4.9</t>
  </si>
  <si>
    <t>SHIELD</t>
  </si>
  <si>
    <t>DRY RISER HOSE CABINET, SURFACE MOUNTED, COMPLETE MILD STEEL INCLUDING HOSE CRADLE - NAFFCO CUSTOM MADE</t>
  </si>
  <si>
    <t>GROOVED ELBOW 90 DEG. 8", DUCTILE IRON, "S" TYPE, MOD. SDG-105,  RED - SHIELD</t>
  </si>
  <si>
    <t>GROOVED ELBOW 90 DEG. 6", DUCTILE IRON, "S" TYPE, MOD. SDG-105,  RED - SHIELD</t>
  </si>
  <si>
    <t>GROOVED ELBOW 90 DEG. 4", DUCTILE IRON, "S" TYPE, MOD. SDG-105,  RED - SHIELD</t>
  </si>
  <si>
    <t>GROOVED ELBOW 90 DEG. 3", DUCTILE IRON, "S" TYPE, MOD. SDG-105,  RED - SHIELD</t>
  </si>
  <si>
    <t>GROOVED ELBOW 90 DEG. 2-1/2", DUCTILE IRON, "S" TYPE, MOD. SDG-105,  RED - SHIELD</t>
  </si>
  <si>
    <t>SOCKET 2", D.I BLACK THREADED, MOD. SDT-22 - SHIELD</t>
  </si>
  <si>
    <t>SOCKET 1 1/2", D.I BLACK THREADED, MOD. SDT-22 - SHIELD</t>
  </si>
  <si>
    <t>SOCKET 1 1/4", D.I BLACK THREADED, MOD. SDT-22 - SHIELD</t>
  </si>
  <si>
    <t>SOCKET 1", D.I BLACK THREADED, MOD. SDT-22 - SHIELD</t>
  </si>
  <si>
    <t>SOCKET 3/4", D.I BLACK THREADED, MOD. SDT-22 - SHIELD</t>
  </si>
  <si>
    <t>TEE EQUAL 1", D.I BLACK THREADED, MOD. SDT-12 - SHIELD</t>
  </si>
  <si>
    <t>TEE EQUAL 2", D.I BLACK THREADED, MOD. SDT-12 - SHIELD</t>
  </si>
  <si>
    <t>TEE EQUAL 11/2", D.I BLACK THREADED, MOD. SDT-12 - SHIELD</t>
  </si>
  <si>
    <t>TEE EQUAL 11/4", D.I BLACK THREADED, MOD. SDT-12 - SHIELD</t>
  </si>
  <si>
    <t>REDUCING TEE 1" X 1/2", D.I BLACK THREADED, MOD. SDT-53 - SHIELD</t>
  </si>
  <si>
    <t>REDUCING TEE 3/4" X 1/2", D.I BLACK THREADED, MOD. SDT-53 - SHIELD</t>
  </si>
  <si>
    <t>GROOVED CONCENTRIC REDUCER 8" X 6", DUCTILE IRON, MOD. SDG-35, RED - SHIELD</t>
  </si>
  <si>
    <t>GROOVED CONCENTRIC REDUCER 6" X 4", DUCTILE IRON, MOD. SDG-35, RED - SHIELD</t>
  </si>
  <si>
    <t>COMBINATION FOR REDUCER 150X40MM</t>
  </si>
  <si>
    <t>GROOVED CONCENTRIC REDUCER 6" X 2", THREADED, DUCTILE IRON, MOD. SDG-37, RED - SHIELD</t>
  </si>
  <si>
    <t>BUSH REDUCER 2" X 1 1/2", D.I BLACK THREADED, MOD. SDT-57 - SHIELD</t>
  </si>
  <si>
    <t>GROOVED CONCENTRIC REDUCER 4" X 3", DUCTILE IRON, MOD. SDG-35, RED - SHIELD</t>
  </si>
  <si>
    <t>GROOVED CONCENTRIC REDUCER 4" X 2", THREADED, DUCTILE IRON, MOD. SDG-37, RED - SHIELD</t>
  </si>
  <si>
    <t>GROOVED CONCENTRIC REDUCER 4" X 1 1/2", THREADED, DUCTILE IRON, MOD. SDG-37, RED - SHIELD</t>
  </si>
  <si>
    <t>GROOVED CONCENTRIC REDUCER 3" X 2 1/2", DUCTILE IRON, MOD. SDG-35,  RED - SHIELD</t>
  </si>
  <si>
    <t>GROOVED CONCENTRIC REDUCER 3 X 1", THREADED, DUCTILE IRON, MOD. SDG-37, RED - SHIELD</t>
  </si>
  <si>
    <t>GROOVED CONCENTRIC REDUCER 2 1/2" X 2", THREADED, DUCTILE IRON, MOD. SDG-37, RED - SHIELD</t>
  </si>
  <si>
    <t>SOCKET REDUCER 2" X 1-1/2", D.I BLACK THREADED, MOD. SDT-30 - SHIELD</t>
  </si>
  <si>
    <t>SOCKET REDUCER 1-1/2" X 1-1/4", D.I BLACK THREADED, MOD. SDT-30 - SHIELD</t>
  </si>
  <si>
    <t>SOCKET REDUCER 1-1/4" X 1", D.I BLACK THREADED, MOD. SDT-30 - SHIELD</t>
  </si>
  <si>
    <t>SOCKET REDUCER 1" X 3/4", D.I BLACK THREADED, MOD. SDT-30 - SHIELD</t>
  </si>
  <si>
    <t>GROOVED TEE 8", DUCTILE IRON, "S" TYPE, MOD. SDG-102, RED - SHIELD</t>
  </si>
  <si>
    <t>GROOVED TEE 6", DUCTILE IRON, "S" TYPE, MOD. SDG-102, RED - SHIELD</t>
  </si>
  <si>
    <t>GROOVED TEE 4", DUCTILE IRON, "S" TYPE, MOD. SDG-102,  RED - SHIELD</t>
  </si>
  <si>
    <t>GROOVED TEE 3", DUCTILE IRON, "S" TYPE, MOD. SDG-102,  RED - SHIELD</t>
  </si>
  <si>
    <t>GROOVED TEE 2-1/2", DUCTILE IRON, "S" TYPE, MOD. SDG-102,  RED - SHIELD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</si>
  <si>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</si>
  <si>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</si>
  <si>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</si>
  <si>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</si>
  <si>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</si>
  <si>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</si>
  <si>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</si>
  <si>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</si>
  <si>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</si>
  <si>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</si>
  <si>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</si>
  <si>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</si>
  <si>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</si>
  <si>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</si>
  <si>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</si>
  <si>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</si>
  <si>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</si>
  <si>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</si>
  <si>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</si>
  <si>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</si>
  <si>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4.29.1</t>
  </si>
  <si>
    <t>4.29.2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</si>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</sst>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  <font>
      <sz val="9"/>
      <color rgb="FFFF0000"/>
      <name val="Maiandra GD"/>
      <family val="2"/>
    </font>
    <font>
      <sz val="8"/>
      <color indexed="63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55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1" xfId="4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1" xfId="1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9" fillId="4" borderId="1" xfId="4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vertical="center"/>
    </xf>
    <xf numFmtId="0" fontId="6" fillId="4" borderId="0" xfId="0" applyFont="1" applyFill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view="pageBreakPreview" topLeftCell="A48" zoomScaleNormal="90" zoomScaleSheetLayoutView="100" workbookViewId="0">
      <selection activeCell="G62" sqref="G62"/>
    </sheetView>
  </sheetViews>
  <sheetFormatPr defaultRowHeight="24.95" customHeight="1"/>
  <cols>
    <col min="1" max="1" width="5.42578125" style="18" bestFit="1" customWidth="1"/>
    <col min="2" max="2" width="13.7109375" style="16" bestFit="1" customWidth="1"/>
    <col min="3" max="3" width="57.42578125" style="19" customWidth="1"/>
    <col min="4" max="4" width="8.5703125" style="20" bestFit="1" customWidth="1"/>
    <col min="5" max="5" width="14.28515625" style="26" bestFit="1" customWidth="1"/>
    <col min="6" max="6" width="5.140625" style="21" bestFit="1" customWidth="1"/>
    <col min="7" max="7" width="7.5703125" style="22" bestFit="1" customWidth="1"/>
    <col min="8" max="8" width="12.5703125" style="22" bestFit="1" customWidth="1"/>
    <col min="9" max="9" width="9.140625" style="22" bestFit="1" customWidth="1"/>
    <col min="10" max="10" width="7.140625" style="22" bestFit="1" customWidth="1"/>
    <col min="11" max="11" width="9.5703125" style="22" bestFit="1" customWidth="1"/>
    <col min="12" max="12" width="10.42578125" style="22" bestFit="1" customWidth="1"/>
    <col min="13" max="13" width="8.5703125" style="16" bestFit="1" customWidth="1"/>
    <col min="14" max="14" width="5.140625" style="16" bestFit="1" customWidth="1"/>
    <col min="15" max="15" width="13.42578125" style="16" bestFit="1" customWidth="1"/>
    <col min="16" max="16" width="13.7109375" style="23" bestFit="1" customWidth="1"/>
    <col min="17" max="17" width="12" style="23" bestFit="1" customWidth="1"/>
    <col min="18" max="16384" width="9.140625" style="16"/>
  </cols>
  <sheetData>
    <row r="1" spans="1:17" s="8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4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6" t="s">
        <v>17</v>
      </c>
      <c r="Q1" s="7" t="s">
        <v>18</v>
      </c>
    </row>
    <row r="2" spans="1:17" s="45" customFormat="1" ht="24.95" customHeight="1">
      <c r="A2" s="39" t="s">
        <v>15</v>
      </c>
      <c r="B2" s="40"/>
      <c r="C2" s="41" t="s">
        <v>27</v>
      </c>
      <c r="D2" s="42"/>
      <c r="E2" s="43"/>
      <c r="F2" s="42"/>
      <c r="G2" s="44">
        <v>0</v>
      </c>
      <c r="H2" s="44">
        <v>0</v>
      </c>
      <c r="I2" s="44">
        <f>ROUNDUP((H2/3.67)*1,0)</f>
        <v>0</v>
      </c>
      <c r="J2" s="44">
        <v>0</v>
      </c>
      <c r="K2" s="44">
        <f>G2*I2</f>
        <v>0</v>
      </c>
      <c r="L2" s="44">
        <v>0</v>
      </c>
      <c r="M2" s="40" t="b">
        <v>0</v>
      </c>
      <c r="N2" s="40"/>
      <c r="O2" s="40"/>
      <c r="P2" s="40">
        <v>0</v>
      </c>
      <c r="Q2" s="40" t="s">
        <v>16</v>
      </c>
    </row>
    <row r="3" spans="1:17" ht="36">
      <c r="A3" s="9" t="s">
        <v>58</v>
      </c>
      <c r="B3" s="10">
        <v>10111210050</v>
      </c>
      <c r="C3" s="11" t="s">
        <v>31</v>
      </c>
      <c r="D3" s="12" t="s">
        <v>19</v>
      </c>
      <c r="E3" s="25" t="s">
        <v>32</v>
      </c>
      <c r="F3" s="17" t="s">
        <v>24</v>
      </c>
      <c r="G3" s="13">
        <v>29</v>
      </c>
      <c r="H3" s="14">
        <v>171</v>
      </c>
      <c r="I3" s="14">
        <f t="shared" ref="I3" si="0">ROUNDUP((H3/3.67)*1,0)</f>
        <v>47</v>
      </c>
      <c r="J3" s="14">
        <v>0</v>
      </c>
      <c r="K3" s="14">
        <f t="shared" ref="K3" si="1">G3*I3</f>
        <v>1363</v>
      </c>
      <c r="L3" s="14">
        <v>0</v>
      </c>
      <c r="M3" s="10" t="b">
        <v>0</v>
      </c>
      <c r="N3" s="10"/>
      <c r="O3" s="10"/>
      <c r="P3" s="15">
        <v>0</v>
      </c>
      <c r="Q3" s="15" t="s">
        <v>16</v>
      </c>
    </row>
    <row r="4" spans="1:17" ht="48">
      <c r="A4" s="9" t="s">
        <v>59</v>
      </c>
      <c r="B4" s="10">
        <v>10101210094</v>
      </c>
      <c r="C4" s="11" t="s">
        <v>33</v>
      </c>
      <c r="D4" s="12" t="s">
        <v>19</v>
      </c>
      <c r="E4" s="25" t="s">
        <v>34</v>
      </c>
      <c r="F4" s="17" t="s">
        <v>24</v>
      </c>
      <c r="G4" s="13">
        <v>29</v>
      </c>
      <c r="H4" s="14">
        <v>125</v>
      </c>
      <c r="I4" s="14">
        <f t="shared" ref="I4:I8" si="2">ROUNDUP((H4/3.67)*1,0)</f>
        <v>35</v>
      </c>
      <c r="J4" s="14">
        <v>0</v>
      </c>
      <c r="K4" s="14">
        <f t="shared" ref="K4:K8" si="3">G4*I4</f>
        <v>1015</v>
      </c>
      <c r="L4" s="14">
        <v>0</v>
      </c>
      <c r="M4" s="10" t="b">
        <v>0</v>
      </c>
      <c r="N4" s="10"/>
      <c r="O4" s="10"/>
      <c r="P4" s="15">
        <v>0</v>
      </c>
      <c r="Q4" s="15" t="s">
        <v>16</v>
      </c>
    </row>
    <row r="5" spans="1:17" ht="24.95" customHeight="1">
      <c r="A5" s="9" t="s">
        <v>60</v>
      </c>
      <c r="B5" s="10"/>
      <c r="C5" s="11" t="s">
        <v>35</v>
      </c>
      <c r="D5" s="12"/>
      <c r="E5" s="25"/>
      <c r="F5" s="38" t="s">
        <v>28</v>
      </c>
      <c r="G5" s="37">
        <v>104</v>
      </c>
      <c r="H5" s="14">
        <v>165.52</v>
      </c>
      <c r="I5" s="14">
        <f t="shared" si="2"/>
        <v>46</v>
      </c>
      <c r="J5" s="14">
        <v>0</v>
      </c>
      <c r="K5" s="14">
        <f t="shared" si="3"/>
        <v>4784</v>
      </c>
      <c r="L5" s="14">
        <v>0</v>
      </c>
      <c r="M5" s="10" t="b">
        <v>0</v>
      </c>
      <c r="N5" s="10"/>
      <c r="O5" s="10"/>
      <c r="P5" s="15">
        <v>0</v>
      </c>
      <c r="Q5" s="15" t="s">
        <v>16</v>
      </c>
    </row>
    <row r="6" spans="1:17" ht="24.95" customHeight="1">
      <c r="A6" s="9" t="s">
        <v>61</v>
      </c>
      <c r="B6" s="10"/>
      <c r="C6" s="11" t="s">
        <v>36</v>
      </c>
      <c r="D6" s="12"/>
      <c r="E6" s="25"/>
      <c r="F6" s="38" t="s">
        <v>28</v>
      </c>
      <c r="G6" s="37">
        <v>61</v>
      </c>
      <c r="H6" s="14">
        <v>78.69</v>
      </c>
      <c r="I6" s="14">
        <f t="shared" si="2"/>
        <v>22</v>
      </c>
      <c r="J6" s="14">
        <v>0</v>
      </c>
      <c r="K6" s="14">
        <f t="shared" si="3"/>
        <v>1342</v>
      </c>
      <c r="L6" s="14">
        <v>0</v>
      </c>
      <c r="M6" s="10" t="b">
        <v>0</v>
      </c>
      <c r="N6" s="10"/>
      <c r="O6" s="10"/>
      <c r="P6" s="15">
        <v>0</v>
      </c>
      <c r="Q6" s="15" t="s">
        <v>16</v>
      </c>
    </row>
    <row r="7" spans="1:17" s="36" customFormat="1" ht="24.95" customHeight="1">
      <c r="A7" s="28" t="s">
        <v>62</v>
      </c>
      <c r="B7" s="27"/>
      <c r="C7" s="29" t="s">
        <v>25</v>
      </c>
      <c r="D7" s="30" t="s">
        <v>19</v>
      </c>
      <c r="E7" s="31" t="s">
        <v>20</v>
      </c>
      <c r="F7" s="32" t="s">
        <v>24</v>
      </c>
      <c r="G7" s="33">
        <v>10</v>
      </c>
      <c r="H7" s="34">
        <v>250</v>
      </c>
      <c r="I7" s="14">
        <f t="shared" si="2"/>
        <v>69</v>
      </c>
      <c r="J7" s="14">
        <v>0</v>
      </c>
      <c r="K7" s="14">
        <f t="shared" si="3"/>
        <v>690</v>
      </c>
      <c r="L7" s="34">
        <v>0</v>
      </c>
      <c r="M7" s="27" t="b">
        <v>0</v>
      </c>
      <c r="N7" s="27"/>
      <c r="O7" s="27"/>
      <c r="P7" s="35">
        <v>0</v>
      </c>
      <c r="Q7" s="35" t="s">
        <v>16</v>
      </c>
    </row>
    <row r="8" spans="1:17" ht="48">
      <c r="A8" s="9" t="s">
        <v>63</v>
      </c>
      <c r="B8" s="10">
        <v>10651110230</v>
      </c>
      <c r="C8" s="11" t="s">
        <v>37</v>
      </c>
      <c r="D8" s="12" t="s">
        <v>19</v>
      </c>
      <c r="E8" s="25" t="s">
        <v>38</v>
      </c>
      <c r="F8" s="17" t="s">
        <v>24</v>
      </c>
      <c r="G8" s="13">
        <v>10</v>
      </c>
      <c r="H8" s="14">
        <v>357</v>
      </c>
      <c r="I8" s="14">
        <f t="shared" si="2"/>
        <v>98</v>
      </c>
      <c r="J8" s="14">
        <v>0</v>
      </c>
      <c r="K8" s="14">
        <f t="shared" si="3"/>
        <v>980</v>
      </c>
      <c r="L8" s="14">
        <v>0</v>
      </c>
      <c r="M8" s="10" t="b">
        <v>0</v>
      </c>
      <c r="N8" s="10"/>
      <c r="O8" s="10"/>
      <c r="P8" s="15">
        <v>0</v>
      </c>
      <c r="Q8" s="15" t="s">
        <v>16</v>
      </c>
    </row>
    <row r="9" spans="1:17" s="45" customFormat="1" ht="24.95" customHeight="1">
      <c r="A9" s="39" t="s">
        <v>21</v>
      </c>
      <c r="B9" s="40"/>
      <c r="C9" s="41" t="s">
        <v>57</v>
      </c>
      <c r="D9" s="42"/>
      <c r="E9" s="43"/>
      <c r="F9" s="42"/>
      <c r="G9" s="44"/>
      <c r="H9" s="44">
        <v>0</v>
      </c>
      <c r="I9" s="44">
        <f>ROUNDUP((H9/3.67)*1,0)</f>
        <v>0</v>
      </c>
      <c r="J9" s="44">
        <v>0</v>
      </c>
      <c r="K9" s="44">
        <f>G9*I9</f>
        <v>0</v>
      </c>
      <c r="L9" s="44">
        <v>0</v>
      </c>
      <c r="M9" s="40" t="b">
        <v>0</v>
      </c>
      <c r="N9" s="40"/>
      <c r="O9" s="40"/>
      <c r="P9" s="40">
        <v>0</v>
      </c>
      <c r="Q9" s="40" t="s">
        <v>16</v>
      </c>
    </row>
    <row r="10" spans="1:17" s="36" customFormat="1" ht="24.95" customHeight="1">
      <c r="A10" s="28" t="s">
        <v>64</v>
      </c>
      <c r="B10" s="27"/>
      <c r="C10" s="29" t="s">
        <v>81</v>
      </c>
      <c r="D10" s="30" t="s">
        <v>19</v>
      </c>
      <c r="E10" s="31" t="s">
        <v>20</v>
      </c>
      <c r="F10" s="32" t="s">
        <v>24</v>
      </c>
      <c r="G10" s="33">
        <v>10</v>
      </c>
      <c r="H10" s="34">
        <v>600</v>
      </c>
      <c r="I10" s="14">
        <f t="shared" ref="I10:I12" si="4">ROUNDUP((H10/3.67)*1,0)</f>
        <v>164</v>
      </c>
      <c r="J10" s="14">
        <v>0</v>
      </c>
      <c r="K10" s="14">
        <f t="shared" ref="K10:K12" si="5">G10*I10</f>
        <v>1640</v>
      </c>
      <c r="L10" s="34">
        <v>0</v>
      </c>
      <c r="M10" s="27" t="b">
        <v>0</v>
      </c>
      <c r="N10" s="27"/>
      <c r="O10" s="27"/>
      <c r="P10" s="35">
        <v>0</v>
      </c>
      <c r="Q10" s="35" t="s">
        <v>16</v>
      </c>
    </row>
    <row r="11" spans="1:17" ht="60">
      <c r="A11" s="9" t="s">
        <v>65</v>
      </c>
      <c r="B11" s="10">
        <v>11200110061</v>
      </c>
      <c r="C11" s="11" t="s">
        <v>39</v>
      </c>
      <c r="D11" s="12" t="s">
        <v>19</v>
      </c>
      <c r="E11" s="25" t="s">
        <v>40</v>
      </c>
      <c r="F11" s="17" t="s">
        <v>24</v>
      </c>
      <c r="G11" s="13">
        <v>10</v>
      </c>
      <c r="H11" s="14">
        <v>290</v>
      </c>
      <c r="I11" s="14">
        <f t="shared" si="4"/>
        <v>80</v>
      </c>
      <c r="J11" s="14">
        <v>0</v>
      </c>
      <c r="K11" s="14">
        <f t="shared" si="5"/>
        <v>800</v>
      </c>
      <c r="L11" s="14">
        <v>0</v>
      </c>
      <c r="M11" s="10" t="b">
        <v>0</v>
      </c>
      <c r="N11" s="10"/>
      <c r="O11" s="10"/>
      <c r="P11" s="15">
        <v>0</v>
      </c>
      <c r="Q11" s="15" t="s">
        <v>16</v>
      </c>
    </row>
    <row r="12" spans="1:17" ht="36">
      <c r="A12" s="9" t="s">
        <v>66</v>
      </c>
      <c r="B12" s="10">
        <v>10752610130</v>
      </c>
      <c r="C12" s="11" t="s">
        <v>41</v>
      </c>
      <c r="D12" s="12" t="s">
        <v>19</v>
      </c>
      <c r="E12" s="25" t="s">
        <v>42</v>
      </c>
      <c r="F12" s="17" t="s">
        <v>24</v>
      </c>
      <c r="G12" s="13">
        <v>10</v>
      </c>
      <c r="H12" s="14">
        <v>393</v>
      </c>
      <c r="I12" s="14">
        <f t="shared" si="4"/>
        <v>108</v>
      </c>
      <c r="J12" s="14">
        <v>0</v>
      </c>
      <c r="K12" s="14">
        <f t="shared" si="5"/>
        <v>1080</v>
      </c>
      <c r="L12" s="14">
        <v>0</v>
      </c>
      <c r="M12" s="10" t="b">
        <v>0</v>
      </c>
      <c r="N12" s="10"/>
      <c r="O12" s="10"/>
      <c r="P12" s="15">
        <v>0</v>
      </c>
      <c r="Q12" s="15" t="s">
        <v>16</v>
      </c>
    </row>
    <row r="13" spans="1:17" s="45" customFormat="1" ht="24.95" customHeight="1">
      <c r="A13" s="39" t="s">
        <v>22</v>
      </c>
      <c r="B13" s="40"/>
      <c r="C13" s="41" t="s">
        <v>29</v>
      </c>
      <c r="D13" s="42"/>
      <c r="E13" s="43"/>
      <c r="F13" s="42"/>
      <c r="G13" s="44"/>
      <c r="H13" s="44">
        <v>0</v>
      </c>
      <c r="I13" s="44">
        <f>ROUNDUP((H13/3.67)*1,0)</f>
        <v>0</v>
      </c>
      <c r="J13" s="44">
        <v>0</v>
      </c>
      <c r="K13" s="44">
        <f>G13*I13</f>
        <v>0</v>
      </c>
      <c r="L13" s="44">
        <v>0</v>
      </c>
      <c r="M13" s="40" t="b">
        <v>0</v>
      </c>
      <c r="N13" s="40"/>
      <c r="O13" s="40"/>
      <c r="P13" s="40">
        <v>0</v>
      </c>
      <c r="Q13" s="40" t="s">
        <v>16</v>
      </c>
    </row>
    <row r="14" spans="1:17" ht="24.95" customHeight="1">
      <c r="A14" s="9" t="s">
        <v>67</v>
      </c>
      <c r="B14" s="10"/>
      <c r="C14" s="11" t="s">
        <v>43</v>
      </c>
      <c r="D14" s="12"/>
      <c r="E14" s="25"/>
      <c r="F14" s="38" t="s">
        <v>28</v>
      </c>
      <c r="G14" s="37">
        <v>31</v>
      </c>
      <c r="H14" s="14">
        <v>380.55</v>
      </c>
      <c r="I14" s="14">
        <f t="shared" ref="I14:I17" si="6">ROUNDUP((H14/3.67)*1,0)</f>
        <v>104</v>
      </c>
      <c r="J14" s="14">
        <v>0</v>
      </c>
      <c r="K14" s="14">
        <f t="shared" ref="K14:K17" si="7">G14*I14</f>
        <v>3224</v>
      </c>
      <c r="L14" s="14">
        <v>0</v>
      </c>
      <c r="M14" s="10" t="b">
        <v>0</v>
      </c>
      <c r="N14" s="10"/>
      <c r="O14" s="10"/>
      <c r="P14" s="15">
        <v>0</v>
      </c>
      <c r="Q14" s="15" t="s">
        <v>16</v>
      </c>
    </row>
    <row r="15" spans="1:17" ht="48">
      <c r="A15" s="9" t="s">
        <v>68</v>
      </c>
      <c r="B15" s="10">
        <v>11230410102</v>
      </c>
      <c r="C15" s="11" t="s">
        <v>44</v>
      </c>
      <c r="D15" s="12" t="s">
        <v>19</v>
      </c>
      <c r="E15" s="25" t="s">
        <v>45</v>
      </c>
      <c r="F15" s="17" t="s">
        <v>24</v>
      </c>
      <c r="G15" s="13">
        <v>3</v>
      </c>
      <c r="H15" s="14">
        <v>413</v>
      </c>
      <c r="I15" s="14">
        <f t="shared" si="6"/>
        <v>113</v>
      </c>
      <c r="J15" s="14">
        <v>0</v>
      </c>
      <c r="K15" s="14">
        <f t="shared" si="7"/>
        <v>339</v>
      </c>
      <c r="L15" s="14">
        <v>0</v>
      </c>
      <c r="M15" s="10" t="b">
        <v>0</v>
      </c>
      <c r="N15" s="10"/>
      <c r="O15" s="10"/>
      <c r="P15" s="15">
        <v>0</v>
      </c>
      <c r="Q15" s="15" t="s">
        <v>16</v>
      </c>
    </row>
    <row r="16" spans="1:17" ht="24.95" customHeight="1">
      <c r="A16" s="9" t="s">
        <v>69</v>
      </c>
      <c r="B16" s="10"/>
      <c r="C16" s="11" t="s">
        <v>26</v>
      </c>
      <c r="D16" s="12" t="s">
        <v>19</v>
      </c>
      <c r="E16" s="25" t="s">
        <v>20</v>
      </c>
      <c r="F16" s="17" t="s">
        <v>24</v>
      </c>
      <c r="G16" s="13">
        <v>3</v>
      </c>
      <c r="H16" s="14">
        <v>250</v>
      </c>
      <c r="I16" s="14">
        <f t="shared" si="6"/>
        <v>69</v>
      </c>
      <c r="J16" s="14">
        <v>0</v>
      </c>
      <c r="K16" s="14">
        <f t="shared" si="7"/>
        <v>207</v>
      </c>
      <c r="L16" s="14">
        <v>0</v>
      </c>
      <c r="M16" s="10" t="b">
        <v>0</v>
      </c>
      <c r="N16" s="10"/>
      <c r="O16" s="10"/>
      <c r="P16" s="15">
        <v>0</v>
      </c>
      <c r="Q16" s="15" t="s">
        <v>16</v>
      </c>
    </row>
    <row r="17" spans="1:17" ht="48">
      <c r="A17" s="9" t="s">
        <v>70</v>
      </c>
      <c r="B17" s="10">
        <v>11701016124</v>
      </c>
      <c r="C17" s="11" t="s">
        <v>46</v>
      </c>
      <c r="D17" s="12" t="s">
        <v>19</v>
      </c>
      <c r="E17" s="25" t="s">
        <v>47</v>
      </c>
      <c r="F17" s="17" t="s">
        <v>24</v>
      </c>
      <c r="G17" s="13">
        <v>4</v>
      </c>
      <c r="H17" s="14">
        <v>2800</v>
      </c>
      <c r="I17" s="14">
        <f t="shared" si="6"/>
        <v>763</v>
      </c>
      <c r="J17" s="14">
        <v>0</v>
      </c>
      <c r="K17" s="14">
        <f t="shared" si="7"/>
        <v>3052</v>
      </c>
      <c r="L17" s="14">
        <v>0</v>
      </c>
      <c r="M17" s="10" t="b">
        <v>0</v>
      </c>
      <c r="N17" s="10"/>
      <c r="O17" s="10"/>
      <c r="P17" s="15">
        <v>0</v>
      </c>
      <c r="Q17" s="15" t="s">
        <v>16</v>
      </c>
    </row>
    <row r="18" spans="1:17" s="45" customFormat="1" ht="24.95" customHeight="1">
      <c r="A18" s="39" t="s">
        <v>23</v>
      </c>
      <c r="B18" s="40"/>
      <c r="C18" s="41" t="s">
        <v>30</v>
      </c>
      <c r="D18" s="42"/>
      <c r="E18" s="43"/>
      <c r="F18" s="42"/>
      <c r="G18" s="44">
        <v>0</v>
      </c>
      <c r="H18" s="44">
        <v>0</v>
      </c>
      <c r="I18" s="44">
        <f t="shared" ref="I18:I46" si="8">ROUNDUP((H18/3.67)*1,0)</f>
        <v>0</v>
      </c>
      <c r="J18" s="44">
        <v>0</v>
      </c>
      <c r="K18" s="44">
        <f t="shared" ref="K18:K46" si="9">G18*I18</f>
        <v>0</v>
      </c>
      <c r="L18" s="44">
        <v>0</v>
      </c>
      <c r="M18" s="40" t="b">
        <v>0</v>
      </c>
      <c r="N18" s="40"/>
      <c r="O18" s="40"/>
      <c r="P18" s="40">
        <v>0</v>
      </c>
      <c r="Q18" s="40" t="s">
        <v>16</v>
      </c>
    </row>
    <row r="19" spans="1:17" ht="24.95" customHeight="1">
      <c r="A19" s="9" t="s">
        <v>71</v>
      </c>
      <c r="B19" s="10"/>
      <c r="C19" s="11" t="s">
        <v>48</v>
      </c>
      <c r="D19" s="12" t="s">
        <v>80</v>
      </c>
      <c r="E19" s="25"/>
      <c r="F19" s="38" t="s">
        <v>28</v>
      </c>
      <c r="G19" s="37">
        <v>7</v>
      </c>
      <c r="H19" s="14">
        <v>932.2</v>
      </c>
      <c r="I19" s="14">
        <f t="shared" si="8"/>
        <v>255</v>
      </c>
      <c r="J19" s="14">
        <v>0</v>
      </c>
      <c r="K19" s="14">
        <f t="shared" si="9"/>
        <v>1785</v>
      </c>
      <c r="L19" s="14">
        <v>0</v>
      </c>
      <c r="M19" s="10" t="b">
        <v>0</v>
      </c>
      <c r="N19" s="10"/>
      <c r="O19" s="10"/>
      <c r="P19" s="15">
        <v>0</v>
      </c>
      <c r="Q19" s="15" t="s">
        <v>16</v>
      </c>
    </row>
    <row r="20" spans="1:17" ht="24.95" customHeight="1">
      <c r="A20" s="9" t="s">
        <v>73</v>
      </c>
      <c r="B20" s="10"/>
      <c r="C20" s="11" t="s">
        <v>49</v>
      </c>
      <c r="D20" s="12" t="s">
        <v>80</v>
      </c>
      <c r="E20" s="25"/>
      <c r="F20" s="38" t="s">
        <v>28</v>
      </c>
      <c r="G20" s="37">
        <v>30</v>
      </c>
      <c r="H20" s="14">
        <v>606.52</v>
      </c>
      <c r="I20" s="14">
        <f t="shared" si="8"/>
        <v>166</v>
      </c>
      <c r="J20" s="14">
        <v>0</v>
      </c>
      <c r="K20" s="14">
        <f t="shared" si="9"/>
        <v>4980</v>
      </c>
      <c r="L20" s="14">
        <v>0</v>
      </c>
      <c r="M20" s="10" t="b">
        <v>0</v>
      </c>
      <c r="N20" s="10"/>
      <c r="O20" s="10"/>
      <c r="P20" s="15">
        <v>0</v>
      </c>
      <c r="Q20" s="15" t="s">
        <v>16</v>
      </c>
    </row>
    <row r="21" spans="1:17" ht="24.95" customHeight="1">
      <c r="A21" s="9" t="s">
        <v>74</v>
      </c>
      <c r="B21" s="10"/>
      <c r="C21" s="11" t="s">
        <v>50</v>
      </c>
      <c r="D21" s="12" t="s">
        <v>80</v>
      </c>
      <c r="E21" s="25"/>
      <c r="F21" s="38" t="s">
        <v>28</v>
      </c>
      <c r="G21" s="37">
        <v>25</v>
      </c>
      <c r="H21" s="14">
        <v>345.15</v>
      </c>
      <c r="I21" s="14">
        <f t="shared" si="8"/>
        <v>95</v>
      </c>
      <c r="J21" s="14">
        <v>0</v>
      </c>
      <c r="K21" s="14">
        <f t="shared" si="9"/>
        <v>2375</v>
      </c>
      <c r="L21" s="14">
        <v>0</v>
      </c>
      <c r="M21" s="10" t="b">
        <v>0</v>
      </c>
      <c r="N21" s="10"/>
      <c r="O21" s="10"/>
      <c r="P21" s="15">
        <v>0</v>
      </c>
      <c r="Q21" s="15" t="s">
        <v>16</v>
      </c>
    </row>
    <row r="22" spans="1:17" ht="24.95" customHeight="1">
      <c r="A22" s="9" t="s">
        <v>72</v>
      </c>
      <c r="B22" s="10"/>
      <c r="C22" s="11" t="s">
        <v>51</v>
      </c>
      <c r="D22" s="12" t="s">
        <v>80</v>
      </c>
      <c r="E22" s="25"/>
      <c r="F22" s="38" t="s">
        <v>28</v>
      </c>
      <c r="G22" s="37">
        <v>18</v>
      </c>
      <c r="H22" s="14">
        <v>241.9</v>
      </c>
      <c r="I22" s="14">
        <f t="shared" si="8"/>
        <v>66</v>
      </c>
      <c r="J22" s="14">
        <v>0</v>
      </c>
      <c r="K22" s="14">
        <f t="shared" si="9"/>
        <v>1188</v>
      </c>
      <c r="L22" s="14">
        <v>0</v>
      </c>
      <c r="M22" s="10" t="b">
        <v>0</v>
      </c>
      <c r="N22" s="10"/>
      <c r="O22" s="10"/>
      <c r="P22" s="15">
        <v>0</v>
      </c>
      <c r="Q22" s="15" t="s">
        <v>16</v>
      </c>
    </row>
    <row r="23" spans="1:17" ht="24.95" customHeight="1">
      <c r="A23" s="9" t="s">
        <v>75</v>
      </c>
      <c r="B23" s="10"/>
      <c r="C23" s="11" t="s">
        <v>52</v>
      </c>
      <c r="D23" s="12" t="s">
        <v>80</v>
      </c>
      <c r="E23" s="25"/>
      <c r="F23" s="38" t="s">
        <v>28</v>
      </c>
      <c r="G23" s="37">
        <v>35</v>
      </c>
      <c r="H23" s="14">
        <v>185.26</v>
      </c>
      <c r="I23" s="14">
        <f t="shared" si="8"/>
        <v>51</v>
      </c>
      <c r="J23" s="14">
        <v>0</v>
      </c>
      <c r="K23" s="14">
        <f t="shared" si="9"/>
        <v>1785</v>
      </c>
      <c r="L23" s="14">
        <v>0</v>
      </c>
      <c r="M23" s="10" t="b">
        <v>0</v>
      </c>
      <c r="N23" s="10"/>
      <c r="O23" s="10"/>
      <c r="P23" s="15">
        <v>0</v>
      </c>
      <c r="Q23" s="15" t="s">
        <v>16</v>
      </c>
    </row>
    <row r="24" spans="1:17" ht="24.95" customHeight="1">
      <c r="A24" s="9" t="s">
        <v>76</v>
      </c>
      <c r="B24" s="10"/>
      <c r="C24" s="11" t="s">
        <v>53</v>
      </c>
      <c r="D24" s="12" t="s">
        <v>80</v>
      </c>
      <c r="E24" s="25"/>
      <c r="F24" s="38" t="s">
        <v>28</v>
      </c>
      <c r="G24" s="37">
        <v>44</v>
      </c>
      <c r="H24" s="14">
        <v>116.82</v>
      </c>
      <c r="I24" s="14">
        <f t="shared" si="8"/>
        <v>32</v>
      </c>
      <c r="J24" s="14">
        <v>0</v>
      </c>
      <c r="K24" s="14">
        <f t="shared" si="9"/>
        <v>1408</v>
      </c>
      <c r="L24" s="14">
        <v>0</v>
      </c>
      <c r="M24" s="10" t="b">
        <v>0</v>
      </c>
      <c r="N24" s="10"/>
      <c r="O24" s="10"/>
      <c r="P24" s="15">
        <v>0</v>
      </c>
      <c r="Q24" s="15" t="s">
        <v>16</v>
      </c>
    </row>
    <row r="25" spans="1:17" ht="24.95" customHeight="1">
      <c r="A25" s="9" t="s">
        <v>77</v>
      </c>
      <c r="B25" s="10"/>
      <c r="C25" s="11" t="s">
        <v>54</v>
      </c>
      <c r="D25" s="12" t="s">
        <v>80</v>
      </c>
      <c r="E25" s="25"/>
      <c r="F25" s="38" t="s">
        <v>28</v>
      </c>
      <c r="G25" s="37">
        <v>35</v>
      </c>
      <c r="H25" s="14">
        <v>86.73</v>
      </c>
      <c r="I25" s="14">
        <f t="shared" si="8"/>
        <v>24</v>
      </c>
      <c r="J25" s="14">
        <v>0</v>
      </c>
      <c r="K25" s="14">
        <f t="shared" si="9"/>
        <v>840</v>
      </c>
      <c r="L25" s="14">
        <v>0</v>
      </c>
      <c r="M25" s="10" t="b">
        <v>0</v>
      </c>
      <c r="N25" s="10"/>
      <c r="O25" s="10"/>
      <c r="P25" s="15">
        <v>0</v>
      </c>
      <c r="Q25" s="15" t="s">
        <v>16</v>
      </c>
    </row>
    <row r="26" spans="1:17" ht="24.95" customHeight="1">
      <c r="A26" s="9" t="s">
        <v>78</v>
      </c>
      <c r="B26" s="10"/>
      <c r="C26" s="11" t="s">
        <v>55</v>
      </c>
      <c r="D26" s="12" t="s">
        <v>80</v>
      </c>
      <c r="E26" s="25"/>
      <c r="F26" s="38" t="s">
        <v>28</v>
      </c>
      <c r="G26" s="37">
        <v>138</v>
      </c>
      <c r="H26" s="14">
        <v>72.569999999999993</v>
      </c>
      <c r="I26" s="14">
        <f t="shared" si="8"/>
        <v>20</v>
      </c>
      <c r="J26" s="14">
        <v>0</v>
      </c>
      <c r="K26" s="14">
        <f t="shared" si="9"/>
        <v>2760</v>
      </c>
      <c r="L26" s="14">
        <v>0</v>
      </c>
      <c r="M26" s="10" t="b">
        <v>0</v>
      </c>
      <c r="N26" s="10"/>
      <c r="O26" s="10"/>
      <c r="P26" s="15">
        <v>0</v>
      </c>
      <c r="Q26" s="15" t="s">
        <v>16</v>
      </c>
    </row>
    <row r="27" spans="1:17" ht="24.95" customHeight="1">
      <c r="A27" s="9" t="s">
        <v>79</v>
      </c>
      <c r="B27" s="10"/>
      <c r="C27" s="11" t="s">
        <v>56</v>
      </c>
      <c r="D27" s="12" t="s">
        <v>80</v>
      </c>
      <c r="E27" s="25"/>
      <c r="F27" s="38" t="s">
        <v>28</v>
      </c>
      <c r="G27" s="37">
        <v>207</v>
      </c>
      <c r="H27" s="14">
        <v>53.69</v>
      </c>
      <c r="I27" s="14">
        <f t="shared" si="8"/>
        <v>15</v>
      </c>
      <c r="J27" s="14">
        <v>0</v>
      </c>
      <c r="K27" s="14">
        <f t="shared" si="9"/>
        <v>3105</v>
      </c>
      <c r="L27" s="14">
        <v>0</v>
      </c>
      <c r="M27" s="10" t="b">
        <v>0</v>
      </c>
      <c r="N27" s="10"/>
      <c r="O27" s="10"/>
      <c r="P27" s="15">
        <v>0</v>
      </c>
      <c r="Q27" s="15" t="s">
        <v>16</v>
      </c>
    </row>
    <row r="28" spans="1:17" ht="24.95" customHeight="1">
      <c r="A28" s="9" t="s">
        <v>118</v>
      </c>
      <c r="B28" s="10"/>
      <c r="C28" s="11" t="s">
        <v>82</v>
      </c>
      <c r="D28" s="12" t="s">
        <v>80</v>
      </c>
      <c r="E28" s="25"/>
      <c r="F28" s="38" t="s">
        <v>28</v>
      </c>
      <c r="G28" s="37">
        <v>5</v>
      </c>
      <c r="H28" s="14">
        <v>137.06</v>
      </c>
      <c r="I28" s="14">
        <f>H28/3.67</f>
        <v>37.346049046321525</v>
      </c>
      <c r="J28" s="14">
        <v>0</v>
      </c>
      <c r="K28" s="14">
        <f t="shared" si="9"/>
        <v>186.73024523160763</v>
      </c>
      <c r="L28" s="14">
        <v>0</v>
      </c>
      <c r="M28" s="10" t="b">
        <v>0</v>
      </c>
      <c r="N28" s="10"/>
      <c r="O28" s="10"/>
      <c r="P28" s="15">
        <v>0</v>
      </c>
      <c r="Q28" s="15" t="s">
        <v>16</v>
      </c>
    </row>
    <row r="29" spans="1:17" ht="24.95" customHeight="1">
      <c r="A29" s="9" t="s">
        <v>119</v>
      </c>
      <c r="B29" s="10"/>
      <c r="C29" s="11" t="s">
        <v>83</v>
      </c>
      <c r="D29" s="12" t="s">
        <v>80</v>
      </c>
      <c r="E29" s="25"/>
      <c r="F29" s="38" t="s">
        <v>28</v>
      </c>
      <c r="G29" s="37">
        <v>25</v>
      </c>
      <c r="H29" s="14">
        <v>69.3</v>
      </c>
      <c r="I29" s="14">
        <f t="shared" ref="I29:I46" si="10">H29/3.67</f>
        <v>18.882833787465941</v>
      </c>
      <c r="J29" s="14">
        <v>0</v>
      </c>
      <c r="K29" s="14">
        <f t="shared" si="9"/>
        <v>472.07084468664851</v>
      </c>
      <c r="L29" s="14">
        <v>0</v>
      </c>
      <c r="M29" s="10" t="b">
        <v>0</v>
      </c>
      <c r="N29" s="10"/>
      <c r="O29" s="10"/>
      <c r="P29" s="15">
        <v>0</v>
      </c>
      <c r="Q29" s="15" t="s">
        <v>16</v>
      </c>
    </row>
    <row r="30" spans="1:17" ht="24.95" customHeight="1">
      <c r="A30" s="9" t="s">
        <v>120</v>
      </c>
      <c r="B30" s="10"/>
      <c r="C30" s="11" t="s">
        <v>84</v>
      </c>
      <c r="D30" s="12" t="s">
        <v>80</v>
      </c>
      <c r="E30" s="25"/>
      <c r="F30" s="38" t="s">
        <v>28</v>
      </c>
      <c r="G30" s="37">
        <v>25</v>
      </c>
      <c r="H30" s="14">
        <v>25.41</v>
      </c>
      <c r="I30" s="14">
        <f t="shared" si="10"/>
        <v>6.9237057220708449</v>
      </c>
      <c r="J30" s="14">
        <v>0</v>
      </c>
      <c r="K30" s="14">
        <f t="shared" si="9"/>
        <v>173.09264305177112</v>
      </c>
      <c r="L30" s="14">
        <v>0</v>
      </c>
      <c r="M30" s="10" t="b">
        <v>0</v>
      </c>
      <c r="N30" s="10"/>
      <c r="O30" s="10"/>
      <c r="P30" s="15">
        <v>0</v>
      </c>
      <c r="Q30" s="15" t="s">
        <v>16</v>
      </c>
    </row>
    <row r="31" spans="1:17" ht="24.95" customHeight="1">
      <c r="A31" s="9" t="s">
        <v>121</v>
      </c>
      <c r="B31" s="10"/>
      <c r="C31" s="11" t="s">
        <v>85</v>
      </c>
      <c r="D31" s="12" t="s">
        <v>80</v>
      </c>
      <c r="E31" s="25"/>
      <c r="F31" s="38" t="s">
        <v>28</v>
      </c>
      <c r="G31" s="37">
        <v>120</v>
      </c>
      <c r="H31" s="14">
        <v>17.71</v>
      </c>
      <c r="I31" s="14">
        <f t="shared" si="10"/>
        <v>4.8256130790190737</v>
      </c>
      <c r="J31" s="14">
        <v>0</v>
      </c>
      <c r="K31" s="14">
        <f t="shared" si="9"/>
        <v>579.0735694822888</v>
      </c>
      <c r="L31" s="14">
        <v>0</v>
      </c>
      <c r="M31" s="10" t="b">
        <v>0</v>
      </c>
      <c r="N31" s="10"/>
      <c r="O31" s="10"/>
      <c r="P31" s="15">
        <v>0</v>
      </c>
      <c r="Q31" s="15" t="s">
        <v>16</v>
      </c>
    </row>
    <row r="32" spans="1:17" ht="24.95" customHeight="1">
      <c r="A32" s="9" t="s">
        <v>122</v>
      </c>
      <c r="B32" s="10"/>
      <c r="C32" s="11" t="s">
        <v>86</v>
      </c>
      <c r="D32" s="12" t="s">
        <v>80</v>
      </c>
      <c r="E32" s="25"/>
      <c r="F32" s="38" t="s">
        <v>28</v>
      </c>
      <c r="G32" s="37">
        <v>112</v>
      </c>
      <c r="H32" s="14">
        <v>13.09</v>
      </c>
      <c r="I32" s="14">
        <f t="shared" si="10"/>
        <v>3.5667574931880108</v>
      </c>
      <c r="J32" s="14">
        <v>0</v>
      </c>
      <c r="K32" s="14">
        <f t="shared" si="9"/>
        <v>399.47683923705722</v>
      </c>
      <c r="L32" s="14">
        <v>0</v>
      </c>
      <c r="M32" s="10" t="b">
        <v>0</v>
      </c>
      <c r="N32" s="10"/>
      <c r="O32" s="10"/>
      <c r="P32" s="15">
        <v>0</v>
      </c>
      <c r="Q32" s="15" t="s">
        <v>16</v>
      </c>
    </row>
    <row r="33" spans="1:18" ht="24.95" customHeight="1">
      <c r="A33" s="9" t="s">
        <v>123</v>
      </c>
      <c r="B33" s="10"/>
      <c r="C33" s="11" t="s">
        <v>87</v>
      </c>
      <c r="D33" s="12" t="s">
        <v>80</v>
      </c>
      <c r="E33" s="25"/>
      <c r="F33" s="38" t="s">
        <v>28</v>
      </c>
      <c r="G33" s="37">
        <v>160</v>
      </c>
      <c r="H33" s="14">
        <v>7.14</v>
      </c>
      <c r="I33" s="14">
        <f t="shared" si="10"/>
        <v>1.9455040871934604</v>
      </c>
      <c r="J33" s="14">
        <v>0</v>
      </c>
      <c r="K33" s="14">
        <f t="shared" si="9"/>
        <v>311.28065395095365</v>
      </c>
      <c r="L33" s="14">
        <v>0</v>
      </c>
      <c r="M33" s="10" t="b">
        <v>0</v>
      </c>
      <c r="N33" s="10"/>
      <c r="O33" s="10"/>
      <c r="P33" s="15">
        <v>0</v>
      </c>
      <c r="Q33" s="15" t="s">
        <v>16</v>
      </c>
    </row>
    <row r="34" spans="1:18" ht="24.95" customHeight="1">
      <c r="A34" s="9" t="s">
        <v>124</v>
      </c>
      <c r="B34" s="10"/>
      <c r="C34" s="11" t="s">
        <v>88</v>
      </c>
      <c r="D34" s="12" t="s">
        <v>80</v>
      </c>
      <c r="E34" s="25"/>
      <c r="F34" s="38" t="s">
        <v>28</v>
      </c>
      <c r="G34" s="37">
        <v>125</v>
      </c>
      <c r="H34" s="14">
        <v>4.62</v>
      </c>
      <c r="I34" s="14">
        <f t="shared" si="10"/>
        <v>1.2588555858310628</v>
      </c>
      <c r="J34" s="14">
        <v>0</v>
      </c>
      <c r="K34" s="14">
        <f t="shared" si="9"/>
        <v>157.35694822888286</v>
      </c>
      <c r="L34" s="14">
        <v>0</v>
      </c>
      <c r="M34" s="10" t="b">
        <v>0</v>
      </c>
      <c r="N34" s="10"/>
      <c r="O34" s="10"/>
      <c r="P34" s="15">
        <v>0</v>
      </c>
      <c r="Q34" s="15" t="s">
        <v>16</v>
      </c>
    </row>
    <row r="35" spans="1:18" ht="24.95" customHeight="1">
      <c r="A35" s="9" t="s">
        <v>125</v>
      </c>
      <c r="B35" s="10"/>
      <c r="C35" s="11" t="s">
        <v>89</v>
      </c>
      <c r="D35" s="12" t="s">
        <v>80</v>
      </c>
      <c r="E35" s="25"/>
      <c r="F35" s="38" t="s">
        <v>28</v>
      </c>
      <c r="G35" s="37">
        <v>125</v>
      </c>
      <c r="H35" s="14">
        <v>3.7</v>
      </c>
      <c r="I35" s="14">
        <f t="shared" si="10"/>
        <v>1.0081743869209809</v>
      </c>
      <c r="J35" s="14">
        <v>0</v>
      </c>
      <c r="K35" s="14">
        <f t="shared" si="9"/>
        <v>126.02179836512262</v>
      </c>
      <c r="L35" s="14">
        <v>0</v>
      </c>
      <c r="M35" s="10" t="b">
        <v>0</v>
      </c>
      <c r="N35" s="10"/>
      <c r="O35" s="10"/>
      <c r="P35" s="15">
        <v>0</v>
      </c>
      <c r="Q35" s="15" t="s">
        <v>16</v>
      </c>
    </row>
    <row r="36" spans="1:18" ht="24.95" customHeight="1">
      <c r="A36" s="9" t="s">
        <v>126</v>
      </c>
      <c r="B36" s="10"/>
      <c r="C36" s="11" t="s">
        <v>90</v>
      </c>
      <c r="D36" s="12" t="s">
        <v>80</v>
      </c>
      <c r="E36" s="25"/>
      <c r="F36" s="38" t="s">
        <v>28</v>
      </c>
      <c r="G36" s="37">
        <v>450</v>
      </c>
      <c r="H36" s="14">
        <v>2.69</v>
      </c>
      <c r="I36" s="14">
        <f t="shared" si="10"/>
        <v>0.73297002724795646</v>
      </c>
      <c r="J36" s="14">
        <v>0</v>
      </c>
      <c r="K36" s="14">
        <f t="shared" si="9"/>
        <v>329.83651226158042</v>
      </c>
      <c r="L36" s="14">
        <v>0</v>
      </c>
      <c r="M36" s="10" t="b">
        <v>0</v>
      </c>
      <c r="N36" s="10"/>
      <c r="O36" s="10"/>
      <c r="P36" s="15">
        <v>0</v>
      </c>
      <c r="Q36" s="15" t="s">
        <v>16</v>
      </c>
    </row>
    <row r="37" spans="1:18" ht="24.95" customHeight="1">
      <c r="A37" s="9" t="s">
        <v>127</v>
      </c>
      <c r="B37" s="10"/>
      <c r="C37" s="11" t="s">
        <v>90</v>
      </c>
      <c r="D37" s="12" t="s">
        <v>80</v>
      </c>
      <c r="E37" s="25"/>
      <c r="F37" s="38" t="s">
        <v>28</v>
      </c>
      <c r="G37" s="37">
        <v>224</v>
      </c>
      <c r="H37" s="14">
        <v>2.69</v>
      </c>
      <c r="I37" s="14">
        <f t="shared" si="10"/>
        <v>0.73297002724795646</v>
      </c>
      <c r="J37" s="14">
        <v>0</v>
      </c>
      <c r="K37" s="14">
        <f t="shared" si="9"/>
        <v>164.18528610354224</v>
      </c>
      <c r="L37" s="14">
        <v>0</v>
      </c>
      <c r="M37" s="10" t="b">
        <v>0</v>
      </c>
      <c r="N37" s="10"/>
      <c r="O37" s="10"/>
      <c r="P37" s="15">
        <v>0</v>
      </c>
      <c r="Q37" s="15" t="s">
        <v>16</v>
      </c>
    </row>
    <row r="38" spans="1:18" ht="24.95" customHeight="1">
      <c r="A38" s="9" t="s">
        <v>128</v>
      </c>
      <c r="B38" s="10"/>
      <c r="C38" s="11" t="s">
        <v>91</v>
      </c>
      <c r="D38" s="12" t="s">
        <v>80</v>
      </c>
      <c r="E38" s="25"/>
      <c r="F38" s="38" t="s">
        <v>28</v>
      </c>
      <c r="G38" s="37">
        <v>312</v>
      </c>
      <c r="H38" s="14">
        <v>1.58</v>
      </c>
      <c r="I38" s="14">
        <f t="shared" si="10"/>
        <v>0.43051771117166215</v>
      </c>
      <c r="J38" s="14">
        <v>0</v>
      </c>
      <c r="K38" s="14">
        <f t="shared" si="9"/>
        <v>134.3215258855586</v>
      </c>
      <c r="L38" s="14">
        <v>0</v>
      </c>
      <c r="M38" s="10" t="b">
        <v>0</v>
      </c>
      <c r="N38" s="10"/>
      <c r="O38" s="10"/>
      <c r="P38" s="15">
        <v>0</v>
      </c>
      <c r="Q38" s="15" t="s">
        <v>16</v>
      </c>
    </row>
    <row r="39" spans="1:18" ht="24.95" customHeight="1">
      <c r="A39" s="9" t="s">
        <v>129</v>
      </c>
      <c r="B39" s="10"/>
      <c r="C39" s="11" t="s">
        <v>92</v>
      </c>
      <c r="D39" s="12" t="s">
        <v>80</v>
      </c>
      <c r="E39" s="25"/>
      <c r="F39" s="38" t="s">
        <v>28</v>
      </c>
      <c r="G39" s="37">
        <v>600</v>
      </c>
      <c r="H39" s="14">
        <v>4.7</v>
      </c>
      <c r="I39" s="14">
        <f t="shared" si="10"/>
        <v>1.2806539509536785</v>
      </c>
      <c r="J39" s="14">
        <v>0</v>
      </c>
      <c r="K39" s="14">
        <f t="shared" si="9"/>
        <v>768.39237057220714</v>
      </c>
      <c r="L39" s="14">
        <v>0</v>
      </c>
      <c r="M39" s="10" t="b">
        <v>0</v>
      </c>
      <c r="N39" s="10"/>
      <c r="O39" s="10"/>
      <c r="P39" s="15">
        <v>0</v>
      </c>
      <c r="Q39" s="15" t="s">
        <v>16</v>
      </c>
    </row>
    <row r="40" spans="1:18" ht="24.95" customHeight="1">
      <c r="A40" s="9" t="s">
        <v>130</v>
      </c>
      <c r="B40" s="10"/>
      <c r="C40" s="11" t="s">
        <v>93</v>
      </c>
      <c r="D40" s="12" t="s">
        <v>80</v>
      </c>
      <c r="E40" s="25"/>
      <c r="F40" s="38" t="s">
        <v>28</v>
      </c>
      <c r="G40" s="37">
        <v>200</v>
      </c>
      <c r="H40" s="14">
        <v>13.86</v>
      </c>
      <c r="I40" s="14">
        <f t="shared" si="10"/>
        <v>3.776566757493188</v>
      </c>
      <c r="J40" s="14">
        <v>0</v>
      </c>
      <c r="K40" s="14">
        <f t="shared" si="9"/>
        <v>755.31335149863764</v>
      </c>
      <c r="L40" s="14">
        <v>0</v>
      </c>
      <c r="M40" s="10" t="b">
        <v>0</v>
      </c>
      <c r="N40" s="10"/>
      <c r="O40" s="10"/>
      <c r="P40" s="15">
        <v>0</v>
      </c>
      <c r="Q40" s="15" t="s">
        <v>16</v>
      </c>
    </row>
    <row r="41" spans="1:18" ht="24.95" customHeight="1">
      <c r="A41" s="9" t="s">
        <v>131</v>
      </c>
      <c r="B41" s="10"/>
      <c r="C41" s="11" t="s">
        <v>94</v>
      </c>
      <c r="D41" s="12" t="s">
        <v>80</v>
      </c>
      <c r="E41" s="25"/>
      <c r="F41" s="38" t="s">
        <v>28</v>
      </c>
      <c r="G41" s="37">
        <v>100</v>
      </c>
      <c r="H41" s="14">
        <v>11.68</v>
      </c>
      <c r="I41" s="14">
        <f t="shared" si="10"/>
        <v>3.1825613079019073</v>
      </c>
      <c r="J41" s="14">
        <v>0</v>
      </c>
      <c r="K41" s="14">
        <f t="shared" si="9"/>
        <v>318.25613079019075</v>
      </c>
      <c r="L41" s="14">
        <v>0</v>
      </c>
      <c r="M41" s="10" t="b">
        <v>0</v>
      </c>
      <c r="N41" s="10"/>
      <c r="O41" s="10"/>
      <c r="P41" s="15">
        <v>0</v>
      </c>
      <c r="Q41" s="15" t="s">
        <v>16</v>
      </c>
    </row>
    <row r="42" spans="1:18" ht="24.95" customHeight="1">
      <c r="A42" s="9" t="s">
        <v>132</v>
      </c>
      <c r="B42" s="10"/>
      <c r="C42" s="11" t="s">
        <v>95</v>
      </c>
      <c r="D42" s="12" t="s">
        <v>80</v>
      </c>
      <c r="E42" s="25"/>
      <c r="F42" s="38" t="s">
        <v>28</v>
      </c>
      <c r="G42" s="37">
        <v>500</v>
      </c>
      <c r="H42" s="14">
        <v>7.14</v>
      </c>
      <c r="I42" s="14">
        <f t="shared" si="10"/>
        <v>1.9455040871934604</v>
      </c>
      <c r="J42" s="14">
        <v>0</v>
      </c>
      <c r="K42" s="14">
        <f t="shared" si="9"/>
        <v>972.75204359673023</v>
      </c>
      <c r="L42" s="14">
        <v>0</v>
      </c>
      <c r="M42" s="10" t="b">
        <v>0</v>
      </c>
      <c r="N42" s="10"/>
      <c r="O42" s="10"/>
      <c r="P42" s="15">
        <v>0</v>
      </c>
      <c r="Q42" s="15" t="s">
        <v>16</v>
      </c>
    </row>
    <row r="43" spans="1:18" ht="24.95" customHeight="1">
      <c r="A43" s="9" t="s">
        <v>133</v>
      </c>
      <c r="B43" s="10"/>
      <c r="C43" s="11" t="s">
        <v>96</v>
      </c>
      <c r="D43" s="12" t="s">
        <v>80</v>
      </c>
      <c r="E43" s="25"/>
      <c r="F43" s="38" t="s">
        <v>28</v>
      </c>
      <c r="G43" s="37">
        <v>600</v>
      </c>
      <c r="H43" s="14">
        <v>5.54</v>
      </c>
      <c r="I43" s="14">
        <f t="shared" si="10"/>
        <v>1.5095367847411445</v>
      </c>
      <c r="J43" s="14">
        <v>0</v>
      </c>
      <c r="K43" s="14">
        <f t="shared" si="9"/>
        <v>905.72207084468675</v>
      </c>
      <c r="L43" s="14">
        <v>0</v>
      </c>
      <c r="M43" s="10" t="b">
        <v>0</v>
      </c>
      <c r="N43" s="10"/>
      <c r="O43" s="10"/>
      <c r="P43" s="15">
        <v>0</v>
      </c>
      <c r="Q43" s="15" t="s">
        <v>16</v>
      </c>
    </row>
    <row r="44" spans="1:18" ht="24.95" customHeight="1">
      <c r="A44" s="9" t="s">
        <v>134</v>
      </c>
      <c r="B44" s="10"/>
      <c r="C44" s="11" t="s">
        <v>97</v>
      </c>
      <c r="D44" s="12" t="s">
        <v>80</v>
      </c>
      <c r="E44" s="25"/>
      <c r="F44" s="38" t="s">
        <v>28</v>
      </c>
      <c r="G44" s="37">
        <v>600</v>
      </c>
      <c r="H44" s="14">
        <v>3.96</v>
      </c>
      <c r="I44" s="14">
        <f t="shared" si="10"/>
        <v>1.0790190735694822</v>
      </c>
      <c r="J44" s="14">
        <v>0</v>
      </c>
      <c r="K44" s="14">
        <f t="shared" si="9"/>
        <v>647.41144414168934</v>
      </c>
      <c r="L44" s="14">
        <v>0</v>
      </c>
      <c r="M44" s="10" t="b">
        <v>0</v>
      </c>
      <c r="N44" s="10"/>
      <c r="O44" s="10"/>
      <c r="P44" s="15">
        <v>0</v>
      </c>
      <c r="Q44" s="15" t="s">
        <v>16</v>
      </c>
    </row>
    <row r="45" spans="1:18" ht="24.95" customHeight="1">
      <c r="A45" s="9" t="s">
        <v>135</v>
      </c>
      <c r="B45" s="10"/>
      <c r="C45" s="11" t="s">
        <v>98</v>
      </c>
      <c r="D45" s="12" t="s">
        <v>80</v>
      </c>
      <c r="E45" s="25"/>
      <c r="F45" s="38" t="s">
        <v>28</v>
      </c>
      <c r="G45" s="37">
        <v>5</v>
      </c>
      <c r="H45" s="14">
        <v>94.71</v>
      </c>
      <c r="I45" s="14">
        <f t="shared" si="10"/>
        <v>25.806539509536783</v>
      </c>
      <c r="J45" s="14">
        <v>0</v>
      </c>
      <c r="K45" s="14">
        <f t="shared" si="9"/>
        <v>129.03269754768391</v>
      </c>
      <c r="L45" s="14">
        <v>0</v>
      </c>
      <c r="M45" s="10" t="b">
        <v>0</v>
      </c>
      <c r="N45" s="10"/>
      <c r="O45" s="10"/>
      <c r="P45" s="15">
        <v>0</v>
      </c>
      <c r="Q45" s="15" t="s">
        <v>16</v>
      </c>
    </row>
    <row r="46" spans="1:18" ht="24.95" customHeight="1">
      <c r="A46" s="9" t="s">
        <v>136</v>
      </c>
      <c r="B46" s="10"/>
      <c r="C46" s="11" t="s">
        <v>99</v>
      </c>
      <c r="D46" s="12" t="s">
        <v>80</v>
      </c>
      <c r="E46" s="25"/>
      <c r="F46" s="38" t="s">
        <v>28</v>
      </c>
      <c r="G46" s="37">
        <v>8</v>
      </c>
      <c r="H46" s="14">
        <v>52.36</v>
      </c>
      <c r="I46" s="14">
        <f t="shared" si="10"/>
        <v>14.267029972752043</v>
      </c>
      <c r="J46" s="14">
        <v>0</v>
      </c>
      <c r="K46" s="14">
        <f t="shared" si="9"/>
        <v>114.13623978201635</v>
      </c>
      <c r="L46" s="14">
        <v>0</v>
      </c>
      <c r="M46" s="10" t="b">
        <v>0</v>
      </c>
      <c r="N46" s="10"/>
      <c r="O46" s="10"/>
      <c r="P46" s="15">
        <v>0</v>
      </c>
      <c r="Q46" s="15" t="s">
        <v>16</v>
      </c>
    </row>
    <row r="47" spans="1:18" s="54" customFormat="1" ht="24.95" customHeight="1">
      <c r="A47" s="46" t="s">
        <v>137</v>
      </c>
      <c r="B47" s="47"/>
      <c r="C47" s="48" t="s">
        <v>100</v>
      </c>
      <c r="D47" s="49" t="s">
        <v>80</v>
      </c>
      <c r="E47" s="50"/>
      <c r="F47" s="51"/>
      <c r="G47" s="52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47" t="b">
        <v>0</v>
      </c>
      <c r="N47" s="47"/>
      <c r="O47" s="47"/>
      <c r="P47" s="47">
        <v>0</v>
      </c>
      <c r="Q47" s="47" t="s">
        <v>16</v>
      </c>
    </row>
    <row r="48" spans="1:18" ht="24.95" customHeight="1">
      <c r="A48" s="9" t="s">
        <v>138</v>
      </c>
      <c r="B48" s="10"/>
      <c r="C48" s="11" t="s">
        <v>101</v>
      </c>
      <c r="D48" s="12" t="s">
        <v>80</v>
      </c>
      <c r="E48" s="25"/>
      <c r="F48" s="38" t="s">
        <v>28</v>
      </c>
      <c r="G48" s="37">
        <v>15</v>
      </c>
      <c r="H48" s="14">
        <v>61.6</v>
      </c>
      <c r="I48" s="14">
        <f t="shared" ref="I48:I68" si="11">H48/3.67</f>
        <v>16.78474114441417</v>
      </c>
      <c r="J48" s="14">
        <v>0</v>
      </c>
      <c r="K48" s="14">
        <f t="shared" ref="K48:K68" si="12">G48*I48</f>
        <v>251.77111716621255</v>
      </c>
      <c r="L48" s="14">
        <v>0</v>
      </c>
      <c r="M48" s="10" t="b">
        <v>0</v>
      </c>
      <c r="N48" s="10"/>
      <c r="O48" s="10"/>
      <c r="P48" s="15">
        <v>0</v>
      </c>
      <c r="Q48" s="15" t="s">
        <v>16</v>
      </c>
      <c r="R48" s="16" t="s">
        <v>16</v>
      </c>
    </row>
    <row r="49" spans="1:17" ht="24.95" customHeight="1">
      <c r="A49" s="9" t="s">
        <v>139</v>
      </c>
      <c r="B49" s="10"/>
      <c r="C49" s="11" t="s">
        <v>102</v>
      </c>
      <c r="D49" s="12" t="s">
        <v>80</v>
      </c>
      <c r="E49" s="25"/>
      <c r="F49" s="38" t="s">
        <v>28</v>
      </c>
      <c r="G49" s="37">
        <v>15</v>
      </c>
      <c r="H49" s="14">
        <v>5.54</v>
      </c>
      <c r="I49" s="14">
        <f t="shared" si="11"/>
        <v>1.5095367847411445</v>
      </c>
      <c r="J49" s="14">
        <v>0</v>
      </c>
      <c r="K49" s="14">
        <f t="shared" si="12"/>
        <v>22.643051771117168</v>
      </c>
      <c r="L49" s="14">
        <v>0</v>
      </c>
      <c r="M49" s="10" t="b">
        <v>0</v>
      </c>
      <c r="N49" s="10"/>
      <c r="O49" s="10"/>
      <c r="P49" s="15">
        <v>0</v>
      </c>
      <c r="Q49" s="15" t="s">
        <v>16</v>
      </c>
    </row>
    <row r="50" spans="1:17" ht="24.95" customHeight="1">
      <c r="A50" s="9" t="s">
        <v>140</v>
      </c>
      <c r="B50" s="10"/>
      <c r="C50" s="11" t="s">
        <v>103</v>
      </c>
      <c r="D50" s="12" t="s">
        <v>80</v>
      </c>
      <c r="E50" s="25"/>
      <c r="F50" s="38" t="s">
        <v>28</v>
      </c>
      <c r="G50" s="37">
        <v>8</v>
      </c>
      <c r="H50" s="14">
        <v>29.26</v>
      </c>
      <c r="I50" s="14">
        <f t="shared" si="11"/>
        <v>7.9727520435967305</v>
      </c>
      <c r="J50" s="14">
        <v>0</v>
      </c>
      <c r="K50" s="14">
        <f t="shared" si="12"/>
        <v>63.782016348773844</v>
      </c>
      <c r="L50" s="14">
        <v>0</v>
      </c>
      <c r="M50" s="10" t="b">
        <v>0</v>
      </c>
      <c r="N50" s="10"/>
      <c r="O50" s="10"/>
      <c r="P50" s="15">
        <v>0</v>
      </c>
      <c r="Q50" s="15" t="s">
        <v>16</v>
      </c>
    </row>
    <row r="51" spans="1:17" ht="24.95" customHeight="1">
      <c r="A51" s="9" t="s">
        <v>141</v>
      </c>
      <c r="B51" s="10"/>
      <c r="C51" s="11" t="s">
        <v>104</v>
      </c>
      <c r="D51" s="12" t="s">
        <v>80</v>
      </c>
      <c r="E51" s="25"/>
      <c r="F51" s="38" t="s">
        <v>28</v>
      </c>
      <c r="G51" s="37">
        <v>10</v>
      </c>
      <c r="H51" s="14">
        <v>32.340000000000003</v>
      </c>
      <c r="I51" s="14">
        <f t="shared" si="11"/>
        <v>8.8119891008174402</v>
      </c>
      <c r="J51" s="14">
        <v>0</v>
      </c>
      <c r="K51" s="14">
        <f t="shared" si="12"/>
        <v>88.119891008174406</v>
      </c>
      <c r="L51" s="14">
        <v>0</v>
      </c>
      <c r="M51" s="10" t="b">
        <v>0</v>
      </c>
      <c r="N51" s="10"/>
      <c r="O51" s="10"/>
      <c r="P51" s="15">
        <v>0</v>
      </c>
      <c r="Q51" s="15" t="s">
        <v>16</v>
      </c>
    </row>
    <row r="52" spans="1:17" ht="24.95" customHeight="1">
      <c r="A52" s="9" t="s">
        <v>142</v>
      </c>
      <c r="B52" s="10"/>
      <c r="C52" s="11" t="s">
        <v>105</v>
      </c>
      <c r="D52" s="12" t="s">
        <v>80</v>
      </c>
      <c r="E52" s="25"/>
      <c r="F52" s="38" t="s">
        <v>28</v>
      </c>
      <c r="G52" s="37">
        <v>8</v>
      </c>
      <c r="H52" s="14">
        <v>32.340000000000003</v>
      </c>
      <c r="I52" s="14">
        <f t="shared" si="11"/>
        <v>8.8119891008174402</v>
      </c>
      <c r="J52" s="14">
        <v>0</v>
      </c>
      <c r="K52" s="14">
        <f t="shared" si="12"/>
        <v>70.495912806539522</v>
      </c>
      <c r="L52" s="14">
        <v>0</v>
      </c>
      <c r="M52" s="10" t="b">
        <v>0</v>
      </c>
      <c r="N52" s="10"/>
      <c r="O52" s="10"/>
      <c r="P52" s="15">
        <v>0</v>
      </c>
      <c r="Q52" s="15" t="s">
        <v>16</v>
      </c>
    </row>
    <row r="53" spans="1:17" ht="24.95" customHeight="1">
      <c r="A53" s="9" t="s">
        <v>143</v>
      </c>
      <c r="B53" s="10"/>
      <c r="C53" s="11" t="s">
        <v>106</v>
      </c>
      <c r="D53" s="12" t="s">
        <v>80</v>
      </c>
      <c r="E53" s="25"/>
      <c r="F53" s="38" t="s">
        <v>28</v>
      </c>
      <c r="G53" s="37">
        <v>12</v>
      </c>
      <c r="H53" s="14">
        <v>23.1</v>
      </c>
      <c r="I53" s="14">
        <f t="shared" si="11"/>
        <v>6.2942779291553137</v>
      </c>
      <c r="J53" s="14">
        <v>0</v>
      </c>
      <c r="K53" s="14">
        <f t="shared" si="12"/>
        <v>75.531335149863764</v>
      </c>
      <c r="L53" s="14">
        <v>0</v>
      </c>
      <c r="M53" s="10" t="b">
        <v>0</v>
      </c>
      <c r="N53" s="10"/>
      <c r="O53" s="10"/>
      <c r="P53" s="15">
        <v>0</v>
      </c>
      <c r="Q53" s="15" t="s">
        <v>16</v>
      </c>
    </row>
    <row r="54" spans="1:17" ht="24.95" customHeight="1">
      <c r="A54" s="9" t="s">
        <v>144</v>
      </c>
      <c r="B54" s="10"/>
      <c r="C54" s="11" t="s">
        <v>107</v>
      </c>
      <c r="D54" s="12" t="s">
        <v>80</v>
      </c>
      <c r="E54" s="25"/>
      <c r="F54" s="38" t="s">
        <v>28</v>
      </c>
      <c r="G54" s="37">
        <v>80</v>
      </c>
      <c r="H54" s="14">
        <v>28.49</v>
      </c>
      <c r="I54" s="14">
        <f t="shared" si="11"/>
        <v>7.7629427792915529</v>
      </c>
      <c r="J54" s="14">
        <v>0</v>
      </c>
      <c r="K54" s="14">
        <f t="shared" si="12"/>
        <v>621.03542234332417</v>
      </c>
      <c r="L54" s="14">
        <v>0</v>
      </c>
      <c r="M54" s="10" t="b">
        <v>0</v>
      </c>
      <c r="N54" s="10"/>
      <c r="O54" s="10"/>
      <c r="P54" s="15">
        <v>0</v>
      </c>
      <c r="Q54" s="15" t="s">
        <v>16</v>
      </c>
    </row>
    <row r="55" spans="1:17" ht="24.95" customHeight="1">
      <c r="A55" s="9" t="s">
        <v>145</v>
      </c>
      <c r="B55" s="10"/>
      <c r="C55" s="11" t="s">
        <v>108</v>
      </c>
      <c r="D55" s="12" t="s">
        <v>80</v>
      </c>
      <c r="E55" s="25"/>
      <c r="F55" s="38" t="s">
        <v>28</v>
      </c>
      <c r="G55" s="37">
        <v>12</v>
      </c>
      <c r="H55" s="14">
        <v>25.41</v>
      </c>
      <c r="I55" s="14">
        <f t="shared" si="11"/>
        <v>6.9237057220708449</v>
      </c>
      <c r="J55" s="14">
        <v>0</v>
      </c>
      <c r="K55" s="14">
        <f t="shared" si="12"/>
        <v>83.084468664850135</v>
      </c>
      <c r="L55" s="14">
        <v>0</v>
      </c>
      <c r="M55" s="10" t="b">
        <v>0</v>
      </c>
      <c r="N55" s="10"/>
      <c r="O55" s="10"/>
      <c r="P55" s="15">
        <v>0</v>
      </c>
      <c r="Q55" s="15" t="s">
        <v>16</v>
      </c>
    </row>
    <row r="56" spans="1:17" ht="24.95" customHeight="1">
      <c r="A56" s="9" t="s">
        <v>146</v>
      </c>
      <c r="B56" s="10"/>
      <c r="C56" s="11" t="s">
        <v>109</v>
      </c>
      <c r="D56" s="12" t="s">
        <v>80</v>
      </c>
      <c r="E56" s="25"/>
      <c r="F56" s="38" t="s">
        <v>28</v>
      </c>
      <c r="G56" s="37">
        <v>20</v>
      </c>
      <c r="H56" s="14">
        <v>7.48</v>
      </c>
      <c r="I56" s="14">
        <f t="shared" si="11"/>
        <v>2.038147138964578</v>
      </c>
      <c r="J56" s="14">
        <v>0</v>
      </c>
      <c r="K56" s="14">
        <f t="shared" si="12"/>
        <v>40.762942779291564</v>
      </c>
      <c r="L56" s="14">
        <v>0</v>
      </c>
      <c r="M56" s="10" t="b">
        <v>0</v>
      </c>
      <c r="N56" s="10"/>
      <c r="O56" s="10"/>
      <c r="P56" s="15">
        <v>0</v>
      </c>
      <c r="Q56" s="15" t="s">
        <v>16</v>
      </c>
    </row>
    <row r="57" spans="1:17" ht="24.95" customHeight="1">
      <c r="A57" s="9" t="s">
        <v>147</v>
      </c>
      <c r="B57" s="10"/>
      <c r="C57" s="11" t="s">
        <v>110</v>
      </c>
      <c r="D57" s="12" t="s">
        <v>80</v>
      </c>
      <c r="E57" s="25"/>
      <c r="F57" s="38" t="s">
        <v>28</v>
      </c>
      <c r="G57" s="37">
        <v>40</v>
      </c>
      <c r="H57" s="14">
        <v>4.83</v>
      </c>
      <c r="I57" s="14">
        <f t="shared" si="11"/>
        <v>1.3160762942779292</v>
      </c>
      <c r="J57" s="14">
        <v>0</v>
      </c>
      <c r="K57" s="14">
        <f t="shared" si="12"/>
        <v>52.643051771117165</v>
      </c>
      <c r="L57" s="14">
        <v>0</v>
      </c>
      <c r="M57" s="10" t="b">
        <v>0</v>
      </c>
      <c r="N57" s="10"/>
      <c r="O57" s="10"/>
      <c r="P57" s="15">
        <v>0</v>
      </c>
      <c r="Q57" s="15" t="s">
        <v>16</v>
      </c>
    </row>
    <row r="58" spans="1:17" ht="24.95" customHeight="1">
      <c r="A58" s="9" t="s">
        <v>148</v>
      </c>
      <c r="B58" s="10"/>
      <c r="C58" s="11" t="s">
        <v>111</v>
      </c>
      <c r="D58" s="12" t="s">
        <v>80</v>
      </c>
      <c r="E58" s="25"/>
      <c r="F58" s="38" t="s">
        <v>28</v>
      </c>
      <c r="G58" s="37">
        <v>280</v>
      </c>
      <c r="H58" s="14">
        <v>3.95</v>
      </c>
      <c r="I58" s="14">
        <f t="shared" si="11"/>
        <v>1.0762942779291553</v>
      </c>
      <c r="J58" s="14">
        <v>0</v>
      </c>
      <c r="K58" s="14">
        <f t="shared" si="12"/>
        <v>301.36239782016349</v>
      </c>
      <c r="L58" s="14">
        <v>0</v>
      </c>
      <c r="M58" s="10" t="b">
        <v>0</v>
      </c>
      <c r="N58" s="10"/>
      <c r="O58" s="10"/>
      <c r="P58" s="15">
        <v>0</v>
      </c>
      <c r="Q58" s="15" t="s">
        <v>16</v>
      </c>
    </row>
    <row r="59" spans="1:17" ht="24.95" customHeight="1">
      <c r="A59" s="9" t="s">
        <v>149</v>
      </c>
      <c r="B59" s="10"/>
      <c r="C59" s="11" t="s">
        <v>112</v>
      </c>
      <c r="D59" s="12" t="s">
        <v>80</v>
      </c>
      <c r="E59" s="25"/>
      <c r="F59" s="38" t="s">
        <v>28</v>
      </c>
      <c r="G59" s="37">
        <v>600</v>
      </c>
      <c r="H59" s="14">
        <v>2.9</v>
      </c>
      <c r="I59" s="14">
        <f t="shared" si="11"/>
        <v>0.7901907356948229</v>
      </c>
      <c r="J59" s="14">
        <v>0</v>
      </c>
      <c r="K59" s="14">
        <f t="shared" si="12"/>
        <v>474.11444141689373</v>
      </c>
      <c r="L59" s="14">
        <v>0</v>
      </c>
      <c r="M59" s="10" t="b">
        <v>0</v>
      </c>
      <c r="N59" s="10"/>
      <c r="O59" s="10"/>
      <c r="P59" s="15">
        <v>0</v>
      </c>
      <c r="Q59" s="15" t="s">
        <v>16</v>
      </c>
    </row>
    <row r="60" spans="1:17" ht="24.95" customHeight="1">
      <c r="A60" s="9" t="s">
        <v>150</v>
      </c>
      <c r="B60" s="10"/>
      <c r="C60" s="11" t="s">
        <v>113</v>
      </c>
      <c r="D60" s="12" t="s">
        <v>80</v>
      </c>
      <c r="E60" s="25"/>
      <c r="F60" s="38" t="s">
        <v>28</v>
      </c>
      <c r="G60" s="37">
        <v>5</v>
      </c>
      <c r="H60" s="14">
        <v>200.2</v>
      </c>
      <c r="I60" s="14">
        <f t="shared" si="11"/>
        <v>54.550408719346045</v>
      </c>
      <c r="J60" s="14">
        <v>0</v>
      </c>
      <c r="K60" s="14">
        <f t="shared" si="12"/>
        <v>272.75204359673023</v>
      </c>
      <c r="L60" s="14">
        <v>0</v>
      </c>
      <c r="M60" s="10" t="b">
        <v>0</v>
      </c>
      <c r="N60" s="10"/>
      <c r="O60" s="10"/>
      <c r="P60" s="15">
        <v>0</v>
      </c>
      <c r="Q60" s="15" t="s">
        <v>16</v>
      </c>
    </row>
    <row r="61" spans="1:17" ht="24.95" customHeight="1">
      <c r="A61" s="9" t="s">
        <v>151</v>
      </c>
      <c r="B61" s="10"/>
      <c r="C61" s="11" t="s">
        <v>114</v>
      </c>
      <c r="D61" s="12" t="s">
        <v>80</v>
      </c>
      <c r="E61" s="25"/>
      <c r="F61" s="38" t="s">
        <v>28</v>
      </c>
      <c r="G61" s="37">
        <v>20</v>
      </c>
      <c r="H61" s="14">
        <v>103.95</v>
      </c>
      <c r="I61" s="14">
        <f t="shared" si="11"/>
        <v>28.324250681198912</v>
      </c>
      <c r="J61" s="14">
        <v>0</v>
      </c>
      <c r="K61" s="14">
        <f t="shared" si="12"/>
        <v>566.48501362397826</v>
      </c>
      <c r="L61" s="14">
        <v>0</v>
      </c>
      <c r="M61" s="10" t="b">
        <v>0</v>
      </c>
      <c r="N61" s="10"/>
      <c r="O61" s="10"/>
      <c r="P61" s="15">
        <v>0</v>
      </c>
      <c r="Q61" s="15" t="s">
        <v>16</v>
      </c>
    </row>
    <row r="62" spans="1:17" ht="24.95" customHeight="1">
      <c r="A62" s="9" t="s">
        <v>152</v>
      </c>
      <c r="B62" s="10"/>
      <c r="C62" s="11" t="s">
        <v>115</v>
      </c>
      <c r="D62" s="12" t="s">
        <v>80</v>
      </c>
      <c r="E62" s="25"/>
      <c r="F62" s="38" t="s">
        <v>28</v>
      </c>
      <c r="G62" s="37">
        <v>20</v>
      </c>
      <c r="H62" s="14">
        <v>36.96</v>
      </c>
      <c r="I62" s="14">
        <f t="shared" si="11"/>
        <v>10.070844686648503</v>
      </c>
      <c r="J62" s="14">
        <v>0</v>
      </c>
      <c r="K62" s="14">
        <f t="shared" si="12"/>
        <v>201.41689373297004</v>
      </c>
      <c r="L62" s="14">
        <v>0</v>
      </c>
      <c r="M62" s="10" t="b">
        <v>0</v>
      </c>
      <c r="N62" s="10"/>
      <c r="O62" s="10"/>
      <c r="P62" s="15">
        <v>0</v>
      </c>
      <c r="Q62" s="15" t="s">
        <v>16</v>
      </c>
    </row>
    <row r="63" spans="1:17" ht="24.95" customHeight="1">
      <c r="A63" s="9" t="s">
        <v>153</v>
      </c>
      <c r="B63" s="10"/>
      <c r="C63" s="11" t="s">
        <v>116</v>
      </c>
      <c r="D63" s="12" t="s">
        <v>80</v>
      </c>
      <c r="E63" s="25"/>
      <c r="F63" s="38" t="s">
        <v>28</v>
      </c>
      <c r="G63" s="37">
        <v>200</v>
      </c>
      <c r="H63" s="14">
        <v>26.18</v>
      </c>
      <c r="I63" s="14">
        <f t="shared" si="11"/>
        <v>7.1335149863760217</v>
      </c>
      <c r="J63" s="14">
        <v>0</v>
      </c>
      <c r="K63" s="14">
        <f t="shared" si="12"/>
        <v>1426.7029972752043</v>
      </c>
      <c r="L63" s="14">
        <v>0</v>
      </c>
      <c r="M63" s="10" t="b">
        <v>0</v>
      </c>
      <c r="N63" s="10"/>
      <c r="O63" s="10"/>
      <c r="P63" s="15">
        <v>0</v>
      </c>
      <c r="Q63" s="15" t="s">
        <v>16</v>
      </c>
    </row>
    <row r="64" spans="1:17" ht="24.95" customHeight="1">
      <c r="A64" s="9" t="s">
        <v>154</v>
      </c>
      <c r="B64" s="10"/>
      <c r="C64" s="11" t="s">
        <v>117</v>
      </c>
      <c r="D64" s="12" t="s">
        <v>80</v>
      </c>
      <c r="E64" s="25"/>
      <c r="F64" s="38" t="s">
        <v>28</v>
      </c>
      <c r="G64" s="37">
        <v>250</v>
      </c>
      <c r="H64" s="14">
        <v>19.25</v>
      </c>
      <c r="I64" s="14">
        <f t="shared" si="11"/>
        <v>5.2452316076294281</v>
      </c>
      <c r="J64" s="14">
        <v>0</v>
      </c>
      <c r="K64" s="14">
        <f t="shared" si="12"/>
        <v>1311.3079019073571</v>
      </c>
      <c r="L64" s="14">
        <v>0</v>
      </c>
      <c r="M64" s="10" t="b">
        <v>0</v>
      </c>
      <c r="N64" s="10"/>
      <c r="O64" s="10"/>
      <c r="P64" s="15">
        <v>0</v>
      </c>
      <c r="Q64" s="15" t="s">
        <v>16</v>
      </c>
    </row>
    <row r="65" spans="1:17" ht="24.95" customHeight="1">
      <c r="A65" s="9" t="s">
        <v>155</v>
      </c>
      <c r="B65" s="10"/>
      <c r="C65" s="11" t="s">
        <v>93</v>
      </c>
      <c r="D65" s="12" t="s">
        <v>80</v>
      </c>
      <c r="E65" s="25"/>
      <c r="F65" s="38" t="s">
        <v>28</v>
      </c>
      <c r="G65" s="37">
        <v>100</v>
      </c>
      <c r="H65" s="14">
        <v>13.86</v>
      </c>
      <c r="I65" s="14">
        <f t="shared" si="11"/>
        <v>3.776566757493188</v>
      </c>
      <c r="J65" s="14">
        <v>0</v>
      </c>
      <c r="K65" s="14">
        <f t="shared" si="12"/>
        <v>377.65667574931882</v>
      </c>
      <c r="L65" s="14">
        <v>0</v>
      </c>
      <c r="M65" s="10" t="b">
        <v>0</v>
      </c>
      <c r="N65" s="10"/>
      <c r="O65" s="10"/>
      <c r="P65" s="15">
        <v>0</v>
      </c>
      <c r="Q65" s="15" t="s">
        <v>16</v>
      </c>
    </row>
    <row r="66" spans="1:17" ht="24.95" customHeight="1">
      <c r="A66" s="9" t="s">
        <v>156</v>
      </c>
      <c r="B66" s="10"/>
      <c r="C66" s="11" t="s">
        <v>94</v>
      </c>
      <c r="D66" s="12" t="s">
        <v>80</v>
      </c>
      <c r="E66" s="25"/>
      <c r="F66" s="38" t="s">
        <v>28</v>
      </c>
      <c r="G66" s="37">
        <v>80</v>
      </c>
      <c r="H66" s="14">
        <v>11.68</v>
      </c>
      <c r="I66" s="14">
        <f t="shared" si="11"/>
        <v>3.1825613079019073</v>
      </c>
      <c r="J66" s="14">
        <v>0</v>
      </c>
      <c r="K66" s="14">
        <f t="shared" si="12"/>
        <v>254.60490463215257</v>
      </c>
      <c r="L66" s="14">
        <v>0</v>
      </c>
      <c r="M66" s="10" t="b">
        <v>0</v>
      </c>
      <c r="N66" s="10"/>
      <c r="O66" s="10"/>
      <c r="P66" s="15">
        <v>0</v>
      </c>
      <c r="Q66" s="15" t="s">
        <v>16</v>
      </c>
    </row>
    <row r="67" spans="1:17" ht="24.95" customHeight="1">
      <c r="A67" s="9" t="s">
        <v>157</v>
      </c>
      <c r="B67" s="10"/>
      <c r="C67" s="11" t="s">
        <v>95</v>
      </c>
      <c r="D67" s="12" t="s">
        <v>80</v>
      </c>
      <c r="E67" s="25"/>
      <c r="F67" s="38" t="s">
        <v>28</v>
      </c>
      <c r="G67" s="37">
        <v>300</v>
      </c>
      <c r="H67" s="14">
        <v>7.14</v>
      </c>
      <c r="I67" s="14">
        <f t="shared" si="11"/>
        <v>1.9455040871934604</v>
      </c>
      <c r="J67" s="14">
        <v>0</v>
      </c>
      <c r="K67" s="14">
        <f t="shared" si="12"/>
        <v>583.65122615803807</v>
      </c>
      <c r="L67" s="14">
        <v>0</v>
      </c>
      <c r="M67" s="10" t="b">
        <v>0</v>
      </c>
      <c r="N67" s="10"/>
      <c r="O67" s="10"/>
      <c r="P67" s="15">
        <v>0</v>
      </c>
      <c r="Q67" s="15" t="s">
        <v>16</v>
      </c>
    </row>
    <row r="68" spans="1:17" ht="24.95" customHeight="1">
      <c r="A68" s="9" t="s">
        <v>158</v>
      </c>
      <c r="B68" s="10"/>
      <c r="C68" s="11" t="s">
        <v>92</v>
      </c>
      <c r="D68" s="12" t="s">
        <v>80</v>
      </c>
      <c r="E68" s="25"/>
      <c r="F68" s="38" t="s">
        <v>28</v>
      </c>
      <c r="G68" s="37">
        <v>600</v>
      </c>
      <c r="H68" s="14">
        <v>4.7</v>
      </c>
      <c r="I68" s="14">
        <f t="shared" si="11"/>
        <v>1.2806539509536785</v>
      </c>
      <c r="J68" s="14">
        <v>0</v>
      </c>
      <c r="K68" s="14">
        <f t="shared" si="12"/>
        <v>768.39237057220714</v>
      </c>
      <c r="L68" s="14">
        <v>0</v>
      </c>
      <c r="M68" s="10" t="b">
        <v>0</v>
      </c>
      <c r="N68" s="10"/>
      <c r="O68" s="10"/>
      <c r="P68" s="15">
        <v>0</v>
      </c>
      <c r="Q68" s="15" t="s">
        <v>16</v>
      </c>
    </row>
    <row r="69" spans="1:17" ht="24.95" customHeight="1">
      <c r="K69" s="22">
        <f>SUM(K2:K68)</f>
        <v>56294.779291553132</v>
      </c>
    </row>
  </sheetData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kigali</vt:lpstr>
      <vt:lpstr>kigali!Print_Area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2023-11-07T06:29:29Z</cp:lastPrinted>
  <dcterms:created xsi:type="dcterms:W3CDTF">2023-04-06T09:44:42Z</dcterms:created>
  <dcterms:modified xsi:type="dcterms:W3CDTF">2023-11-28T04:58:46Z</dcterms:modified>
</cp:coreProperties>
</file>