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SSI" sheetId="12" r:id="rId1"/>
  </sheets>
  <definedNames>
    <definedName name="_xlnm._FilterDatabase" localSheetId="0" hidden="1">SSI!$A$1:$Q$3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2" l="1"/>
  <c r="K9" i="12" s="1"/>
  <c r="K7" i="12" l="1"/>
  <c r="I7" i="12"/>
  <c r="I18" i="12" l="1"/>
  <c r="K18" i="12" s="1"/>
  <c r="I20" i="12"/>
  <c r="K20" i="12" s="1"/>
  <c r="I17" i="12" l="1"/>
  <c r="K17" i="12" s="1"/>
  <c r="I19" i="12"/>
  <c r="K19" i="12" s="1"/>
  <c r="I16" i="12"/>
  <c r="K16" i="12" s="1"/>
  <c r="I15" i="12"/>
  <c r="K15" i="12" s="1"/>
  <c r="I14" i="12"/>
  <c r="K14" i="12" s="1"/>
  <c r="I13" i="12"/>
  <c r="I12" i="12"/>
  <c r="K12" i="12" s="1"/>
  <c r="I11" i="12"/>
  <c r="K11" i="12" s="1"/>
  <c r="I2" i="12"/>
  <c r="K2" i="12" s="1"/>
  <c r="I10" i="12"/>
  <c r="K10" i="12" s="1"/>
  <c r="I6" i="12"/>
  <c r="K6" i="12" s="1"/>
  <c r="I5" i="12"/>
  <c r="K5" i="12" s="1"/>
  <c r="I4" i="12"/>
  <c r="K4" i="12" s="1"/>
  <c r="K3" i="12"/>
  <c r="I3" i="12"/>
  <c r="K13" i="12" l="1"/>
</calcChain>
</file>

<file path=xl/sharedStrings.xml><?xml version="1.0" encoding="utf-8"?>
<sst xmlns="http://schemas.openxmlformats.org/spreadsheetml/2006/main" count="117" uniqueCount="70">
  <si>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</si>
  <si>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</si>
  <si>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</si>
  <si>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</si>
  <si>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</si>
  <si>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</si>
  <si>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</si>
  <si>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</si>
  <si>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</si>
  <si>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</si>
  <si>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</si>
  <si>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</si>
  <si>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</si>
  <si>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</si>
  <si>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</si>
  <si>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</si>
  <si>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</si>
  <si>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1.1</t>
  </si>
  <si>
    <t>NAFFCO</t>
  </si>
  <si>
    <t>1.2</t>
  </si>
  <si>
    <t>SHIELD</t>
  </si>
  <si>
    <t>NOS</t>
  </si>
  <si>
    <t>SET</t>
  </si>
  <si>
    <t>1.3</t>
  </si>
  <si>
    <t>CRMProductId</t>
  </si>
  <si>
    <t>CRMProduct</t>
  </si>
  <si>
    <t>1.4</t>
  </si>
  <si>
    <t>2</t>
  </si>
  <si>
    <t>3</t>
  </si>
  <si>
    <t>3.1</t>
  </si>
  <si>
    <t>3.2</t>
  </si>
  <si>
    <t>3.3</t>
  </si>
  <si>
    <t>3.4</t>
  </si>
  <si>
    <t>3.5</t>
  </si>
  <si>
    <t>3.6</t>
  </si>
  <si>
    <t>3.7</t>
  </si>
  <si>
    <t>3.8</t>
  </si>
  <si>
    <t>FOAM MONITOR - WATER WAY SIZE 3"  INLET FLANGE SIZE 4" OUTLET SIZE 3" BSP (M)/3"NH(M)</t>
  </si>
  <si>
    <t>NFM-400SS</t>
  </si>
  <si>
    <t>WATER POWERED OSCILLATING MONITOR</t>
  </si>
  <si>
    <t>OSCILLATING UNIT - INLET FLANGE 4" SS304 SUITABLE FOR NFM 400SS</t>
  </si>
  <si>
    <t>FOAM NOZZLE - INLET FLANGE 3” BSP / 3” NH (F) BRONZE SUITABLE FOR NFM-400BZ / NFM-400SS</t>
  </si>
  <si>
    <t>NF-FFN750SI</t>
  </si>
  <si>
    <t>4-WAY WET BARREL TYPE FIRE HYDRANT</t>
  </si>
  <si>
    <t>CUSTOM MADE</t>
  </si>
  <si>
    <t>3% AFFF FOAM CONCENTRATE</t>
  </si>
  <si>
    <t>FILMPLUS NF3-C6</t>
  </si>
  <si>
    <t>LITERS</t>
  </si>
  <si>
    <t>SELF-STANDING DOUBLE DOOR WEATHER PROOF HOSE CABINET</t>
  </si>
  <si>
    <t>SYNTHETIC FIRE HOSE, SINGLE JACKET 2 1/2" X 30 MTR WHITE COLOUR, EPDM RUBBER LINED, UL LISTED WITH KITEMARKED GUN METAL QUICK COUPLING, MODEL: NF-FH65 - NAFFCO</t>
  </si>
  <si>
    <t>NF-FH65</t>
  </si>
  <si>
    <t>65 MM GUNMETAL STORZ COUPLING ADAPTOR</t>
  </si>
  <si>
    <t>PORTABLE FOG/JET NOZZLE 2-1/2" NST BRASS FINISH - UL LISTED</t>
  </si>
  <si>
    <t>SD-FN65</t>
  </si>
  <si>
    <t>BRANCHPIPE JET &amp; SPRAY FIRE HOSE NOZZLE INLET 2 1/2" BS336 MALE INSTANTANEOUS CONNECTION ALUMINUM, LEVER OPERATED CONFIRMING TO BS 15182-1&amp;3 WITH "BS KITE MARK", MODEL: NF-FB320 - NAFFCO</t>
  </si>
  <si>
    <t>NF-FB-320</t>
  </si>
  <si>
    <t>FIRE AXE</t>
  </si>
  <si>
    <t>CROWBAR</t>
  </si>
  <si>
    <t>HYDRANT WRENCH</t>
  </si>
  <si>
    <t>3% AFFF FOAM CONCENTRATE (20 LITERS CONTAINER)</t>
  </si>
  <si>
    <t xml:space="preserve">NRS GATE VALVE 6" CLASS 125 FLANGED, 300 PSI WORKING UL/ULC/FM APPROVED-SHIELD  </t>
  </si>
  <si>
    <t>4</t>
  </si>
  <si>
    <t>NRS GATE VALVE WITH POST INDICATOR</t>
  </si>
  <si>
    <t>4.1</t>
  </si>
  <si>
    <t>4.2</t>
  </si>
  <si>
    <t>POST INDICATOR, SUITABLE FOR 4"-16", VERTICAL TYPE, UL/FM APPROVED, MODEL: SD-800 - SHIELD</t>
  </si>
  <si>
    <t>SD-800</t>
  </si>
  <si>
    <t>SD-NRS300FF-D</t>
  </si>
  <si>
    <t>3.9</t>
  </si>
  <si>
    <t>FIRE HOSE CABINET, SELF-STANDING DOUBLE DOOR (AS PER ATTACHED DRAWING)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</si>
</sst>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zoomScale="70" zoomScaleNormal="70" workbookViewId="0">
      <selection activeCell="F19" sqref="F19"/>
    </sheetView>
  </sheetViews>
  <sheetFormatPr defaultRowHeight="24.95" customHeight="1" x14ac:dyDescent="0.25"/>
  <cols>
    <col min="1" max="1" width="8.140625" style="13" customWidth="1"/>
    <col min="2" max="2" width="14.85546875" style="14" customWidth="1"/>
    <col min="3" max="3" width="57.42578125" style="14" customWidth="1"/>
    <col min="4" max="4" width="14.28515625" style="15" customWidth="1"/>
    <col min="5" max="5" width="17.7109375" style="15" customWidth="1"/>
    <col min="6" max="6" width="9.28515625" style="16" bestFit="1" customWidth="1"/>
    <col min="7" max="7" width="11.7109375" style="17" bestFit="1" customWidth="1"/>
    <col min="8" max="8" width="16.5703125" style="17" customWidth="1"/>
    <col min="9" max="9" width="11.7109375" style="17" customWidth="1"/>
    <col min="10" max="10" width="11" style="17" customWidth="1"/>
    <col min="11" max="11" width="16" style="17" bestFit="1" customWidth="1"/>
    <col min="12" max="12" width="16.85546875" style="17" customWidth="1"/>
    <col min="13" max="13" width="13.28515625" style="14" customWidth="1"/>
    <col min="14" max="14" width="12.7109375" style="14" customWidth="1"/>
    <col min="15" max="15" width="16.85546875" style="14" customWidth="1"/>
    <col min="16" max="16" width="19.42578125" style="14" customWidth="1"/>
    <col min="17" max="17" width="17.5703125" style="18" customWidth="1"/>
    <col min="18" max="16384" width="9.140625" style="14"/>
  </cols>
  <sheetData>
    <row r="1" spans="1:17" s="7" customFormat="1" ht="24.9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24</v>
      </c>
      <c r="Q1" s="6" t="s">
        <v>25</v>
      </c>
    </row>
    <row r="2" spans="1:17" s="7" customFormat="1" ht="24.95" customHeight="1" x14ac:dyDescent="0.2">
      <c r="A2" s="1" t="s">
        <v>15</v>
      </c>
      <c r="B2" s="8"/>
      <c r="C2" s="9" t="s">
        <v>39</v>
      </c>
      <c r="D2" s="9"/>
      <c r="E2" s="9"/>
      <c r="F2" s="10"/>
      <c r="G2" s="11">
        <v>0</v>
      </c>
      <c r="H2" s="11">
        <v>0</v>
      </c>
      <c r="I2" s="11">
        <f t="shared" ref="I2:I12" si="0">ROUNDUP((H2/3.67),0)</f>
        <v>0</v>
      </c>
      <c r="J2" s="11">
        <v>0</v>
      </c>
      <c r="K2" s="11">
        <f t="shared" ref="K2:K12" si="1">G2*I2</f>
        <v>0</v>
      </c>
      <c r="L2" s="11">
        <v>0</v>
      </c>
      <c r="M2" s="8" t="b">
        <v>0</v>
      </c>
      <c r="N2" s="8"/>
      <c r="O2" s="8"/>
      <c r="P2" s="12">
        <v>0</v>
      </c>
      <c r="Q2" s="12" t="s">
        <v>16</v>
      </c>
    </row>
    <row r="3" spans="1:17" s="7" customFormat="1" ht="28.5" x14ac:dyDescent="0.2">
      <c r="A3" s="1" t="s">
        <v>17</v>
      </c>
      <c r="B3" s="8"/>
      <c r="C3" s="9" t="s">
        <v>37</v>
      </c>
      <c r="D3" s="9" t="s">
        <v>18</v>
      </c>
      <c r="E3" s="9" t="s">
        <v>38</v>
      </c>
      <c r="F3" s="10" t="s">
        <v>21</v>
      </c>
      <c r="G3" s="11">
        <v>23</v>
      </c>
      <c r="H3" s="11">
        <v>15489</v>
      </c>
      <c r="I3" s="11">
        <f t="shared" si="0"/>
        <v>4221</v>
      </c>
      <c r="J3" s="11">
        <v>0</v>
      </c>
      <c r="K3" s="11">
        <f t="shared" si="1"/>
        <v>97083</v>
      </c>
      <c r="L3" s="11">
        <v>0</v>
      </c>
      <c r="M3" s="8" t="b">
        <v>0</v>
      </c>
      <c r="N3" s="8"/>
      <c r="O3" s="8"/>
      <c r="P3" s="12">
        <v>0</v>
      </c>
      <c r="Q3" s="12" t="s">
        <v>16</v>
      </c>
    </row>
    <row r="4" spans="1:17" s="7" customFormat="1" ht="28.5" x14ac:dyDescent="0.2">
      <c r="A4" s="1" t="s">
        <v>19</v>
      </c>
      <c r="B4" s="8"/>
      <c r="C4" s="9" t="s">
        <v>40</v>
      </c>
      <c r="D4" s="9" t="s">
        <v>18</v>
      </c>
      <c r="E4" s="9"/>
      <c r="F4" s="10" t="s">
        <v>21</v>
      </c>
      <c r="G4" s="11">
        <v>23</v>
      </c>
      <c r="H4" s="11">
        <v>11431</v>
      </c>
      <c r="I4" s="11">
        <f t="shared" si="0"/>
        <v>3115</v>
      </c>
      <c r="J4" s="11">
        <v>0</v>
      </c>
      <c r="K4" s="11">
        <f t="shared" si="1"/>
        <v>71645</v>
      </c>
      <c r="L4" s="11">
        <v>0</v>
      </c>
      <c r="M4" s="8" t="b">
        <v>0</v>
      </c>
      <c r="N4" s="8"/>
      <c r="O4" s="8"/>
      <c r="P4" s="12">
        <v>0</v>
      </c>
      <c r="Q4" s="12" t="s">
        <v>16</v>
      </c>
    </row>
    <row r="5" spans="1:17" s="7" customFormat="1" ht="28.5" x14ac:dyDescent="0.2">
      <c r="A5" s="1" t="s">
        <v>23</v>
      </c>
      <c r="B5" s="8"/>
      <c r="C5" s="9" t="s">
        <v>41</v>
      </c>
      <c r="D5" s="9" t="s">
        <v>18</v>
      </c>
      <c r="E5" s="9" t="s">
        <v>42</v>
      </c>
      <c r="F5" s="10" t="s">
        <v>21</v>
      </c>
      <c r="G5" s="11">
        <v>23</v>
      </c>
      <c r="H5" s="11">
        <v>1930</v>
      </c>
      <c r="I5" s="11">
        <f t="shared" si="0"/>
        <v>526</v>
      </c>
      <c r="J5" s="11">
        <v>0</v>
      </c>
      <c r="K5" s="11">
        <f t="shared" si="1"/>
        <v>12098</v>
      </c>
      <c r="L5" s="11">
        <v>0</v>
      </c>
      <c r="M5" s="8" t="b">
        <v>0</v>
      </c>
      <c r="N5" s="8"/>
      <c r="O5" s="8"/>
      <c r="P5" s="12">
        <v>0</v>
      </c>
      <c r="Q5" s="12" t="s">
        <v>16</v>
      </c>
    </row>
    <row r="6" spans="1:17" s="7" customFormat="1" ht="28.5" x14ac:dyDescent="0.2">
      <c r="A6" s="1" t="s">
        <v>26</v>
      </c>
      <c r="B6" s="8"/>
      <c r="C6" s="9" t="s">
        <v>45</v>
      </c>
      <c r="D6" s="9" t="s">
        <v>18</v>
      </c>
      <c r="E6" s="9" t="s">
        <v>46</v>
      </c>
      <c r="F6" s="10" t="s">
        <v>47</v>
      </c>
      <c r="G6" s="11">
        <v>29900</v>
      </c>
      <c r="H6" s="11">
        <v>10</v>
      </c>
      <c r="I6" s="11">
        <f t="shared" si="0"/>
        <v>3</v>
      </c>
      <c r="J6" s="11">
        <v>0</v>
      </c>
      <c r="K6" s="11">
        <f t="shared" si="1"/>
        <v>89700</v>
      </c>
      <c r="L6" s="11">
        <v>0</v>
      </c>
      <c r="M6" s="8" t="b">
        <v>0</v>
      </c>
      <c r="N6" s="8"/>
      <c r="O6" s="8"/>
      <c r="P6" s="12">
        <v>0</v>
      </c>
      <c r="Q6" s="12" t="s">
        <v>16</v>
      </c>
    </row>
    <row r="7" spans="1:17" s="7" customFormat="1" ht="24.95" customHeight="1" x14ac:dyDescent="0.2">
      <c r="A7" s="1" t="s">
        <v>27</v>
      </c>
      <c r="B7" s="8"/>
      <c r="C7" s="9" t="s">
        <v>43</v>
      </c>
      <c r="D7" s="9" t="s">
        <v>18</v>
      </c>
      <c r="E7" s="9" t="s">
        <v>44</v>
      </c>
      <c r="F7" s="10" t="s">
        <v>22</v>
      </c>
      <c r="G7" s="11">
        <v>32</v>
      </c>
      <c r="H7" s="11">
        <v>17900</v>
      </c>
      <c r="I7" s="11">
        <f>ROUNDUP((H7/3.67),0)</f>
        <v>4878</v>
      </c>
      <c r="J7" s="11">
        <v>0</v>
      </c>
      <c r="K7" s="11">
        <f>G7*I7</f>
        <v>156096</v>
      </c>
      <c r="L7" s="11">
        <v>0</v>
      </c>
      <c r="M7" s="8" t="b">
        <v>0</v>
      </c>
      <c r="N7" s="8"/>
      <c r="O7" s="8"/>
      <c r="P7" s="12">
        <v>0</v>
      </c>
      <c r="Q7" s="12" t="s">
        <v>16</v>
      </c>
    </row>
    <row r="8" spans="1:17" s="7" customFormat="1" ht="28.5" x14ac:dyDescent="0.2">
      <c r="A8" s="1" t="s">
        <v>28</v>
      </c>
      <c r="B8" s="8"/>
      <c r="C8" s="9" t="s">
        <v>48</v>
      </c>
      <c r="D8" s="9"/>
      <c r="E8" s="9"/>
      <c r="F8" s="10"/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8" t="b">
        <v>0</v>
      </c>
      <c r="N8" s="8"/>
      <c r="O8" s="8"/>
      <c r="P8" s="12">
        <v>0</v>
      </c>
      <c r="Q8" s="12" t="s">
        <v>16</v>
      </c>
    </row>
    <row r="9" spans="1:17" s="7" customFormat="1" ht="28.5" x14ac:dyDescent="0.2">
      <c r="A9" s="1" t="s">
        <v>29</v>
      </c>
      <c r="B9" s="8"/>
      <c r="C9" s="22" t="s">
        <v>69</v>
      </c>
      <c r="D9" s="9" t="s">
        <v>18</v>
      </c>
      <c r="E9" s="9" t="s">
        <v>44</v>
      </c>
      <c r="F9" s="10" t="s">
        <v>21</v>
      </c>
      <c r="G9" s="11">
        <v>32</v>
      </c>
      <c r="H9" s="11">
        <v>1250</v>
      </c>
      <c r="I9" s="11">
        <f t="shared" ref="I9" si="2">ROUNDUP((H9/3.67),0)</f>
        <v>341</v>
      </c>
      <c r="J9" s="11">
        <v>0</v>
      </c>
      <c r="K9" s="11">
        <f t="shared" ref="K9" si="3">G9*I9</f>
        <v>10912</v>
      </c>
      <c r="L9" s="11">
        <v>0</v>
      </c>
      <c r="M9" s="8" t="b">
        <v>0</v>
      </c>
      <c r="N9" s="8"/>
      <c r="O9" s="8"/>
      <c r="P9" s="12">
        <v>0</v>
      </c>
      <c r="Q9" s="12" t="s">
        <v>16</v>
      </c>
    </row>
    <row r="10" spans="1:17" s="7" customFormat="1" ht="57" x14ac:dyDescent="0.2">
      <c r="A10" s="1" t="s">
        <v>30</v>
      </c>
      <c r="B10" s="8"/>
      <c r="C10" s="19" t="s">
        <v>49</v>
      </c>
      <c r="D10" s="9" t="s">
        <v>18</v>
      </c>
      <c r="E10" s="19" t="s">
        <v>50</v>
      </c>
      <c r="F10" s="10" t="s">
        <v>21</v>
      </c>
      <c r="G10" s="11">
        <v>128</v>
      </c>
      <c r="H10" s="11">
        <v>449</v>
      </c>
      <c r="I10" s="11">
        <f t="shared" si="0"/>
        <v>123</v>
      </c>
      <c r="J10" s="11">
        <v>0</v>
      </c>
      <c r="K10" s="11">
        <f t="shared" si="1"/>
        <v>15744</v>
      </c>
      <c r="L10" s="11">
        <v>0</v>
      </c>
      <c r="M10" s="8" t="b">
        <v>0</v>
      </c>
      <c r="N10" s="8"/>
      <c r="O10" s="8"/>
      <c r="P10" s="12">
        <v>0</v>
      </c>
      <c r="Q10" s="12" t="s">
        <v>16</v>
      </c>
    </row>
    <row r="11" spans="1:17" s="7" customFormat="1" ht="24.95" customHeight="1" x14ac:dyDescent="0.2">
      <c r="A11" s="1" t="s">
        <v>31</v>
      </c>
      <c r="B11" s="8"/>
      <c r="C11" s="9" t="s">
        <v>51</v>
      </c>
      <c r="D11" s="9" t="s">
        <v>18</v>
      </c>
      <c r="E11" s="9"/>
      <c r="F11" s="10" t="s">
        <v>21</v>
      </c>
      <c r="G11" s="11">
        <v>128</v>
      </c>
      <c r="H11" s="11">
        <v>250</v>
      </c>
      <c r="I11" s="11">
        <f t="shared" si="0"/>
        <v>69</v>
      </c>
      <c r="J11" s="11">
        <v>0</v>
      </c>
      <c r="K11" s="11">
        <f t="shared" si="1"/>
        <v>8832</v>
      </c>
      <c r="L11" s="11">
        <v>0</v>
      </c>
      <c r="M11" s="8" t="b">
        <v>0</v>
      </c>
      <c r="N11" s="8"/>
      <c r="O11" s="8"/>
      <c r="P11" s="12">
        <v>0</v>
      </c>
      <c r="Q11" s="12" t="s">
        <v>16</v>
      </c>
    </row>
    <row r="12" spans="1:17" s="7" customFormat="1" ht="28.5" x14ac:dyDescent="0.2">
      <c r="A12" s="1" t="s">
        <v>32</v>
      </c>
      <c r="B12" s="8">
        <v>10942008210</v>
      </c>
      <c r="C12" s="9" t="s">
        <v>52</v>
      </c>
      <c r="D12" s="9" t="s">
        <v>20</v>
      </c>
      <c r="E12" s="9" t="s">
        <v>53</v>
      </c>
      <c r="F12" s="10" t="s">
        <v>21</v>
      </c>
      <c r="G12" s="11">
        <v>64</v>
      </c>
      <c r="H12" s="11">
        <v>112</v>
      </c>
      <c r="I12" s="11">
        <f t="shared" si="0"/>
        <v>31</v>
      </c>
      <c r="J12" s="11">
        <v>0</v>
      </c>
      <c r="K12" s="11">
        <f t="shared" si="1"/>
        <v>1984</v>
      </c>
      <c r="L12" s="11">
        <v>0</v>
      </c>
      <c r="M12" s="8" t="b">
        <v>0</v>
      </c>
      <c r="N12" s="8"/>
      <c r="O12" s="8"/>
      <c r="P12" s="12">
        <v>0</v>
      </c>
      <c r="Q12" s="12" t="s">
        <v>16</v>
      </c>
    </row>
    <row r="13" spans="1:17" s="7" customFormat="1" ht="71.25" x14ac:dyDescent="0.2">
      <c r="A13" s="1" t="s">
        <v>33</v>
      </c>
      <c r="B13" s="8">
        <v>10942515060</v>
      </c>
      <c r="C13" s="20" t="s">
        <v>54</v>
      </c>
      <c r="D13" s="9" t="s">
        <v>18</v>
      </c>
      <c r="E13" s="21" t="s">
        <v>55</v>
      </c>
      <c r="F13" s="10" t="s">
        <v>21</v>
      </c>
      <c r="G13" s="11">
        <v>64</v>
      </c>
      <c r="H13" s="11">
        <v>52</v>
      </c>
      <c r="I13" s="11">
        <f t="shared" ref="I13:I19" si="4">ROUNDUP((H13/3.67),0)</f>
        <v>15</v>
      </c>
      <c r="J13" s="11">
        <v>0</v>
      </c>
      <c r="K13" s="11">
        <f t="shared" ref="K13:K19" si="5">G13*I13</f>
        <v>960</v>
      </c>
      <c r="L13" s="11">
        <v>0</v>
      </c>
      <c r="M13" s="8" t="b">
        <v>0</v>
      </c>
      <c r="N13" s="8"/>
      <c r="O13" s="8"/>
      <c r="P13" s="12">
        <v>0</v>
      </c>
      <c r="Q13" s="12" t="s">
        <v>16</v>
      </c>
    </row>
    <row r="14" spans="1:17" s="7" customFormat="1" ht="24.95" customHeight="1" x14ac:dyDescent="0.2">
      <c r="A14" s="1" t="s">
        <v>34</v>
      </c>
      <c r="B14" s="8"/>
      <c r="C14" s="9" t="s">
        <v>56</v>
      </c>
      <c r="D14" s="9" t="s">
        <v>18</v>
      </c>
      <c r="E14" s="9"/>
      <c r="F14" s="10" t="s">
        <v>21</v>
      </c>
      <c r="G14" s="11">
        <v>32</v>
      </c>
      <c r="H14" s="11">
        <v>250</v>
      </c>
      <c r="I14" s="11">
        <f t="shared" si="4"/>
        <v>69</v>
      </c>
      <c r="J14" s="11">
        <v>0</v>
      </c>
      <c r="K14" s="11">
        <f t="shared" si="5"/>
        <v>2208</v>
      </c>
      <c r="L14" s="11">
        <v>0</v>
      </c>
      <c r="M14" s="8" t="b">
        <v>0</v>
      </c>
      <c r="N14" s="8"/>
      <c r="O14" s="8"/>
      <c r="P14" s="12">
        <v>0</v>
      </c>
      <c r="Q14" s="12" t="s">
        <v>16</v>
      </c>
    </row>
    <row r="15" spans="1:17" s="7" customFormat="1" ht="24.95" customHeight="1" x14ac:dyDescent="0.2">
      <c r="A15" s="1" t="s">
        <v>35</v>
      </c>
      <c r="B15" s="8"/>
      <c r="C15" s="9" t="s">
        <v>57</v>
      </c>
      <c r="D15" s="9" t="s">
        <v>18</v>
      </c>
      <c r="E15" s="9"/>
      <c r="F15" s="10" t="s">
        <v>21</v>
      </c>
      <c r="G15" s="11">
        <v>32</v>
      </c>
      <c r="H15" s="11">
        <v>250</v>
      </c>
      <c r="I15" s="11">
        <f t="shared" si="4"/>
        <v>69</v>
      </c>
      <c r="J15" s="11">
        <v>0</v>
      </c>
      <c r="K15" s="11">
        <f t="shared" si="5"/>
        <v>2208</v>
      </c>
      <c r="L15" s="11">
        <v>0</v>
      </c>
      <c r="M15" s="8" t="b">
        <v>0</v>
      </c>
      <c r="N15" s="8"/>
      <c r="O15" s="8"/>
      <c r="P15" s="12">
        <v>0</v>
      </c>
      <c r="Q15" s="12" t="s">
        <v>16</v>
      </c>
    </row>
    <row r="16" spans="1:17" s="7" customFormat="1" ht="24.95" customHeight="1" x14ac:dyDescent="0.2">
      <c r="A16" s="1" t="s">
        <v>36</v>
      </c>
      <c r="B16" s="8"/>
      <c r="C16" s="9" t="s">
        <v>58</v>
      </c>
      <c r="D16" s="9" t="s">
        <v>18</v>
      </c>
      <c r="E16" s="9"/>
      <c r="F16" s="10" t="s">
        <v>21</v>
      </c>
      <c r="G16" s="11">
        <v>32</v>
      </c>
      <c r="H16" s="11">
        <v>250</v>
      </c>
      <c r="I16" s="11">
        <f t="shared" si="4"/>
        <v>69</v>
      </c>
      <c r="J16" s="11">
        <v>0</v>
      </c>
      <c r="K16" s="11">
        <f t="shared" si="5"/>
        <v>2208</v>
      </c>
      <c r="L16" s="11">
        <v>0</v>
      </c>
      <c r="M16" s="8" t="b">
        <v>0</v>
      </c>
      <c r="N16" s="8"/>
      <c r="O16" s="8"/>
      <c r="P16" s="12">
        <v>0</v>
      </c>
      <c r="Q16" s="12" t="s">
        <v>16</v>
      </c>
    </row>
    <row r="17" spans="1:17" s="7" customFormat="1" ht="28.5" x14ac:dyDescent="0.2">
      <c r="A17" s="1" t="s">
        <v>68</v>
      </c>
      <c r="B17" s="8"/>
      <c r="C17" s="9" t="s">
        <v>59</v>
      </c>
      <c r="D17" s="9" t="s">
        <v>18</v>
      </c>
      <c r="E17" s="9" t="s">
        <v>46</v>
      </c>
      <c r="F17" s="10" t="s">
        <v>21</v>
      </c>
      <c r="G17" s="11">
        <v>32</v>
      </c>
      <c r="H17" s="11">
        <v>200</v>
      </c>
      <c r="I17" s="11">
        <f>ROUNDUP((H17/3.67),0)</f>
        <v>55</v>
      </c>
      <c r="J17" s="11">
        <v>0</v>
      </c>
      <c r="K17" s="11">
        <f>G17*I17</f>
        <v>1760</v>
      </c>
      <c r="L17" s="11">
        <v>0</v>
      </c>
      <c r="M17" s="8" t="b">
        <v>0</v>
      </c>
      <c r="N17" s="8"/>
      <c r="O17" s="8"/>
      <c r="P17" s="12">
        <v>0</v>
      </c>
      <c r="Q17" s="12" t="s">
        <v>16</v>
      </c>
    </row>
    <row r="18" spans="1:17" s="7" customFormat="1" ht="24.95" customHeight="1" x14ac:dyDescent="0.2">
      <c r="A18" s="1" t="s">
        <v>61</v>
      </c>
      <c r="B18" s="8"/>
      <c r="C18" s="9" t="s">
        <v>62</v>
      </c>
      <c r="D18" s="9"/>
      <c r="E18" s="9"/>
      <c r="F18" s="10"/>
      <c r="G18" s="11">
        <v>0</v>
      </c>
      <c r="H18" s="11">
        <v>0</v>
      </c>
      <c r="I18" s="11">
        <f t="shared" ref="I18" si="6">ROUNDUP((H18/3.67),0)</f>
        <v>0</v>
      </c>
      <c r="J18" s="11">
        <v>0</v>
      </c>
      <c r="K18" s="11">
        <f t="shared" ref="K18" si="7">G18*I18</f>
        <v>0</v>
      </c>
      <c r="L18" s="11">
        <v>0</v>
      </c>
      <c r="M18" s="8" t="b">
        <v>0</v>
      </c>
      <c r="N18" s="8"/>
      <c r="O18" s="8"/>
      <c r="P18" s="12">
        <v>0</v>
      </c>
      <c r="Q18" s="12" t="s">
        <v>16</v>
      </c>
    </row>
    <row r="19" spans="1:17" s="7" customFormat="1" ht="28.5" x14ac:dyDescent="0.2">
      <c r="A19" s="1" t="s">
        <v>63</v>
      </c>
      <c r="B19" s="8">
        <v>11001308655</v>
      </c>
      <c r="C19" s="9" t="s">
        <v>60</v>
      </c>
      <c r="D19" s="9" t="s">
        <v>20</v>
      </c>
      <c r="E19" s="9" t="s">
        <v>67</v>
      </c>
      <c r="F19" s="10" t="s">
        <v>21</v>
      </c>
      <c r="G19" s="11">
        <v>32</v>
      </c>
      <c r="H19" s="11">
        <v>1050</v>
      </c>
      <c r="I19" s="11">
        <f t="shared" si="4"/>
        <v>287</v>
      </c>
      <c r="J19" s="11">
        <v>0</v>
      </c>
      <c r="K19" s="11">
        <f t="shared" si="5"/>
        <v>9184</v>
      </c>
      <c r="L19" s="11">
        <v>0</v>
      </c>
      <c r="M19" s="8" t="b">
        <v>0</v>
      </c>
      <c r="N19" s="8"/>
      <c r="O19" s="8"/>
      <c r="P19" s="12">
        <v>0</v>
      </c>
      <c r="Q19" s="12" t="s">
        <v>16</v>
      </c>
    </row>
    <row r="20" spans="1:17" s="7" customFormat="1" ht="28.5" x14ac:dyDescent="0.2">
      <c r="A20" s="1" t="s">
        <v>64</v>
      </c>
      <c r="B20" s="8">
        <v>11702511080</v>
      </c>
      <c r="C20" s="9" t="s">
        <v>65</v>
      </c>
      <c r="D20" s="9" t="s">
        <v>20</v>
      </c>
      <c r="E20" s="9" t="s">
        <v>66</v>
      </c>
      <c r="F20" s="10" t="s">
        <v>21</v>
      </c>
      <c r="G20" s="11">
        <v>32</v>
      </c>
      <c r="H20" s="11">
        <v>1320</v>
      </c>
      <c r="I20" s="11">
        <f t="shared" ref="I20" si="8">ROUNDUP((H20/3.67),0)</f>
        <v>360</v>
      </c>
      <c r="J20" s="11">
        <v>0</v>
      </c>
      <c r="K20" s="11">
        <f t="shared" ref="K20" si="9">G20*I20</f>
        <v>11520</v>
      </c>
      <c r="L20" s="11">
        <v>0</v>
      </c>
      <c r="M20" s="8" t="b">
        <v>0</v>
      </c>
      <c r="N20" s="8"/>
      <c r="O20" s="8"/>
      <c r="P20" s="12">
        <v>0</v>
      </c>
      <c r="Q20" s="12" t="s">
        <v>16</v>
      </c>
    </row>
  </sheetData>
  <autoFilter ref="A1:Q3">
    <sortState ref="A2:Q98">
      <sortCondition ref="A1:A9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2023-05-25T04:40:41Z</dcterms:modified>
</cp:coreProperties>
</file>