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0115" windowHeight="7740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25725"/>
</workbook>
</file>

<file path=xl/calcChain.xml><?xml version="1.0" encoding="utf-8"?>
<calcChain xmlns="http://schemas.openxmlformats.org/spreadsheetml/2006/main">
  <c r="A1" i="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</calcChain>
</file>

<file path=xl/sharedStrings.xml><?xml version="1.0" encoding="utf-8"?>
<sst xmlns="http://schemas.openxmlformats.org/spreadsheetml/2006/main" count="85" uniqueCount="25">
  <si>
    <t>Squamous Cell Carcinoma</t>
  </si>
  <si>
    <t>Drug Therapy</t>
  </si>
  <si>
    <t>Control</t>
  </si>
  <si>
    <t>TPM1</t>
  </si>
  <si>
    <t>PAK2</t>
  </si>
  <si>
    <t>MMP11</t>
  </si>
  <si>
    <t>MYO10</t>
  </si>
  <si>
    <t>RHEB</t>
  </si>
  <si>
    <t>OBSL1</t>
  </si>
  <si>
    <t>CAMSAP1</t>
  </si>
  <si>
    <t>MLLT4</t>
  </si>
  <si>
    <t>CALM3</t>
  </si>
  <si>
    <t>N4BP2L1</t>
  </si>
  <si>
    <t>COL11A1</t>
  </si>
  <si>
    <t>FLT1</t>
  </si>
  <si>
    <t>RPS14</t>
  </si>
  <si>
    <t>WWC1</t>
  </si>
  <si>
    <t>MBP</t>
  </si>
  <si>
    <t>GSN</t>
  </si>
  <si>
    <t>HIST1H2BC</t>
  </si>
  <si>
    <t>SIPA1L3</t>
  </si>
  <si>
    <t>DCAF7</t>
  </si>
  <si>
    <t>CD44</t>
  </si>
  <si>
    <t>MEG3</t>
  </si>
  <si>
    <t>AAAAAHfGzIY=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</si>
</sst>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4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2</v>
      </c>
      <c r="B7" t="s">
        <v>8</v>
      </c>
    </row>
    <row r="8" spans="1:2">
      <c r="A8" t="s">
        <v>2</v>
      </c>
      <c r="B8" t="s">
        <v>9</v>
      </c>
    </row>
    <row r="9" spans="1:2">
      <c r="A9" t="s">
        <v>2</v>
      </c>
      <c r="B9" t="s">
        <v>10</v>
      </c>
    </row>
    <row r="10" spans="1:2">
      <c r="A10" t="s">
        <v>2</v>
      </c>
      <c r="B10" t="s">
        <v>11</v>
      </c>
    </row>
    <row r="11" spans="1:2">
      <c r="A11" t="s">
        <v>2</v>
      </c>
      <c r="B11" t="s">
        <v>12</v>
      </c>
    </row>
    <row r="12" spans="1:2">
      <c r="A12" t="s">
        <v>2</v>
      </c>
      <c r="B12" t="s">
        <v>13</v>
      </c>
    </row>
    <row r="13" spans="1:2">
      <c r="A13" t="s">
        <v>2</v>
      </c>
      <c r="B13" t="s">
        <v>14</v>
      </c>
    </row>
    <row r="14" spans="1:2">
      <c r="A14" t="s">
        <v>2</v>
      </c>
      <c r="B14" t="s">
        <v>15</v>
      </c>
    </row>
    <row r="15" spans="1:2">
      <c r="A15" t="s">
        <v>2</v>
      </c>
      <c r="B15" t="s">
        <v>16</v>
      </c>
    </row>
    <row r="16" spans="1:2">
      <c r="A16" t="s">
        <v>2</v>
      </c>
      <c r="B16" t="s">
        <v>17</v>
      </c>
    </row>
    <row r="17" spans="1:2">
      <c r="A17" t="s">
        <v>2</v>
      </c>
      <c r="B17" t="s">
        <v>18</v>
      </c>
    </row>
    <row r="18" spans="1:2">
      <c r="A18" t="s">
        <v>2</v>
      </c>
      <c r="B18" t="s">
        <v>19</v>
      </c>
    </row>
    <row r="19" spans="1:2">
      <c r="A19" t="s">
        <v>2</v>
      </c>
      <c r="B19" t="s">
        <v>20</v>
      </c>
    </row>
    <row r="20" spans="1:2">
      <c r="A20" t="s">
        <v>2</v>
      </c>
      <c r="B20" t="s">
        <v>21</v>
      </c>
    </row>
    <row r="21" spans="1:2">
      <c r="A21" t="s">
        <v>2</v>
      </c>
      <c r="B21" t="s">
        <v>22</v>
      </c>
    </row>
    <row r="22" spans="1:2">
      <c r="A22" t="s">
        <v>2</v>
      </c>
      <c r="B22" t="s">
        <v>23</v>
      </c>
    </row>
    <row r="23" spans="1:2">
      <c r="A23" t="s">
        <v>8</v>
      </c>
      <c r="B23" t="s">
        <v>3</v>
      </c>
    </row>
    <row r="24" spans="1:2">
      <c r="A24" t="s">
        <v>9</v>
      </c>
      <c r="B24" t="s">
        <v>4</v>
      </c>
    </row>
    <row r="25" spans="1:2">
      <c r="A25" t="s">
        <v>9</v>
      </c>
      <c r="B25" t="s">
        <v>5</v>
      </c>
    </row>
    <row r="26" spans="1:2">
      <c r="A26" t="s">
        <v>22</v>
      </c>
      <c r="B26" t="s">
        <v>6</v>
      </c>
    </row>
    <row r="27" spans="1:2">
      <c r="A27" t="s">
        <v>11</v>
      </c>
      <c r="B27" t="s">
        <v>7</v>
      </c>
    </row>
    <row r="28" spans="1:2">
      <c r="A28" t="s">
        <v>13</v>
      </c>
      <c r="B28" t="s">
        <v>9</v>
      </c>
    </row>
    <row r="29" spans="1:2">
      <c r="A29" t="s">
        <v>22</v>
      </c>
      <c r="B29" t="s">
        <v>10</v>
      </c>
    </row>
    <row r="30" spans="1:2">
      <c r="A30" t="s">
        <v>9</v>
      </c>
      <c r="B30" t="s">
        <v>11</v>
      </c>
    </row>
    <row r="31" spans="1:2">
      <c r="A31" t="s">
        <v>6</v>
      </c>
      <c r="B31" t="s">
        <v>12</v>
      </c>
    </row>
    <row r="32" spans="1:2">
      <c r="A32" t="s">
        <v>19</v>
      </c>
      <c r="B32" t="s">
        <v>13</v>
      </c>
    </row>
    <row r="33" spans="1:2">
      <c r="A33" t="s">
        <v>5</v>
      </c>
      <c r="B33" t="s">
        <v>14</v>
      </c>
    </row>
    <row r="34" spans="1:2">
      <c r="A34" t="s">
        <v>13</v>
      </c>
      <c r="B34" t="s">
        <v>15</v>
      </c>
    </row>
    <row r="35" spans="1:2">
      <c r="A35" t="s">
        <v>23</v>
      </c>
      <c r="B35" t="s">
        <v>16</v>
      </c>
    </row>
    <row r="36" spans="1:2">
      <c r="A36" t="s">
        <v>3</v>
      </c>
      <c r="B36" t="s">
        <v>17</v>
      </c>
    </row>
    <row r="37" spans="1:2">
      <c r="A37" t="s">
        <v>3</v>
      </c>
      <c r="B37" t="s">
        <v>18</v>
      </c>
    </row>
    <row r="38" spans="1:2">
      <c r="A38" t="s">
        <v>17</v>
      </c>
      <c r="B38" t="s">
        <v>19</v>
      </c>
    </row>
    <row r="39" spans="1:2">
      <c r="A39" t="s">
        <v>14</v>
      </c>
      <c r="B39" t="s">
        <v>20</v>
      </c>
    </row>
    <row r="40" spans="1:2">
      <c r="A40" t="s">
        <v>3</v>
      </c>
      <c r="B40" t="s">
        <v>21</v>
      </c>
    </row>
    <row r="41" spans="1:2">
      <c r="A41" t="s">
        <v>9</v>
      </c>
      <c r="B41" t="s">
        <v>22</v>
      </c>
    </row>
    <row r="42" spans="1:2">
      <c r="A42" t="s">
        <v>18</v>
      </c>
      <c r="B42" t="s">
        <v>23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E1"/>
  <sheetViews>
    <sheetView workbookViewId="0">
      <selection activeCell="EE1" sqref="EE1"/>
    </sheetView>
  </sheetViews>
  <sheetFormatPr defaultRowHeight="15"/>
  <sheetData>
    <row r="1" spans="1:135">
      <c r="A1" t="e">
        <f>IF(Sheet1!1:1,"AAAAAHfGzAA=",0)</f>
        <v>#VALUE!</v>
      </c>
      <c r="B1" t="e">
        <f>AND(Sheet1!A1,"AAAAAHfGzAE=")</f>
        <v>#VALUE!</v>
      </c>
      <c r="C1" t="e">
        <f>AND(Sheet1!B1,"AAAAAHfGzAI=")</f>
        <v>#VALUE!</v>
      </c>
      <c r="D1">
        <f>IF(Sheet1!2:2,"AAAAAHfGzAM=",0)</f>
        <v>0</v>
      </c>
      <c r="E1" t="e">
        <f>AND(Sheet1!A2,"AAAAAHfGzAQ=")</f>
        <v>#VALUE!</v>
      </c>
      <c r="F1" t="e">
        <f>AND(Sheet1!B2,"AAAAAHfGzAU=")</f>
        <v>#VALUE!</v>
      </c>
      <c r="G1">
        <f>IF(Sheet1!3:3,"AAAAAHfGzAY=",0)</f>
        <v>0</v>
      </c>
      <c r="H1" t="e">
        <f>AND(Sheet1!A3,"AAAAAHfGzAc=")</f>
        <v>#VALUE!</v>
      </c>
      <c r="I1" t="e">
        <f>AND(Sheet1!B3,"AAAAAHfGzAg=")</f>
        <v>#VALUE!</v>
      </c>
      <c r="J1">
        <f>IF(Sheet1!4:4,"AAAAAHfGzAk=",0)</f>
        <v>0</v>
      </c>
      <c r="K1" t="e">
        <f>AND(Sheet1!A4,"AAAAAHfGzAo=")</f>
        <v>#VALUE!</v>
      </c>
      <c r="L1" t="e">
        <f>AND(Sheet1!B4,"AAAAAHfGzAs=")</f>
        <v>#VALUE!</v>
      </c>
      <c r="M1">
        <f>IF(Sheet1!5:5,"AAAAAHfGzAw=",0)</f>
        <v>0</v>
      </c>
      <c r="N1" t="e">
        <f>AND(Sheet1!A5,"AAAAAHfGzA0=")</f>
        <v>#VALUE!</v>
      </c>
      <c r="O1" t="e">
        <f>AND(Sheet1!B5,"AAAAAHfGzA4=")</f>
        <v>#VALUE!</v>
      </c>
      <c r="P1">
        <f>IF(Sheet1!6:6,"AAAAAHfGzA8=",0)</f>
        <v>0</v>
      </c>
      <c r="Q1" t="e">
        <f>AND(Sheet1!A6,"AAAAAHfGzBA=")</f>
        <v>#VALUE!</v>
      </c>
      <c r="R1" t="e">
        <f>AND(Sheet1!B6,"AAAAAHfGzBE=")</f>
        <v>#VALUE!</v>
      </c>
      <c r="S1">
        <f>IF(Sheet1!7:7,"AAAAAHfGzBI=",0)</f>
        <v>0</v>
      </c>
      <c r="T1" t="e">
        <f>AND(Sheet1!A7,"AAAAAHfGzBM=")</f>
        <v>#VALUE!</v>
      </c>
      <c r="U1" t="e">
        <f>AND(Sheet1!B7,"AAAAAHfGzBQ=")</f>
        <v>#VALUE!</v>
      </c>
      <c r="V1">
        <f>IF(Sheet1!8:8,"AAAAAHfGzBU=",0)</f>
        <v>0</v>
      </c>
      <c r="W1" t="e">
        <f>AND(Sheet1!A8,"AAAAAHfGzBY=")</f>
        <v>#VALUE!</v>
      </c>
      <c r="X1" t="e">
        <f>AND(Sheet1!B8,"AAAAAHfGzBc=")</f>
        <v>#VALUE!</v>
      </c>
      <c r="Y1">
        <f>IF(Sheet1!9:9,"AAAAAHfGzBg=",0)</f>
        <v>0</v>
      </c>
      <c r="Z1" t="e">
        <f>AND(Sheet1!A9,"AAAAAHfGzBk=")</f>
        <v>#VALUE!</v>
      </c>
      <c r="AA1" t="e">
        <f>AND(Sheet1!B9,"AAAAAHfGzBo=")</f>
        <v>#VALUE!</v>
      </c>
      <c r="AB1">
        <f>IF(Sheet1!10:10,"AAAAAHfGzBs=",0)</f>
        <v>0</v>
      </c>
      <c r="AC1" t="e">
        <f>AND(Sheet1!A10,"AAAAAHfGzBw=")</f>
        <v>#VALUE!</v>
      </c>
      <c r="AD1" t="e">
        <f>AND(Sheet1!B10,"AAAAAHfGzB0=")</f>
        <v>#VALUE!</v>
      </c>
      <c r="AE1">
        <f>IF(Sheet1!11:11,"AAAAAHfGzB4=",0)</f>
        <v>0</v>
      </c>
      <c r="AF1" t="e">
        <f>AND(Sheet1!A11,"AAAAAHfGzB8=")</f>
        <v>#VALUE!</v>
      </c>
      <c r="AG1" t="e">
        <f>AND(Sheet1!B11,"AAAAAHfGzCA=")</f>
        <v>#VALUE!</v>
      </c>
      <c r="AH1">
        <f>IF(Sheet1!12:12,"AAAAAHfGzCE=",0)</f>
        <v>0</v>
      </c>
      <c r="AI1" t="e">
        <f>AND(Sheet1!A12,"AAAAAHfGzCI=")</f>
        <v>#VALUE!</v>
      </c>
      <c r="AJ1" t="e">
        <f>AND(Sheet1!B12,"AAAAAHfGzCM=")</f>
        <v>#VALUE!</v>
      </c>
      <c r="AK1">
        <f>IF(Sheet1!13:13,"AAAAAHfGzCQ=",0)</f>
        <v>0</v>
      </c>
      <c r="AL1" t="e">
        <f>AND(Sheet1!A13,"AAAAAHfGzCU=")</f>
        <v>#VALUE!</v>
      </c>
      <c r="AM1" t="e">
        <f>AND(Sheet1!B13,"AAAAAHfGzCY=")</f>
        <v>#VALUE!</v>
      </c>
      <c r="AN1">
        <f>IF(Sheet1!14:14,"AAAAAHfGzCc=",0)</f>
        <v>0</v>
      </c>
      <c r="AO1" t="e">
        <f>AND(Sheet1!A14,"AAAAAHfGzCg=")</f>
        <v>#VALUE!</v>
      </c>
      <c r="AP1" t="e">
        <f>AND(Sheet1!B14,"AAAAAHfGzCk=")</f>
        <v>#VALUE!</v>
      </c>
      <c r="AQ1">
        <f>IF(Sheet1!15:15,"AAAAAHfGzCo=",0)</f>
        <v>0</v>
      </c>
      <c r="AR1" t="e">
        <f>AND(Sheet1!A15,"AAAAAHfGzCs=")</f>
        <v>#VALUE!</v>
      </c>
      <c r="AS1" t="e">
        <f>AND(Sheet1!B15,"AAAAAHfGzCw=")</f>
        <v>#VALUE!</v>
      </c>
      <c r="AT1">
        <f>IF(Sheet1!16:16,"AAAAAHfGzC0=",0)</f>
        <v>0</v>
      </c>
      <c r="AU1" t="e">
        <f>AND(Sheet1!A16,"AAAAAHfGzC4=")</f>
        <v>#VALUE!</v>
      </c>
      <c r="AV1" t="e">
        <f>AND(Sheet1!B16,"AAAAAHfGzC8=")</f>
        <v>#VALUE!</v>
      </c>
      <c r="AW1">
        <f>IF(Sheet1!17:17,"AAAAAHfGzDA=",0)</f>
        <v>0</v>
      </c>
      <c r="AX1" t="e">
        <f>AND(Sheet1!A17,"AAAAAHfGzDE=")</f>
        <v>#VALUE!</v>
      </c>
      <c r="AY1" t="e">
        <f>AND(Sheet1!B17,"AAAAAHfGzDI=")</f>
        <v>#VALUE!</v>
      </c>
      <c r="AZ1">
        <f>IF(Sheet1!18:18,"AAAAAHfGzDM=",0)</f>
        <v>0</v>
      </c>
      <c r="BA1" t="e">
        <f>AND(Sheet1!A18,"AAAAAHfGzDQ=")</f>
        <v>#VALUE!</v>
      </c>
      <c r="BB1" t="e">
        <f>AND(Sheet1!B18,"AAAAAHfGzDU=")</f>
        <v>#VALUE!</v>
      </c>
      <c r="BC1">
        <f>IF(Sheet1!19:19,"AAAAAHfGzDY=",0)</f>
        <v>0</v>
      </c>
      <c r="BD1" t="e">
        <f>AND(Sheet1!A19,"AAAAAHfGzDc=")</f>
        <v>#VALUE!</v>
      </c>
      <c r="BE1" t="e">
        <f>AND(Sheet1!B19,"AAAAAHfGzDg=")</f>
        <v>#VALUE!</v>
      </c>
      <c r="BF1">
        <f>IF(Sheet1!20:20,"AAAAAHfGzDk=",0)</f>
        <v>0</v>
      </c>
      <c r="BG1" t="e">
        <f>AND(Sheet1!A20,"AAAAAHfGzDo=")</f>
        <v>#VALUE!</v>
      </c>
      <c r="BH1" t="e">
        <f>AND(Sheet1!B20,"AAAAAHfGzDs=")</f>
        <v>#VALUE!</v>
      </c>
      <c r="BI1">
        <f>IF(Sheet1!21:21,"AAAAAHfGzDw=",0)</f>
        <v>0</v>
      </c>
      <c r="BJ1" t="e">
        <f>AND(Sheet1!A21,"AAAAAHfGzD0=")</f>
        <v>#VALUE!</v>
      </c>
      <c r="BK1" t="e">
        <f>AND(Sheet1!B21,"AAAAAHfGzD4=")</f>
        <v>#VALUE!</v>
      </c>
      <c r="BL1">
        <f>IF(Sheet1!22:22,"AAAAAHfGzD8=",0)</f>
        <v>0</v>
      </c>
      <c r="BM1" t="e">
        <f>AND(Sheet1!A22,"AAAAAHfGzEA=")</f>
        <v>#VALUE!</v>
      </c>
      <c r="BN1" t="e">
        <f>AND(Sheet1!B22,"AAAAAHfGzEE=")</f>
        <v>#VALUE!</v>
      </c>
      <c r="BO1">
        <f>IF(Sheet1!23:23,"AAAAAHfGzEI=",0)</f>
        <v>0</v>
      </c>
      <c r="BP1" t="e">
        <f>AND(Sheet1!A23,"AAAAAHfGzEM=")</f>
        <v>#VALUE!</v>
      </c>
      <c r="BQ1" t="e">
        <f>AND(Sheet1!B23,"AAAAAHfGzEQ=")</f>
        <v>#VALUE!</v>
      </c>
      <c r="BR1">
        <f>IF(Sheet1!24:24,"AAAAAHfGzEU=",0)</f>
        <v>0</v>
      </c>
      <c r="BS1" t="e">
        <f>AND(Sheet1!A24,"AAAAAHfGzEY=")</f>
        <v>#VALUE!</v>
      </c>
      <c r="BT1" t="e">
        <f>AND(Sheet1!B24,"AAAAAHfGzEc=")</f>
        <v>#VALUE!</v>
      </c>
      <c r="BU1">
        <f>IF(Sheet1!25:25,"AAAAAHfGzEg=",0)</f>
        <v>0</v>
      </c>
      <c r="BV1" t="e">
        <f>AND(Sheet1!A25,"AAAAAHfGzEk=")</f>
        <v>#VALUE!</v>
      </c>
      <c r="BW1" t="e">
        <f>AND(Sheet1!B25,"AAAAAHfGzEo=")</f>
        <v>#VALUE!</v>
      </c>
      <c r="BX1">
        <f>IF(Sheet1!26:26,"AAAAAHfGzEs=",0)</f>
        <v>0</v>
      </c>
      <c r="BY1" t="e">
        <f>AND(Sheet1!A26,"AAAAAHfGzEw=")</f>
        <v>#VALUE!</v>
      </c>
      <c r="BZ1" t="e">
        <f>AND(Sheet1!B26,"AAAAAHfGzE0=")</f>
        <v>#VALUE!</v>
      </c>
      <c r="CA1">
        <f>IF(Sheet1!27:27,"AAAAAHfGzE4=",0)</f>
        <v>0</v>
      </c>
      <c r="CB1" t="e">
        <f>AND(Sheet1!A27,"AAAAAHfGzE8=")</f>
        <v>#VALUE!</v>
      </c>
      <c r="CC1" t="e">
        <f>AND(Sheet1!B27,"AAAAAHfGzFA=")</f>
        <v>#VALUE!</v>
      </c>
      <c r="CD1">
        <f>IF(Sheet1!28:28,"AAAAAHfGzFE=",0)</f>
        <v>0</v>
      </c>
      <c r="CE1" t="e">
        <f>AND(Sheet1!A28,"AAAAAHfGzFI=")</f>
        <v>#VALUE!</v>
      </c>
      <c r="CF1" t="e">
        <f>AND(Sheet1!B28,"AAAAAHfGzFM=")</f>
        <v>#VALUE!</v>
      </c>
      <c r="CG1">
        <f>IF(Sheet1!29:29,"AAAAAHfGzFQ=",0)</f>
        <v>0</v>
      </c>
      <c r="CH1" t="e">
        <f>AND(Sheet1!A29,"AAAAAHfGzFU=")</f>
        <v>#VALUE!</v>
      </c>
      <c r="CI1" t="e">
        <f>AND(Sheet1!B29,"AAAAAHfGzFY=")</f>
        <v>#VALUE!</v>
      </c>
      <c r="CJ1">
        <f>IF(Sheet1!30:30,"AAAAAHfGzFc=",0)</f>
        <v>0</v>
      </c>
      <c r="CK1" t="e">
        <f>AND(Sheet1!A30,"AAAAAHfGzFg=")</f>
        <v>#VALUE!</v>
      </c>
      <c r="CL1" t="e">
        <f>AND(Sheet1!B30,"AAAAAHfGzFk=")</f>
        <v>#VALUE!</v>
      </c>
      <c r="CM1">
        <f>IF(Sheet1!31:31,"AAAAAHfGzFo=",0)</f>
        <v>0</v>
      </c>
      <c r="CN1" t="e">
        <f>AND(Sheet1!A31,"AAAAAHfGzFs=")</f>
        <v>#VALUE!</v>
      </c>
      <c r="CO1" t="e">
        <f>AND(Sheet1!B31,"AAAAAHfGzFw=")</f>
        <v>#VALUE!</v>
      </c>
      <c r="CP1">
        <f>IF(Sheet1!32:32,"AAAAAHfGzF0=",0)</f>
        <v>0</v>
      </c>
      <c r="CQ1" t="e">
        <f>AND(Sheet1!A32,"AAAAAHfGzF4=")</f>
        <v>#VALUE!</v>
      </c>
      <c r="CR1" t="e">
        <f>AND(Sheet1!B32,"AAAAAHfGzF8=")</f>
        <v>#VALUE!</v>
      </c>
      <c r="CS1">
        <f>IF(Sheet1!33:33,"AAAAAHfGzGA=",0)</f>
        <v>0</v>
      </c>
      <c r="CT1" t="e">
        <f>AND(Sheet1!A33,"AAAAAHfGzGE=")</f>
        <v>#VALUE!</v>
      </c>
      <c r="CU1" t="e">
        <f>AND(Sheet1!B33,"AAAAAHfGzGI=")</f>
        <v>#VALUE!</v>
      </c>
      <c r="CV1">
        <f>IF(Sheet1!34:34,"AAAAAHfGzGM=",0)</f>
        <v>0</v>
      </c>
      <c r="CW1" t="e">
        <f>AND(Sheet1!A34,"AAAAAHfGzGQ=")</f>
        <v>#VALUE!</v>
      </c>
      <c r="CX1" t="e">
        <f>AND(Sheet1!B34,"AAAAAHfGzGU=")</f>
        <v>#VALUE!</v>
      </c>
      <c r="CY1">
        <f>IF(Sheet1!35:35,"AAAAAHfGzGY=",0)</f>
        <v>0</v>
      </c>
      <c r="CZ1" t="e">
        <f>AND(Sheet1!A35,"AAAAAHfGzGc=")</f>
        <v>#VALUE!</v>
      </c>
      <c r="DA1" t="e">
        <f>AND(Sheet1!B35,"AAAAAHfGzGg=")</f>
        <v>#VALUE!</v>
      </c>
      <c r="DB1">
        <f>IF(Sheet1!36:36,"AAAAAHfGzGk=",0)</f>
        <v>0</v>
      </c>
      <c r="DC1" t="e">
        <f>AND(Sheet1!A36,"AAAAAHfGzGo=")</f>
        <v>#VALUE!</v>
      </c>
      <c r="DD1" t="e">
        <f>AND(Sheet1!B36,"AAAAAHfGzGs=")</f>
        <v>#VALUE!</v>
      </c>
      <c r="DE1">
        <f>IF(Sheet1!37:37,"AAAAAHfGzGw=",0)</f>
        <v>0</v>
      </c>
      <c r="DF1" t="e">
        <f>AND(Sheet1!A37,"AAAAAHfGzG0=")</f>
        <v>#VALUE!</v>
      </c>
      <c r="DG1" t="e">
        <f>AND(Sheet1!B37,"AAAAAHfGzG4=")</f>
        <v>#VALUE!</v>
      </c>
      <c r="DH1">
        <f>IF(Sheet1!38:38,"AAAAAHfGzG8=",0)</f>
        <v>0</v>
      </c>
      <c r="DI1" t="e">
        <f>AND(Sheet1!A38,"AAAAAHfGzHA=")</f>
        <v>#VALUE!</v>
      </c>
      <c r="DJ1" t="e">
        <f>AND(Sheet1!B38,"AAAAAHfGzHE=")</f>
        <v>#VALUE!</v>
      </c>
      <c r="DK1">
        <f>IF(Sheet1!39:39,"AAAAAHfGzHI=",0)</f>
        <v>0</v>
      </c>
      <c r="DL1" t="e">
        <f>AND(Sheet1!A39,"AAAAAHfGzHM=")</f>
        <v>#VALUE!</v>
      </c>
      <c r="DM1" t="e">
        <f>AND(Sheet1!B39,"AAAAAHfGzHQ=")</f>
        <v>#VALUE!</v>
      </c>
      <c r="DN1">
        <f>IF(Sheet1!40:40,"AAAAAHfGzHU=",0)</f>
        <v>0</v>
      </c>
      <c r="DO1" t="e">
        <f>AND(Sheet1!A40,"AAAAAHfGzHY=")</f>
        <v>#VALUE!</v>
      </c>
      <c r="DP1" t="e">
        <f>AND(Sheet1!B40,"AAAAAHfGzHc=")</f>
        <v>#VALUE!</v>
      </c>
      <c r="DQ1">
        <f>IF(Sheet1!41:41,"AAAAAHfGzHg=",0)</f>
        <v>0</v>
      </c>
      <c r="DR1" t="e">
        <f>AND(Sheet1!A41,"AAAAAHfGzHk=")</f>
        <v>#VALUE!</v>
      </c>
      <c r="DS1" t="e">
        <f>AND(Sheet1!B41,"AAAAAHfGzHo=")</f>
        <v>#VALUE!</v>
      </c>
      <c r="DT1">
        <f>IF(Sheet1!42:42,"AAAAAHfGzHs=",0)</f>
        <v>0</v>
      </c>
      <c r="DU1" t="e">
        <f>AND(Sheet1!A42,"AAAAAHfGzHw=")</f>
        <v>#VALUE!</v>
      </c>
      <c r="DV1" t="e">
        <f>AND(Sheet1!B42,"AAAAAHfGzH0=")</f>
        <v>#VALUE!</v>
      </c>
      <c r="DW1" t="e">
        <f>IF(Sheet1!A:A,"AAAAAHfGzH4=",0)</f>
        <v>#VALUE!</v>
      </c>
      <c r="DX1" t="e">
        <f>IF(Sheet1!B:B,"AAAAAHfGzH8=",0)</f>
        <v>#VALUE!</v>
      </c>
      <c r="DY1">
        <f>IF(Sheet2!1:1,"AAAAAHfGzIA=",0)</f>
        <v>0</v>
      </c>
      <c r="DZ1" t="e">
        <f>AND(Sheet2!A1,"AAAAAHfGzIE=")</f>
        <v>#VALUE!</v>
      </c>
      <c r="EA1">
        <f>IF(Sheet2!A:A,"AAAAAHfGzII=",0)</f>
        <v>0</v>
      </c>
      <c r="EB1">
        <f>IF(Sheet3!1:1,"AAAAAHfGzIM=",0)</f>
        <v>0</v>
      </c>
      <c r="EC1" t="e">
        <f>AND(Sheet3!A1,"AAAAAHfGzIQ=")</f>
        <v>#VALUE!</v>
      </c>
      <c r="ED1">
        <f>IF(Sheet3!A:A,"AAAAAHfGzIU=",0)</f>
        <v>0</v>
      </c>
      <c r="EE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Lin</dc:creator>
  <cp:lastModifiedBy>Tiffany Lin</cp:lastModifiedBy>
  <dcterms:created xsi:type="dcterms:W3CDTF">2012-05-21T17:36:13Z</dcterms:created>
  <dcterms:modified xsi:type="dcterms:W3CDTF">2012-05-21T17:36:46Z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1hjicL_WHn1PwzEjdte7g0xFLi685gFbuqsPkXfPKCtc</vt:lpwstr>
  </property>
  <property fmtid="{D5CDD505-2E9C-101B-9397-08002B2CF9AE}" pid="4" name="Google.Documents.RevisionId">
    <vt:lpwstr>00421032724317825425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