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40" yWindow="930" windowWidth="19395" windowHeight="6885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25725"/>
</workbook>
</file>

<file path=xl/calcChain.xml><?xml version="1.0" encoding="utf-8"?>
<calcChain xmlns="http://schemas.openxmlformats.org/spreadsheetml/2006/main">
  <c r="A1" i="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</calcChain>
</file>

<file path=xl/sharedStrings.xml><?xml version="1.0" encoding="utf-8"?>
<sst xmlns="http://schemas.openxmlformats.org/spreadsheetml/2006/main" count="83" uniqueCount="24">
  <si>
    <t>Squamous Cell Carcinoma</t>
  </si>
  <si>
    <t>GDS2520</t>
  </si>
  <si>
    <t>PAK2</t>
  </si>
  <si>
    <t>MMP11</t>
  </si>
  <si>
    <t>MYO10</t>
  </si>
  <si>
    <t>RHEB</t>
  </si>
  <si>
    <t>OBSL1</t>
  </si>
  <si>
    <t>CAMSAP1</t>
  </si>
  <si>
    <t>MLLT4</t>
  </si>
  <si>
    <t>CALM3</t>
  </si>
  <si>
    <t>N4BP2L1</t>
  </si>
  <si>
    <t>COL11A1</t>
  </si>
  <si>
    <t>FLT1</t>
  </si>
  <si>
    <t>RPS14</t>
  </si>
  <si>
    <t>WWC1</t>
  </si>
  <si>
    <t>MBP</t>
  </si>
  <si>
    <t>GSN</t>
  </si>
  <si>
    <t>HIST1H2BC</t>
  </si>
  <si>
    <t>SIPA1L3</t>
  </si>
  <si>
    <t>DCAF7</t>
  </si>
  <si>
    <t>CD44</t>
  </si>
  <si>
    <t>MEG3</t>
  </si>
  <si>
    <t>TPM1</t>
  </si>
  <si>
    <t>AAAAAC836oM=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</si>
</sst>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4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1</v>
      </c>
      <c r="B2" t="s">
        <v>2</v>
      </c>
    </row>
    <row r="3" spans="1:2">
      <c r="A3" t="s">
        <v>1</v>
      </c>
      <c r="B3" t="s">
        <v>3</v>
      </c>
    </row>
    <row r="4" spans="1:2">
      <c r="A4" t="s">
        <v>1</v>
      </c>
      <c r="B4" t="s">
        <v>4</v>
      </c>
    </row>
    <row r="5" spans="1:2">
      <c r="A5" t="s">
        <v>1</v>
      </c>
      <c r="B5" t="s">
        <v>5</v>
      </c>
    </row>
    <row r="6" spans="1:2">
      <c r="A6" t="s">
        <v>1</v>
      </c>
      <c r="B6" t="s">
        <v>6</v>
      </c>
    </row>
    <row r="7" spans="1:2">
      <c r="A7" t="s">
        <v>1</v>
      </c>
      <c r="B7" t="s">
        <v>7</v>
      </c>
    </row>
    <row r="8" spans="1:2">
      <c r="A8" t="s">
        <v>1</v>
      </c>
      <c r="B8" t="s">
        <v>8</v>
      </c>
    </row>
    <row r="9" spans="1:2">
      <c r="A9" t="s">
        <v>1</v>
      </c>
      <c r="B9" t="s">
        <v>9</v>
      </c>
    </row>
    <row r="10" spans="1:2">
      <c r="A10" t="s">
        <v>1</v>
      </c>
      <c r="B10" t="s">
        <v>10</v>
      </c>
    </row>
    <row r="11" spans="1:2">
      <c r="A11" t="s">
        <v>1</v>
      </c>
      <c r="B11" t="s">
        <v>11</v>
      </c>
    </row>
    <row r="12" spans="1:2">
      <c r="A12" t="s">
        <v>1</v>
      </c>
      <c r="B12" t="s">
        <v>12</v>
      </c>
    </row>
    <row r="13" spans="1:2">
      <c r="A13" t="s">
        <v>1</v>
      </c>
      <c r="B13" t="s">
        <v>13</v>
      </c>
    </row>
    <row r="14" spans="1:2">
      <c r="A14" t="s">
        <v>1</v>
      </c>
      <c r="B14" t="s">
        <v>14</v>
      </c>
    </row>
    <row r="15" spans="1:2">
      <c r="A15" t="s">
        <v>1</v>
      </c>
      <c r="B15" t="s">
        <v>15</v>
      </c>
    </row>
    <row r="16" spans="1:2">
      <c r="A16" t="s">
        <v>1</v>
      </c>
      <c r="B16" t="s">
        <v>16</v>
      </c>
    </row>
    <row r="17" spans="1:2">
      <c r="A17" t="s">
        <v>1</v>
      </c>
      <c r="B17" t="s">
        <v>17</v>
      </c>
    </row>
    <row r="18" spans="1:2">
      <c r="A18" t="s">
        <v>1</v>
      </c>
      <c r="B18" t="s">
        <v>18</v>
      </c>
    </row>
    <row r="19" spans="1:2">
      <c r="A19" t="s">
        <v>1</v>
      </c>
      <c r="B19" t="s">
        <v>19</v>
      </c>
    </row>
    <row r="20" spans="1:2">
      <c r="A20" t="s">
        <v>1</v>
      </c>
      <c r="B20" t="s">
        <v>20</v>
      </c>
    </row>
    <row r="21" spans="1:2">
      <c r="A21" t="s">
        <v>1</v>
      </c>
      <c r="B21" t="s">
        <v>21</v>
      </c>
    </row>
    <row r="22" spans="1:2">
      <c r="A22" t="s">
        <v>19</v>
      </c>
      <c r="B22" t="s">
        <v>2</v>
      </c>
    </row>
    <row r="23" spans="1:2">
      <c r="A23" t="s">
        <v>19</v>
      </c>
      <c r="B23" t="s">
        <v>3</v>
      </c>
    </row>
    <row r="24" spans="1:2">
      <c r="A24" t="s">
        <v>19</v>
      </c>
      <c r="B24" t="s">
        <v>4</v>
      </c>
    </row>
    <row r="25" spans="1:2">
      <c r="A25" t="s">
        <v>19</v>
      </c>
      <c r="B25" t="s">
        <v>5</v>
      </c>
    </row>
    <row r="26" spans="1:2">
      <c r="A26" t="s">
        <v>19</v>
      </c>
      <c r="B26" t="s">
        <v>6</v>
      </c>
    </row>
    <row r="27" spans="1:2">
      <c r="A27" t="s">
        <v>19</v>
      </c>
      <c r="B27" t="s">
        <v>7</v>
      </c>
    </row>
    <row r="28" spans="1:2">
      <c r="A28" t="s">
        <v>4</v>
      </c>
      <c r="B28" t="s">
        <v>8</v>
      </c>
    </row>
    <row r="29" spans="1:2">
      <c r="A29" t="s">
        <v>22</v>
      </c>
      <c r="B29" t="s">
        <v>9</v>
      </c>
    </row>
    <row r="30" spans="1:2">
      <c r="A30" t="s">
        <v>19</v>
      </c>
      <c r="B30" t="s">
        <v>10</v>
      </c>
    </row>
    <row r="31" spans="1:2">
      <c r="A31" t="s">
        <v>19</v>
      </c>
      <c r="B31" t="s">
        <v>11</v>
      </c>
    </row>
    <row r="32" spans="1:2">
      <c r="A32" t="s">
        <v>19</v>
      </c>
      <c r="B32" t="s">
        <v>12</v>
      </c>
    </row>
    <row r="33" spans="1:2">
      <c r="A33" t="s">
        <v>19</v>
      </c>
      <c r="B33" t="s">
        <v>13</v>
      </c>
    </row>
    <row r="34" spans="1:2">
      <c r="A34" t="s">
        <v>22</v>
      </c>
      <c r="B34" t="s">
        <v>14</v>
      </c>
    </row>
    <row r="35" spans="1:2">
      <c r="A35" t="s">
        <v>19</v>
      </c>
      <c r="B35" t="s">
        <v>15</v>
      </c>
    </row>
    <row r="36" spans="1:2">
      <c r="A36" t="s">
        <v>19</v>
      </c>
      <c r="B36" t="s">
        <v>16</v>
      </c>
    </row>
    <row r="37" spans="1:2">
      <c r="A37" t="s">
        <v>19</v>
      </c>
      <c r="B37" t="s">
        <v>17</v>
      </c>
    </row>
    <row r="38" spans="1:2">
      <c r="A38" t="s">
        <v>19</v>
      </c>
      <c r="B38" t="s">
        <v>18</v>
      </c>
    </row>
    <row r="39" spans="1:2">
      <c r="A39" t="s">
        <v>22</v>
      </c>
      <c r="B39" t="s">
        <v>19</v>
      </c>
    </row>
    <row r="40" spans="1:2">
      <c r="A40" t="s">
        <v>19</v>
      </c>
      <c r="B40" t="s">
        <v>20</v>
      </c>
    </row>
    <row r="41" spans="1:2">
      <c r="A41" t="s">
        <v>19</v>
      </c>
      <c r="B41" t="s">
        <v>21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B1"/>
  <sheetViews>
    <sheetView workbookViewId="0">
      <selection activeCell="EB1" sqref="EB1"/>
    </sheetView>
  </sheetViews>
  <sheetFormatPr defaultRowHeight="15"/>
  <sheetData>
    <row r="1" spans="1:132">
      <c r="A1" t="e">
        <f>IF(Sheet1!1:1,"AAAAAC836gA=",0)</f>
        <v>#VALUE!</v>
      </c>
      <c r="B1" t="e">
        <f>AND(Sheet1!A1,"AAAAAC836gE=")</f>
        <v>#VALUE!</v>
      </c>
      <c r="C1" t="e">
        <f>AND(Sheet1!B1,"AAAAAC836gI=")</f>
        <v>#VALUE!</v>
      </c>
      <c r="D1">
        <f>IF(Sheet1!2:2,"AAAAAC836gM=",0)</f>
        <v>0</v>
      </c>
      <c r="E1" t="e">
        <f>AND(Sheet1!A2,"AAAAAC836gQ=")</f>
        <v>#VALUE!</v>
      </c>
      <c r="F1" t="e">
        <f>AND(Sheet1!B2,"AAAAAC836gU=")</f>
        <v>#VALUE!</v>
      </c>
      <c r="G1">
        <f>IF(Sheet1!3:3,"AAAAAC836gY=",0)</f>
        <v>0</v>
      </c>
      <c r="H1" t="e">
        <f>AND(Sheet1!A3,"AAAAAC836gc=")</f>
        <v>#VALUE!</v>
      </c>
      <c r="I1" t="e">
        <f>AND(Sheet1!B3,"AAAAAC836gg=")</f>
        <v>#VALUE!</v>
      </c>
      <c r="J1">
        <f>IF(Sheet1!4:4,"AAAAAC836gk=",0)</f>
        <v>0</v>
      </c>
      <c r="K1" t="e">
        <f>AND(Sheet1!A4,"AAAAAC836go=")</f>
        <v>#VALUE!</v>
      </c>
      <c r="L1" t="e">
        <f>AND(Sheet1!B4,"AAAAAC836gs=")</f>
        <v>#VALUE!</v>
      </c>
      <c r="M1">
        <f>IF(Sheet1!5:5,"AAAAAC836gw=",0)</f>
        <v>0</v>
      </c>
      <c r="N1" t="e">
        <f>AND(Sheet1!A5,"AAAAAC836g0=")</f>
        <v>#VALUE!</v>
      </c>
      <c r="O1" t="e">
        <f>AND(Sheet1!B5,"AAAAAC836g4=")</f>
        <v>#VALUE!</v>
      </c>
      <c r="P1">
        <f>IF(Sheet1!6:6,"AAAAAC836g8=",0)</f>
        <v>0</v>
      </c>
      <c r="Q1" t="e">
        <f>AND(Sheet1!A6,"AAAAAC836hA=")</f>
        <v>#VALUE!</v>
      </c>
      <c r="R1" t="e">
        <f>AND(Sheet1!B6,"AAAAAC836hE=")</f>
        <v>#VALUE!</v>
      </c>
      <c r="S1">
        <f>IF(Sheet1!7:7,"AAAAAC836hI=",0)</f>
        <v>0</v>
      </c>
      <c r="T1" t="e">
        <f>AND(Sheet1!A7,"AAAAAC836hM=")</f>
        <v>#VALUE!</v>
      </c>
      <c r="U1" t="e">
        <f>AND(Sheet1!B7,"AAAAAC836hQ=")</f>
        <v>#VALUE!</v>
      </c>
      <c r="V1">
        <f>IF(Sheet1!8:8,"AAAAAC836hU=",0)</f>
        <v>0</v>
      </c>
      <c r="W1" t="e">
        <f>AND(Sheet1!A8,"AAAAAC836hY=")</f>
        <v>#VALUE!</v>
      </c>
      <c r="X1" t="e">
        <f>AND(Sheet1!B8,"AAAAAC836hc=")</f>
        <v>#VALUE!</v>
      </c>
      <c r="Y1">
        <f>IF(Sheet1!9:9,"AAAAAC836hg=",0)</f>
        <v>0</v>
      </c>
      <c r="Z1" t="e">
        <f>AND(Sheet1!A9,"AAAAAC836hk=")</f>
        <v>#VALUE!</v>
      </c>
      <c r="AA1" t="e">
        <f>AND(Sheet1!B9,"AAAAAC836ho=")</f>
        <v>#VALUE!</v>
      </c>
      <c r="AB1">
        <f>IF(Sheet1!10:10,"AAAAAC836hs=",0)</f>
        <v>0</v>
      </c>
      <c r="AC1" t="e">
        <f>AND(Sheet1!A10,"AAAAAC836hw=")</f>
        <v>#VALUE!</v>
      </c>
      <c r="AD1" t="e">
        <f>AND(Sheet1!B10,"AAAAAC836h0=")</f>
        <v>#VALUE!</v>
      </c>
      <c r="AE1">
        <f>IF(Sheet1!11:11,"AAAAAC836h4=",0)</f>
        <v>0</v>
      </c>
      <c r="AF1" t="e">
        <f>AND(Sheet1!A11,"AAAAAC836h8=")</f>
        <v>#VALUE!</v>
      </c>
      <c r="AG1" t="e">
        <f>AND(Sheet1!B11,"AAAAAC836iA=")</f>
        <v>#VALUE!</v>
      </c>
      <c r="AH1">
        <f>IF(Sheet1!12:12,"AAAAAC836iE=",0)</f>
        <v>0</v>
      </c>
      <c r="AI1" t="e">
        <f>AND(Sheet1!A12,"AAAAAC836iI=")</f>
        <v>#VALUE!</v>
      </c>
      <c r="AJ1" t="e">
        <f>AND(Sheet1!B12,"AAAAAC836iM=")</f>
        <v>#VALUE!</v>
      </c>
      <c r="AK1">
        <f>IF(Sheet1!13:13,"AAAAAC836iQ=",0)</f>
        <v>0</v>
      </c>
      <c r="AL1" t="e">
        <f>AND(Sheet1!A13,"AAAAAC836iU=")</f>
        <v>#VALUE!</v>
      </c>
      <c r="AM1" t="e">
        <f>AND(Sheet1!B13,"AAAAAC836iY=")</f>
        <v>#VALUE!</v>
      </c>
      <c r="AN1">
        <f>IF(Sheet1!14:14,"AAAAAC836ic=",0)</f>
        <v>0</v>
      </c>
      <c r="AO1" t="e">
        <f>AND(Sheet1!A14,"AAAAAC836ig=")</f>
        <v>#VALUE!</v>
      </c>
      <c r="AP1" t="e">
        <f>AND(Sheet1!B14,"AAAAAC836ik=")</f>
        <v>#VALUE!</v>
      </c>
      <c r="AQ1">
        <f>IF(Sheet1!15:15,"AAAAAC836io=",0)</f>
        <v>0</v>
      </c>
      <c r="AR1" t="e">
        <f>AND(Sheet1!A15,"AAAAAC836is=")</f>
        <v>#VALUE!</v>
      </c>
      <c r="AS1" t="e">
        <f>AND(Sheet1!B15,"AAAAAC836iw=")</f>
        <v>#VALUE!</v>
      </c>
      <c r="AT1">
        <f>IF(Sheet1!16:16,"AAAAAC836i0=",0)</f>
        <v>0</v>
      </c>
      <c r="AU1" t="e">
        <f>AND(Sheet1!A16,"AAAAAC836i4=")</f>
        <v>#VALUE!</v>
      </c>
      <c r="AV1" t="e">
        <f>AND(Sheet1!B16,"AAAAAC836i8=")</f>
        <v>#VALUE!</v>
      </c>
      <c r="AW1">
        <f>IF(Sheet1!17:17,"AAAAAC836jA=",0)</f>
        <v>0</v>
      </c>
      <c r="AX1" t="e">
        <f>AND(Sheet1!A17,"AAAAAC836jE=")</f>
        <v>#VALUE!</v>
      </c>
      <c r="AY1" t="e">
        <f>AND(Sheet1!B17,"AAAAAC836jI=")</f>
        <v>#VALUE!</v>
      </c>
      <c r="AZ1">
        <f>IF(Sheet1!18:18,"AAAAAC836jM=",0)</f>
        <v>0</v>
      </c>
      <c r="BA1" t="e">
        <f>AND(Sheet1!A18,"AAAAAC836jQ=")</f>
        <v>#VALUE!</v>
      </c>
      <c r="BB1" t="e">
        <f>AND(Sheet1!B18,"AAAAAC836jU=")</f>
        <v>#VALUE!</v>
      </c>
      <c r="BC1">
        <f>IF(Sheet1!19:19,"AAAAAC836jY=",0)</f>
        <v>0</v>
      </c>
      <c r="BD1" t="e">
        <f>AND(Sheet1!A19,"AAAAAC836jc=")</f>
        <v>#VALUE!</v>
      </c>
      <c r="BE1" t="e">
        <f>AND(Sheet1!B19,"AAAAAC836jg=")</f>
        <v>#VALUE!</v>
      </c>
      <c r="BF1">
        <f>IF(Sheet1!20:20,"AAAAAC836jk=",0)</f>
        <v>0</v>
      </c>
      <c r="BG1" t="e">
        <f>AND(Sheet1!A20,"AAAAAC836jo=")</f>
        <v>#VALUE!</v>
      </c>
      <c r="BH1" t="e">
        <f>AND(Sheet1!B20,"AAAAAC836js=")</f>
        <v>#VALUE!</v>
      </c>
      <c r="BI1">
        <f>IF(Sheet1!21:21,"AAAAAC836jw=",0)</f>
        <v>0</v>
      </c>
      <c r="BJ1" t="e">
        <f>AND(Sheet1!A21,"AAAAAC836j0=")</f>
        <v>#VALUE!</v>
      </c>
      <c r="BK1" t="e">
        <f>AND(Sheet1!B21,"AAAAAC836j4=")</f>
        <v>#VALUE!</v>
      </c>
      <c r="BL1">
        <f>IF(Sheet1!22:22,"AAAAAC836j8=",0)</f>
        <v>0</v>
      </c>
      <c r="BM1" t="e">
        <f>AND(Sheet1!A22,"AAAAAC836kA=")</f>
        <v>#VALUE!</v>
      </c>
      <c r="BN1" t="e">
        <f>AND(Sheet1!B22,"AAAAAC836kE=")</f>
        <v>#VALUE!</v>
      </c>
      <c r="BO1">
        <f>IF(Sheet1!23:23,"AAAAAC836kI=",0)</f>
        <v>0</v>
      </c>
      <c r="BP1" t="e">
        <f>AND(Sheet1!A23,"AAAAAC836kM=")</f>
        <v>#VALUE!</v>
      </c>
      <c r="BQ1" t="e">
        <f>AND(Sheet1!B23,"AAAAAC836kQ=")</f>
        <v>#VALUE!</v>
      </c>
      <c r="BR1">
        <f>IF(Sheet1!24:24,"AAAAAC836kU=",0)</f>
        <v>0</v>
      </c>
      <c r="BS1" t="e">
        <f>AND(Sheet1!A24,"AAAAAC836kY=")</f>
        <v>#VALUE!</v>
      </c>
      <c r="BT1" t="e">
        <f>AND(Sheet1!B24,"AAAAAC836kc=")</f>
        <v>#VALUE!</v>
      </c>
      <c r="BU1">
        <f>IF(Sheet1!25:25,"AAAAAC836kg=",0)</f>
        <v>0</v>
      </c>
      <c r="BV1" t="e">
        <f>AND(Sheet1!A25,"AAAAAC836kk=")</f>
        <v>#VALUE!</v>
      </c>
      <c r="BW1" t="e">
        <f>AND(Sheet1!B25,"AAAAAC836ko=")</f>
        <v>#VALUE!</v>
      </c>
      <c r="BX1">
        <f>IF(Sheet1!26:26,"AAAAAC836ks=",0)</f>
        <v>0</v>
      </c>
      <c r="BY1" t="e">
        <f>AND(Sheet1!A26,"AAAAAC836kw=")</f>
        <v>#VALUE!</v>
      </c>
      <c r="BZ1" t="e">
        <f>AND(Sheet1!B26,"AAAAAC836k0=")</f>
        <v>#VALUE!</v>
      </c>
      <c r="CA1">
        <f>IF(Sheet1!27:27,"AAAAAC836k4=",0)</f>
        <v>0</v>
      </c>
      <c r="CB1" t="e">
        <f>AND(Sheet1!A27,"AAAAAC836k8=")</f>
        <v>#VALUE!</v>
      </c>
      <c r="CC1" t="e">
        <f>AND(Sheet1!B27,"AAAAAC836lA=")</f>
        <v>#VALUE!</v>
      </c>
      <c r="CD1">
        <f>IF(Sheet1!28:28,"AAAAAC836lE=",0)</f>
        <v>0</v>
      </c>
      <c r="CE1" t="e">
        <f>AND(Sheet1!A28,"AAAAAC836lI=")</f>
        <v>#VALUE!</v>
      </c>
      <c r="CF1" t="e">
        <f>AND(Sheet1!B28,"AAAAAC836lM=")</f>
        <v>#VALUE!</v>
      </c>
      <c r="CG1">
        <f>IF(Sheet1!29:29,"AAAAAC836lQ=",0)</f>
        <v>0</v>
      </c>
      <c r="CH1" t="e">
        <f>AND(Sheet1!A29,"AAAAAC836lU=")</f>
        <v>#VALUE!</v>
      </c>
      <c r="CI1" t="e">
        <f>AND(Sheet1!B29,"AAAAAC836lY=")</f>
        <v>#VALUE!</v>
      </c>
      <c r="CJ1">
        <f>IF(Sheet1!30:30,"AAAAAC836lc=",0)</f>
        <v>0</v>
      </c>
      <c r="CK1" t="e">
        <f>AND(Sheet1!A30,"AAAAAC836lg=")</f>
        <v>#VALUE!</v>
      </c>
      <c r="CL1" t="e">
        <f>AND(Sheet1!B30,"AAAAAC836lk=")</f>
        <v>#VALUE!</v>
      </c>
      <c r="CM1">
        <f>IF(Sheet1!31:31,"AAAAAC836lo=",0)</f>
        <v>0</v>
      </c>
      <c r="CN1" t="e">
        <f>AND(Sheet1!A31,"AAAAAC836ls=")</f>
        <v>#VALUE!</v>
      </c>
      <c r="CO1" t="e">
        <f>AND(Sheet1!B31,"AAAAAC836lw=")</f>
        <v>#VALUE!</v>
      </c>
      <c r="CP1">
        <f>IF(Sheet1!32:32,"AAAAAC836l0=",0)</f>
        <v>0</v>
      </c>
      <c r="CQ1" t="e">
        <f>AND(Sheet1!A32,"AAAAAC836l4=")</f>
        <v>#VALUE!</v>
      </c>
      <c r="CR1" t="e">
        <f>AND(Sheet1!B32,"AAAAAC836l8=")</f>
        <v>#VALUE!</v>
      </c>
      <c r="CS1">
        <f>IF(Sheet1!33:33,"AAAAAC836mA=",0)</f>
        <v>0</v>
      </c>
      <c r="CT1" t="e">
        <f>AND(Sheet1!A33,"AAAAAC836mE=")</f>
        <v>#VALUE!</v>
      </c>
      <c r="CU1" t="e">
        <f>AND(Sheet1!B33,"AAAAAC836mI=")</f>
        <v>#VALUE!</v>
      </c>
      <c r="CV1">
        <f>IF(Sheet1!34:34,"AAAAAC836mM=",0)</f>
        <v>0</v>
      </c>
      <c r="CW1" t="e">
        <f>AND(Sheet1!A34,"AAAAAC836mQ=")</f>
        <v>#VALUE!</v>
      </c>
      <c r="CX1" t="e">
        <f>AND(Sheet1!B34,"AAAAAC836mU=")</f>
        <v>#VALUE!</v>
      </c>
      <c r="CY1">
        <f>IF(Sheet1!35:35,"AAAAAC836mY=",0)</f>
        <v>0</v>
      </c>
      <c r="CZ1" t="e">
        <f>AND(Sheet1!A35,"AAAAAC836mc=")</f>
        <v>#VALUE!</v>
      </c>
      <c r="DA1" t="e">
        <f>AND(Sheet1!B35,"AAAAAC836mg=")</f>
        <v>#VALUE!</v>
      </c>
      <c r="DB1">
        <f>IF(Sheet1!36:36,"AAAAAC836mk=",0)</f>
        <v>0</v>
      </c>
      <c r="DC1" t="e">
        <f>AND(Sheet1!A36,"AAAAAC836mo=")</f>
        <v>#VALUE!</v>
      </c>
      <c r="DD1" t="e">
        <f>AND(Sheet1!B36,"AAAAAC836ms=")</f>
        <v>#VALUE!</v>
      </c>
      <c r="DE1">
        <f>IF(Sheet1!37:37,"AAAAAC836mw=",0)</f>
        <v>0</v>
      </c>
      <c r="DF1" t="e">
        <f>AND(Sheet1!A37,"AAAAAC836m0=")</f>
        <v>#VALUE!</v>
      </c>
      <c r="DG1" t="e">
        <f>AND(Sheet1!B37,"AAAAAC836m4=")</f>
        <v>#VALUE!</v>
      </c>
      <c r="DH1">
        <f>IF(Sheet1!38:38,"AAAAAC836m8=",0)</f>
        <v>0</v>
      </c>
      <c r="DI1" t="e">
        <f>AND(Sheet1!A38,"AAAAAC836nA=")</f>
        <v>#VALUE!</v>
      </c>
      <c r="DJ1" t="e">
        <f>AND(Sheet1!B38,"AAAAAC836nE=")</f>
        <v>#VALUE!</v>
      </c>
      <c r="DK1">
        <f>IF(Sheet1!39:39,"AAAAAC836nI=",0)</f>
        <v>0</v>
      </c>
      <c r="DL1" t="e">
        <f>AND(Sheet1!A39,"AAAAAC836nM=")</f>
        <v>#VALUE!</v>
      </c>
      <c r="DM1" t="e">
        <f>AND(Sheet1!B39,"AAAAAC836nQ=")</f>
        <v>#VALUE!</v>
      </c>
      <c r="DN1">
        <f>IF(Sheet1!40:40,"AAAAAC836nU=",0)</f>
        <v>0</v>
      </c>
      <c r="DO1" t="e">
        <f>AND(Sheet1!A40,"AAAAAC836nY=")</f>
        <v>#VALUE!</v>
      </c>
      <c r="DP1" t="e">
        <f>AND(Sheet1!B40,"AAAAAC836nc=")</f>
        <v>#VALUE!</v>
      </c>
      <c r="DQ1">
        <f>IF(Sheet1!41:41,"AAAAAC836ng=",0)</f>
        <v>0</v>
      </c>
      <c r="DR1" t="e">
        <f>AND(Sheet1!A41,"AAAAAC836nk=")</f>
        <v>#VALUE!</v>
      </c>
      <c r="DS1" t="e">
        <f>AND(Sheet1!B41,"AAAAAC836no=")</f>
        <v>#VALUE!</v>
      </c>
      <c r="DT1" t="e">
        <f>IF(Sheet1!A:A,"AAAAAC836ns=",0)</f>
        <v>#VALUE!</v>
      </c>
      <c r="DU1" t="e">
        <f>IF(Sheet1!B:B,"AAAAAC836nw=",0)</f>
        <v>#VALUE!</v>
      </c>
      <c r="DV1">
        <f>IF(Sheet2!1:1,"AAAAAC836n0=",0)</f>
        <v>0</v>
      </c>
      <c r="DW1" t="e">
        <f>AND(Sheet2!A1,"AAAAAC836n4=")</f>
        <v>#VALUE!</v>
      </c>
      <c r="DX1">
        <f>IF(Sheet2!A:A,"AAAAAC836n8=",0)</f>
        <v>0</v>
      </c>
      <c r="DY1">
        <f>IF(Sheet3!1:1,"AAAAAC836oA=",0)</f>
        <v>0</v>
      </c>
      <c r="DZ1" t="e">
        <f>AND(Sheet3!A1,"AAAAAC836oE=")</f>
        <v>#VALUE!</v>
      </c>
      <c r="EA1">
        <f>IF(Sheet3!A:A,"AAAAAC836oI=",0)</f>
        <v>0</v>
      </c>
      <c r="E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Lin</dc:creator>
  <cp:lastModifiedBy>Tiffany Lin</cp:lastModifiedBy>
  <dcterms:created xsi:type="dcterms:W3CDTF">2012-05-21T17:50:02Z</dcterms:created>
  <dcterms:modified xsi:type="dcterms:W3CDTF">2012-05-21T17:50:13Z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1Lo9fqUaRU5uodiDLs-UBQydH_ham1arCX0r66W5lp7s</vt:lpwstr>
  </property>
  <property fmtid="{D5CDD505-2E9C-101B-9397-08002B2CF9AE}" pid="4" name="Google.Documents.RevisionId">
    <vt:lpwstr>00228151368000538853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