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ing\Python\PSD\"/>
    </mc:Choice>
  </mc:AlternateContent>
  <bookViews>
    <workbookView xWindow="0" yWindow="0" windowWidth="27690" windowHeight="13020"/>
  </bookViews>
  <sheets>
    <sheet name="win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13" i="2" l="1"/>
  <c r="I13" i="2"/>
  <c r="F13" i="2"/>
  <c r="I11" i="2"/>
  <c r="F11" i="2"/>
  <c r="K5" i="2"/>
  <c r="K9" i="2"/>
  <c r="I9" i="2"/>
  <c r="F9" i="2"/>
  <c r="I7" i="2"/>
  <c r="F7" i="2"/>
  <c r="N54" i="1"/>
  <c r="O54" i="1"/>
  <c r="C5" i="2"/>
  <c r="D5" i="2"/>
  <c r="E5" i="2"/>
  <c r="F5" i="2"/>
  <c r="G5" i="2"/>
  <c r="H5" i="2"/>
  <c r="I5" i="2"/>
  <c r="B5" i="2"/>
  <c r="C4" i="2"/>
  <c r="D4" i="2"/>
  <c r="E4" i="2"/>
  <c r="F4" i="2"/>
  <c r="G4" i="2"/>
  <c r="H4" i="2"/>
  <c r="I4" i="2"/>
  <c r="B4" i="2"/>
  <c r="F43" i="1"/>
  <c r="G43" i="1"/>
  <c r="H43" i="1"/>
  <c r="I43" i="1"/>
  <c r="J43" i="1"/>
  <c r="K43" i="1"/>
  <c r="L43" i="1"/>
  <c r="M43" i="1"/>
  <c r="N43" i="1"/>
  <c r="O43" i="1"/>
  <c r="E43" i="1"/>
  <c r="G42" i="1" l="1"/>
  <c r="H42" i="1"/>
  <c r="I42" i="1"/>
  <c r="J42" i="1"/>
  <c r="K42" i="1"/>
  <c r="L42" i="1"/>
  <c r="M42" i="1"/>
  <c r="N42" i="1"/>
  <c r="O42" i="1"/>
  <c r="P42" i="1"/>
  <c r="P43" i="1" s="1"/>
  <c r="F42" i="1"/>
</calcChain>
</file>

<file path=xl/sharedStrings.xml><?xml version="1.0" encoding="utf-8"?>
<sst xmlns="http://schemas.openxmlformats.org/spreadsheetml/2006/main" count="129" uniqueCount="65">
  <si>
    <t>Law_Year</t>
  </si>
  <si>
    <t>Location</t>
  </si>
  <si>
    <t>sID</t>
  </si>
  <si>
    <t>Type</t>
  </si>
  <si>
    <t>San Francisco, CA</t>
  </si>
  <si>
    <t>CA</t>
  </si>
  <si>
    <t>City</t>
  </si>
  <si>
    <t>Washington, DC</t>
  </si>
  <si>
    <t>DC</t>
  </si>
  <si>
    <t>Seattle, WA</t>
  </si>
  <si>
    <t>WA</t>
  </si>
  <si>
    <t>New York, NY</t>
  </si>
  <si>
    <t>NY</t>
  </si>
  <si>
    <t>Jersey City, NJ</t>
  </si>
  <si>
    <t>NJ</t>
  </si>
  <si>
    <t>Portland, OR</t>
  </si>
  <si>
    <t>OR</t>
  </si>
  <si>
    <t>Oakland, CA</t>
  </si>
  <si>
    <t>Newark, NJ</t>
  </si>
  <si>
    <t>East Orange, NJ</t>
  </si>
  <si>
    <t>Irvington, NJ</t>
  </si>
  <si>
    <t>Passaic, NJ</t>
  </si>
  <si>
    <t>Paterson, NJ</t>
  </si>
  <si>
    <t>Montclair, NJ</t>
  </si>
  <si>
    <t>Trenton, NJ</t>
  </si>
  <si>
    <t>Emeryville, CA</t>
  </si>
  <si>
    <t>Bloomfield, NJ</t>
  </si>
  <si>
    <t>Elizabeth, NJ</t>
  </si>
  <si>
    <t>New Brunswick, NJ</t>
  </si>
  <si>
    <t>Philadelphia, PA</t>
  </si>
  <si>
    <t>PA</t>
  </si>
  <si>
    <t>Pittsburgh, PA</t>
  </si>
  <si>
    <t>Tacoma, WA</t>
  </si>
  <si>
    <t>Los Angeles, CA</t>
  </si>
  <si>
    <t>Santa Monica, CA</t>
  </si>
  <si>
    <t>Plainfield, NJ</t>
  </si>
  <si>
    <t>Spokane, WA</t>
  </si>
  <si>
    <t>Minneapolis, MN</t>
  </si>
  <si>
    <t>MN</t>
  </si>
  <si>
    <t>San Diego, CA</t>
  </si>
  <si>
    <t>Chicago, IL</t>
  </si>
  <si>
    <t>IL</t>
  </si>
  <si>
    <t>Berkeley, CA</t>
  </si>
  <si>
    <t>St. Paul, MN</t>
  </si>
  <si>
    <t>Morristown, NJ</t>
  </si>
  <si>
    <t>Connecticut</t>
  </si>
  <si>
    <t>CT</t>
  </si>
  <si>
    <t>State</t>
  </si>
  <si>
    <t>California</t>
  </si>
  <si>
    <t>Massachusetts</t>
  </si>
  <si>
    <t>MA</t>
  </si>
  <si>
    <t>Oregon</t>
  </si>
  <si>
    <t>Vermont</t>
  </si>
  <si>
    <t>VT</t>
  </si>
  <si>
    <t>Washington</t>
  </si>
  <si>
    <t>Arizona</t>
  </si>
  <si>
    <t>AZ</t>
  </si>
  <si>
    <t>Montgomery Co., MD</t>
  </si>
  <si>
    <t>MD</t>
  </si>
  <si>
    <t>County</t>
  </si>
  <si>
    <t>Cook Co., IL</t>
  </si>
  <si>
    <t>Percent</t>
  </si>
  <si>
    <t>People</t>
  </si>
  <si>
    <t>Part time</t>
  </si>
  <si>
    <t>Total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</si>
</sst>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43" fontId="0" fillId="0" borderId="0" xfId="1" applyFont="1"/>
    <xf numFmtId="43" fontId="0" fillId="0" borderId="0" xfId="0" applyNumberFormat="1"/>
    <xf numFmtId="3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05928975277598E-2"/>
          <c:y val="0.25712527869500185"/>
          <c:w val="0.92171616649028587"/>
          <c:h val="0.502819970084384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wins!$E$1:$P$1</c:f>
              <c:numCache>
                <c:formatCode>General</c:formatCode>
                <c:ptCount val="12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</c:numCache>
            </c:numRef>
          </c:cat>
          <c:val>
            <c:numRef>
              <c:f>wins!$E$43:$P$43</c:f>
              <c:numCache>
                <c:formatCode>0.0</c:formatCode>
                <c:ptCount val="12"/>
                <c:pt idx="0">
                  <c:v>0</c:v>
                </c:pt>
                <c:pt idx="1">
                  <c:v>0.78614899999999999</c:v>
                </c:pt>
                <c:pt idx="2">
                  <c:v>0.79918500000000003</c:v>
                </c:pt>
                <c:pt idx="3">
                  <c:v>1.398075</c:v>
                </c:pt>
                <c:pt idx="4">
                  <c:v>1.4150149999999999</c:v>
                </c:pt>
                <c:pt idx="5">
                  <c:v>1.410949</c:v>
                </c:pt>
                <c:pt idx="6">
                  <c:v>5.6483650000000001</c:v>
                </c:pt>
                <c:pt idx="7">
                  <c:v>5.693244</c:v>
                </c:pt>
                <c:pt idx="8">
                  <c:v>15.0291</c:v>
                </c:pt>
                <c:pt idx="9">
                  <c:v>60.442888000000004</c:v>
                </c:pt>
                <c:pt idx="10">
                  <c:v>67.607781000000003</c:v>
                </c:pt>
                <c:pt idx="11">
                  <c:v>88.289831266666667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AB-4033-9C78-72E66EEA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81981952"/>
        <c:axId val="381979992"/>
      </c:barChart>
      <c:catAx>
        <c:axId val="3819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9992"/>
        <c:crosses val="autoZero"/>
        <c:auto val="1"/>
        <c:lblAlgn val="ctr"/>
        <c:lblOffset val="100"/>
        <c:noMultiLvlLbl val="0"/>
      </c:catAx>
      <c:valAx>
        <c:axId val="3819799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819819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Sheet1!$B$1:$I$1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79.088206999999997</c:v>
                </c:pt>
                <c:pt idx="1">
                  <c:v>80.216554000000002</c:v>
                </c:pt>
                <c:pt idx="2">
                  <c:v>81.010248000000004</c:v>
                </c:pt>
                <c:pt idx="3">
                  <c:v>81.245384999999999</c:v>
                </c:pt>
                <c:pt idx="4">
                  <c:v>83.260840000000002</c:v>
                </c:pt>
                <c:pt idx="5">
                  <c:v>84.830264999999997</c:v>
                </c:pt>
                <c:pt idx="6">
                  <c:v>90.568656000000004</c:v>
                </c:pt>
                <c:pt idx="7">
                  <c:v>97.293672000000001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D8-4248-A6A6-F6C15CFF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1978424"/>
        <c:axId val="381974896"/>
      </c:barChart>
      <c:catAx>
        <c:axId val="38197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4896"/>
        <c:crosses val="autoZero"/>
        <c:auto val="1"/>
        <c:lblAlgn val="ctr"/>
        <c:lblOffset val="100"/>
        <c:noMultiLvlLbl val="0"/>
      </c:catAx>
      <c:valAx>
        <c:axId val="381974896"/>
        <c:scaling>
          <c:orientation val="minMax"/>
          <c:max val="100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45</xdr:row>
      <xdr:rowOff>38100</xdr:rowOff>
    </xdr:from>
    <xdr:to>
      <xdr:col>11</xdr:col>
      <xdr:colOff>335280</xdr:colOff>
      <xdr:row>64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0.00608</cdr:x>
      <cdr:y>0</cdr:y>
    </cdr:from>
    <cdr:to>
      <cdr:x>0.96818</cdr:x>
      <cdr:y>0.2508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F52C64B0-091F-4165-8E59-597715CAB435}"/>
            </a:ext>
          </a:extLst>
        </cdr:cNvPr>
        <cdr:cNvSpPr txBox="1"/>
      </cdr:nvSpPr>
      <cdr:spPr>
        <a:xfrm xmlns:a="http://schemas.openxmlformats.org/drawingml/2006/main">
          <a:off x="24765" y="0"/>
          <a:ext cx="3916680" cy="59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More than 90 million people now live in jurisdictions with 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paid sick leave laws</a:t>
          </a:r>
        </a:p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i="1">
              <a:effectLst/>
              <a:latin typeface="Arial" panose="020B0604020202020204" pitchFamily="34" charset="0"/>
              <a:cs typeface="Arial" panose="020B0604020202020204" pitchFamily="34" charset="0"/>
            </a:rPr>
            <a:t>Population</a:t>
          </a:r>
          <a:r>
            <a:rPr lang="en-US" sz="1050" i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of jurisdictions with paid sick leave laws, in millions of people</a:t>
          </a:r>
          <a:endParaRPr lang="en-US" sz="1050" i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0.01685</cdr:x>
      <cdr:y>0.82366</cdr:y>
    </cdr:from>
    <cdr:to>
      <cdr:x>0.96712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58F6428F-A7B1-45FE-9575-058623A15E96}"/>
            </a:ext>
          </a:extLst>
        </cdr:cNvPr>
        <cdr:cNvSpPr txBox="1"/>
      </cdr:nvSpPr>
      <cdr:spPr>
        <a:xfrm xmlns:a="http://schemas.openxmlformats.org/drawingml/2006/main">
          <a:off x="78105" y="2918460"/>
          <a:ext cx="4404360" cy="624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cepr.net</a:t>
          </a:r>
        </a:p>
        <a:p xmlns:a="http://schemas.openxmlformats.org/drawingml/2006/main">
          <a:r>
            <a:rPr lang="en-US" sz="1100"/>
            <a:t>Source:</a:t>
          </a:r>
          <a:r>
            <a:rPr lang="en-US" sz="1100" baseline="0"/>
            <a:t> Population data from U.S. Census Bureau; Jurisdictions data from </a:t>
          </a:r>
        </a:p>
        <a:p xmlns:a="http://schemas.openxmlformats.org/drawingml/2006/main">
          <a:r>
            <a:rPr lang="en-US" sz="1100" baseline="0"/>
            <a:t>  Family Values @ Work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567690</xdr:colOff>
      <xdr:row>16</xdr:row>
      <xdr:rowOff>64770</xdr:rowOff>
    </xdr:from>
    <xdr:to>
      <xdr:col>12</xdr:col>
      <xdr:colOff>567690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D81DC2C-05D6-41F7-9EE8-5A81001F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workbookViewId="0"/>
  </sheetViews>
  <sheetFormatPr defaultRowHeight="15" x14ac:dyDescent="0.25"/>
  <cols>
    <col min="2" max="2" width="13.7109375" customWidth="1"/>
    <col min="5" max="5" width="9.28515625" bestFit="1" customWidth="1"/>
    <col min="6" max="7" width="11.5703125" bestFit="1" customWidth="1"/>
    <col min="8" max="12" width="13.28515625" bestFit="1" customWidth="1"/>
    <col min="13" max="16" width="1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</row>
    <row r="2" spans="1:16" x14ac:dyDescent="0.25">
      <c r="A2">
        <v>2006</v>
      </c>
      <c r="B2" t="s">
        <v>4</v>
      </c>
      <c r="C2" t="s">
        <v>5</v>
      </c>
      <c r="D2" t="s">
        <v>6</v>
      </c>
      <c r="F2">
        <v>786149</v>
      </c>
      <c r="G2">
        <v>799185</v>
      </c>
      <c r="H2">
        <v>808001</v>
      </c>
      <c r="I2">
        <v>815358</v>
      </c>
      <c r="J2">
        <v>805766</v>
      </c>
      <c r="K2">
        <v>815672</v>
      </c>
      <c r="L2">
        <v>828816</v>
      </c>
      <c r="M2">
        <v>839280</v>
      </c>
    </row>
    <row r="3" spans="1:16" x14ac:dyDescent="0.25">
      <c r="A3">
        <v>2008</v>
      </c>
      <c r="B3" t="s">
        <v>7</v>
      </c>
      <c r="C3" t="s">
        <v>8</v>
      </c>
      <c r="D3" t="s">
        <v>6</v>
      </c>
      <c r="H3">
        <v>590074</v>
      </c>
      <c r="I3">
        <v>599657</v>
      </c>
      <c r="J3">
        <v>605183</v>
      </c>
      <c r="K3">
        <v>620477</v>
      </c>
      <c r="L3">
        <v>635327</v>
      </c>
      <c r="M3">
        <v>649165</v>
      </c>
      <c r="N3">
        <v>659005</v>
      </c>
      <c r="O3">
        <v>670377</v>
      </c>
      <c r="P3">
        <v>681170</v>
      </c>
    </row>
    <row r="4" spans="1:16" x14ac:dyDescent="0.25">
      <c r="A4">
        <v>2011</v>
      </c>
      <c r="B4" t="s">
        <v>9</v>
      </c>
      <c r="C4" t="s">
        <v>10</v>
      </c>
      <c r="D4" t="s">
        <v>6</v>
      </c>
      <c r="K4">
        <v>622323</v>
      </c>
      <c r="L4">
        <v>635306</v>
      </c>
      <c r="M4">
        <v>653095</v>
      </c>
      <c r="N4">
        <v>667963</v>
      </c>
      <c r="O4">
        <v>683505</v>
      </c>
    </row>
    <row r="5" spans="1:16" x14ac:dyDescent="0.25">
      <c r="A5">
        <v>2013</v>
      </c>
      <c r="B5" t="s">
        <v>11</v>
      </c>
      <c r="C5" t="s">
        <v>12</v>
      </c>
      <c r="D5" t="s">
        <v>6</v>
      </c>
      <c r="M5">
        <v>8422460</v>
      </c>
      <c r="N5">
        <v>8471990</v>
      </c>
      <c r="O5">
        <v>8516502</v>
      </c>
      <c r="P5">
        <v>8537673</v>
      </c>
    </row>
    <row r="6" spans="1:16" x14ac:dyDescent="0.25">
      <c r="A6">
        <v>2013</v>
      </c>
      <c r="B6" t="s">
        <v>13</v>
      </c>
      <c r="C6" t="s">
        <v>14</v>
      </c>
      <c r="D6" t="s">
        <v>6</v>
      </c>
      <c r="M6">
        <v>259965</v>
      </c>
      <c r="N6">
        <v>262367</v>
      </c>
      <c r="O6">
        <v>263868</v>
      </c>
      <c r="P6">
        <v>264152</v>
      </c>
    </row>
    <row r="7" spans="1:16" x14ac:dyDescent="0.25">
      <c r="A7">
        <v>2013</v>
      </c>
      <c r="B7" t="s">
        <v>15</v>
      </c>
      <c r="C7" t="s">
        <v>16</v>
      </c>
      <c r="D7" t="s">
        <v>6</v>
      </c>
      <c r="M7">
        <v>609132</v>
      </c>
      <c r="N7">
        <v>619334</v>
      </c>
    </row>
    <row r="8" spans="1:16" x14ac:dyDescent="0.25">
      <c r="A8">
        <v>2014</v>
      </c>
      <c r="B8" t="s">
        <v>17</v>
      </c>
      <c r="C8" t="s">
        <v>5</v>
      </c>
      <c r="D8" t="s">
        <v>6</v>
      </c>
    </row>
    <row r="9" spans="1:16" x14ac:dyDescent="0.25">
      <c r="A9">
        <v>2014</v>
      </c>
      <c r="B9" t="s">
        <v>18</v>
      </c>
      <c r="C9" t="s">
        <v>14</v>
      </c>
      <c r="D9" t="s">
        <v>6</v>
      </c>
      <c r="J9" s="2"/>
      <c r="K9" s="2"/>
      <c r="L9" s="2"/>
      <c r="M9" s="2"/>
      <c r="N9" s="2">
        <v>280441</v>
      </c>
      <c r="O9" s="2">
        <v>281100</v>
      </c>
      <c r="P9" s="2">
        <v>281764</v>
      </c>
    </row>
    <row r="10" spans="1:16" x14ac:dyDescent="0.25">
      <c r="A10">
        <v>2014</v>
      </c>
      <c r="B10" t="s">
        <v>19</v>
      </c>
      <c r="C10" t="s">
        <v>14</v>
      </c>
      <c r="D10" t="s">
        <v>6</v>
      </c>
      <c r="N10">
        <v>64629</v>
      </c>
      <c r="O10">
        <v>64797</v>
      </c>
      <c r="P10">
        <v>64789</v>
      </c>
    </row>
    <row r="11" spans="1:16" x14ac:dyDescent="0.25">
      <c r="A11">
        <v>2014</v>
      </c>
      <c r="B11" t="s">
        <v>20</v>
      </c>
      <c r="C11" t="s">
        <v>14</v>
      </c>
      <c r="D11" t="s">
        <v>6</v>
      </c>
      <c r="N11">
        <v>54268</v>
      </c>
      <c r="O11" s="1">
        <v>54530</v>
      </c>
      <c r="P11" s="3">
        <v>54195.733333333301</v>
      </c>
    </row>
    <row r="12" spans="1:16" x14ac:dyDescent="0.25">
      <c r="A12">
        <v>2014</v>
      </c>
      <c r="B12" t="s">
        <v>21</v>
      </c>
      <c r="C12" t="s">
        <v>14</v>
      </c>
      <c r="D12" t="s">
        <v>6</v>
      </c>
      <c r="N12">
        <v>70732</v>
      </c>
      <c r="O12">
        <v>70738</v>
      </c>
      <c r="P12">
        <v>70635</v>
      </c>
    </row>
    <row r="13" spans="1:16" x14ac:dyDescent="0.25">
      <c r="A13">
        <v>2014</v>
      </c>
      <c r="B13" t="s">
        <v>22</v>
      </c>
      <c r="C13" t="s">
        <v>14</v>
      </c>
      <c r="D13" t="s">
        <v>6</v>
      </c>
      <c r="N13">
        <v>146991</v>
      </c>
      <c r="O13">
        <v>147027</v>
      </c>
      <c r="P13">
        <v>147000</v>
      </c>
    </row>
    <row r="14" spans="1:16" x14ac:dyDescent="0.25">
      <c r="A14">
        <v>2014</v>
      </c>
      <c r="B14" t="s">
        <v>23</v>
      </c>
      <c r="C14" t="s">
        <v>14</v>
      </c>
      <c r="D14" t="s">
        <v>6</v>
      </c>
      <c r="J14" s="3"/>
      <c r="K14" s="3"/>
      <c r="L14" s="3"/>
      <c r="M14" s="3"/>
      <c r="N14" s="3">
        <v>37934</v>
      </c>
      <c r="O14" s="3">
        <v>38021</v>
      </c>
      <c r="P14" s="3">
        <v>38070.6</v>
      </c>
    </row>
    <row r="15" spans="1:16" x14ac:dyDescent="0.25">
      <c r="A15">
        <v>2014</v>
      </c>
      <c r="B15" t="s">
        <v>24</v>
      </c>
      <c r="C15" t="s">
        <v>14</v>
      </c>
      <c r="D15" t="s">
        <v>6</v>
      </c>
      <c r="N15">
        <v>84640</v>
      </c>
      <c r="O15">
        <v>84185</v>
      </c>
      <c r="P15">
        <v>84056</v>
      </c>
    </row>
    <row r="16" spans="1:16" x14ac:dyDescent="0.25">
      <c r="A16">
        <v>2015</v>
      </c>
      <c r="B16" t="s">
        <v>25</v>
      </c>
      <c r="C16" t="s">
        <v>5</v>
      </c>
      <c r="D16" t="s">
        <v>6</v>
      </c>
    </row>
    <row r="17" spans="1:16" x14ac:dyDescent="0.25">
      <c r="A17">
        <v>2015</v>
      </c>
      <c r="B17" t="s">
        <v>26</v>
      </c>
      <c r="C17" t="s">
        <v>14</v>
      </c>
      <c r="D17" t="s">
        <v>6</v>
      </c>
      <c r="J17" s="3"/>
      <c r="K17" s="3"/>
      <c r="L17" s="3"/>
      <c r="M17" s="3"/>
      <c r="N17" s="3"/>
      <c r="O17" s="3">
        <v>47831</v>
      </c>
      <c r="P17" s="3">
        <v>47935.933333333298</v>
      </c>
    </row>
    <row r="18" spans="1:16" x14ac:dyDescent="0.25">
      <c r="A18">
        <v>2015</v>
      </c>
      <c r="B18" t="s">
        <v>27</v>
      </c>
      <c r="C18" t="s">
        <v>14</v>
      </c>
      <c r="D18" t="s">
        <v>6</v>
      </c>
      <c r="O18">
        <v>128367</v>
      </c>
      <c r="P18">
        <v>128640</v>
      </c>
    </row>
    <row r="19" spans="1:16" x14ac:dyDescent="0.25">
      <c r="A19">
        <v>2015</v>
      </c>
      <c r="B19" t="s">
        <v>28</v>
      </c>
      <c r="C19" t="s">
        <v>14</v>
      </c>
      <c r="D19" t="s">
        <v>6</v>
      </c>
      <c r="O19">
        <v>56668</v>
      </c>
      <c r="P19">
        <v>56910</v>
      </c>
    </row>
    <row r="20" spans="1:16" x14ac:dyDescent="0.25">
      <c r="A20">
        <v>2015</v>
      </c>
      <c r="B20" t="s">
        <v>29</v>
      </c>
      <c r="C20" t="s">
        <v>30</v>
      </c>
      <c r="D20" t="s">
        <v>6</v>
      </c>
      <c r="O20">
        <v>1564964</v>
      </c>
      <c r="P20">
        <v>1567872</v>
      </c>
    </row>
    <row r="21" spans="1:16" x14ac:dyDescent="0.25">
      <c r="A21">
        <v>2015</v>
      </c>
      <c r="B21" t="s">
        <v>31</v>
      </c>
      <c r="C21" t="s">
        <v>30</v>
      </c>
      <c r="D21" t="s">
        <v>6</v>
      </c>
      <c r="O21">
        <v>303864</v>
      </c>
      <c r="P21">
        <v>303625</v>
      </c>
    </row>
    <row r="22" spans="1:16" x14ac:dyDescent="0.25">
      <c r="A22">
        <v>2015</v>
      </c>
      <c r="B22" t="s">
        <v>32</v>
      </c>
      <c r="C22" t="s">
        <v>10</v>
      </c>
      <c r="D22" t="s">
        <v>6</v>
      </c>
      <c r="O22">
        <v>207660</v>
      </c>
    </row>
    <row r="23" spans="1:16" x14ac:dyDescent="0.25">
      <c r="A23">
        <v>2016</v>
      </c>
      <c r="B23" t="s">
        <v>33</v>
      </c>
      <c r="C23" t="s">
        <v>5</v>
      </c>
      <c r="D23" t="s">
        <v>6</v>
      </c>
    </row>
    <row r="24" spans="1:16" x14ac:dyDescent="0.25">
      <c r="A24">
        <v>2016</v>
      </c>
      <c r="B24" t="s">
        <v>34</v>
      </c>
      <c r="C24" t="s">
        <v>5</v>
      </c>
      <c r="D24" t="s">
        <v>6</v>
      </c>
    </row>
    <row r="25" spans="1:16" x14ac:dyDescent="0.25">
      <c r="A25">
        <v>2016</v>
      </c>
      <c r="B25" t="s">
        <v>35</v>
      </c>
      <c r="C25" t="s">
        <v>14</v>
      </c>
      <c r="D25" t="s">
        <v>6</v>
      </c>
      <c r="P25">
        <v>211277</v>
      </c>
    </row>
    <row r="26" spans="1:16" x14ac:dyDescent="0.25">
      <c r="A26">
        <v>2016</v>
      </c>
      <c r="B26" t="s">
        <v>36</v>
      </c>
      <c r="C26" t="s">
        <v>10</v>
      </c>
      <c r="D26" t="s">
        <v>6</v>
      </c>
    </row>
    <row r="27" spans="1:16" x14ac:dyDescent="0.25">
      <c r="A27">
        <v>2016</v>
      </c>
      <c r="B27" t="s">
        <v>37</v>
      </c>
      <c r="C27" t="s">
        <v>38</v>
      </c>
      <c r="D27" t="s">
        <v>6</v>
      </c>
      <c r="P27">
        <v>413651</v>
      </c>
    </row>
    <row r="28" spans="1:16" x14ac:dyDescent="0.25">
      <c r="A28">
        <v>2016</v>
      </c>
      <c r="B28" t="s">
        <v>39</v>
      </c>
      <c r="C28" t="s">
        <v>5</v>
      </c>
      <c r="D28" t="s">
        <v>6</v>
      </c>
    </row>
    <row r="29" spans="1:16" x14ac:dyDescent="0.25">
      <c r="A29">
        <v>2016</v>
      </c>
      <c r="B29" t="s">
        <v>40</v>
      </c>
      <c r="C29" t="s">
        <v>41</v>
      </c>
      <c r="D29" t="s">
        <v>6</v>
      </c>
    </row>
    <row r="30" spans="1:16" x14ac:dyDescent="0.25">
      <c r="A30">
        <v>2016</v>
      </c>
      <c r="B30" t="s">
        <v>42</v>
      </c>
      <c r="C30" t="s">
        <v>5</v>
      </c>
      <c r="D30" t="s">
        <v>6</v>
      </c>
    </row>
    <row r="31" spans="1:16" x14ac:dyDescent="0.25">
      <c r="A31">
        <v>2016</v>
      </c>
      <c r="B31" t="s">
        <v>43</v>
      </c>
      <c r="C31" t="s">
        <v>38</v>
      </c>
      <c r="D31" t="s">
        <v>6</v>
      </c>
      <c r="P31">
        <v>302398</v>
      </c>
    </row>
    <row r="32" spans="1:16" x14ac:dyDescent="0.25">
      <c r="A32">
        <v>2016</v>
      </c>
      <c r="B32" t="s">
        <v>44</v>
      </c>
      <c r="C32" t="s">
        <v>14</v>
      </c>
      <c r="D32" t="s">
        <v>6</v>
      </c>
      <c r="P32">
        <v>211277</v>
      </c>
    </row>
    <row r="33" spans="1:32" x14ac:dyDescent="0.25">
      <c r="A33">
        <v>2011</v>
      </c>
      <c r="B33" t="s">
        <v>45</v>
      </c>
      <c r="C33" t="s">
        <v>46</v>
      </c>
      <c r="D33" t="s">
        <v>47</v>
      </c>
      <c r="K33">
        <v>3589893</v>
      </c>
      <c r="L33">
        <v>3593795</v>
      </c>
      <c r="M33">
        <v>3596003</v>
      </c>
      <c r="N33">
        <v>3591873</v>
      </c>
      <c r="O33">
        <v>3584730</v>
      </c>
      <c r="P33">
        <v>3576452</v>
      </c>
    </row>
    <row r="34" spans="1:32" x14ac:dyDescent="0.25">
      <c r="A34">
        <v>2014</v>
      </c>
      <c r="B34" t="s">
        <v>48</v>
      </c>
      <c r="C34" t="s">
        <v>5</v>
      </c>
      <c r="D34" t="s">
        <v>47</v>
      </c>
      <c r="N34">
        <v>38680810</v>
      </c>
      <c r="O34">
        <v>38993940</v>
      </c>
      <c r="P34">
        <v>39250017</v>
      </c>
    </row>
    <row r="35" spans="1:32" x14ac:dyDescent="0.25">
      <c r="A35">
        <v>2014</v>
      </c>
      <c r="B35" t="s">
        <v>49</v>
      </c>
      <c r="C35" t="s">
        <v>50</v>
      </c>
      <c r="D35" t="s">
        <v>47</v>
      </c>
      <c r="N35">
        <v>6749911</v>
      </c>
      <c r="O35">
        <v>6784240</v>
      </c>
      <c r="P35">
        <v>6811779</v>
      </c>
    </row>
    <row r="36" spans="1:32" x14ac:dyDescent="0.25">
      <c r="A36">
        <v>2015</v>
      </c>
      <c r="B36" t="s">
        <v>51</v>
      </c>
      <c r="C36" t="s">
        <v>16</v>
      </c>
      <c r="D36" t="s">
        <v>47</v>
      </c>
      <c r="O36">
        <v>4024634</v>
      </c>
      <c r="P36">
        <v>4093465</v>
      </c>
    </row>
    <row r="37" spans="1:32" x14ac:dyDescent="0.25">
      <c r="A37">
        <v>2016</v>
      </c>
      <c r="B37" t="s">
        <v>52</v>
      </c>
      <c r="C37" t="s">
        <v>53</v>
      </c>
      <c r="D37" t="s">
        <v>47</v>
      </c>
      <c r="E37">
        <v>2018</v>
      </c>
      <c r="P37">
        <v>624594</v>
      </c>
    </row>
    <row r="38" spans="1:32" x14ac:dyDescent="0.25">
      <c r="A38">
        <v>2016</v>
      </c>
      <c r="B38" t="s">
        <v>54</v>
      </c>
      <c r="C38" t="s">
        <v>10</v>
      </c>
      <c r="D38" t="s">
        <v>47</v>
      </c>
      <c r="E38">
        <v>2018</v>
      </c>
      <c r="P38">
        <v>7288000</v>
      </c>
    </row>
    <row r="39" spans="1:32" x14ac:dyDescent="0.25">
      <c r="A39">
        <v>2016</v>
      </c>
      <c r="B39" t="s">
        <v>55</v>
      </c>
      <c r="C39" t="s">
        <v>56</v>
      </c>
      <c r="D39" t="s">
        <v>47</v>
      </c>
      <c r="P39">
        <v>6931071</v>
      </c>
      <c r="U39">
        <v>0</v>
      </c>
      <c r="V39">
        <v>0.78614899999999999</v>
      </c>
      <c r="W39">
        <v>0.79918500000000003</v>
      </c>
      <c r="X39">
        <v>1.398075</v>
      </c>
      <c r="Y39">
        <v>1.4150149999999999</v>
      </c>
      <c r="Z39">
        <v>1.410949</v>
      </c>
      <c r="AA39">
        <v>5.6483650000000001</v>
      </c>
      <c r="AB39">
        <v>5.693244</v>
      </c>
      <c r="AC39">
        <v>15.0291</v>
      </c>
      <c r="AD39">
        <v>60.442888000000004</v>
      </c>
      <c r="AE39">
        <v>67.607781000000003</v>
      </c>
      <c r="AF39">
        <v>90.994789266666672</v>
      </c>
    </row>
    <row r="40" spans="1:32" x14ac:dyDescent="0.25">
      <c r="A40">
        <v>2015</v>
      </c>
      <c r="B40" t="s">
        <v>57</v>
      </c>
      <c r="C40" t="s">
        <v>58</v>
      </c>
      <c r="D40" t="s">
        <v>59</v>
      </c>
      <c r="O40">
        <v>1036233</v>
      </c>
      <c r="P40">
        <v>1043863</v>
      </c>
    </row>
    <row r="41" spans="1:32" x14ac:dyDescent="0.25">
      <c r="A41">
        <v>2016</v>
      </c>
      <c r="B41" t="s">
        <v>60</v>
      </c>
      <c r="C41" t="s">
        <v>41</v>
      </c>
      <c r="D41" t="s">
        <v>59</v>
      </c>
      <c r="P41">
        <v>5203499</v>
      </c>
    </row>
    <row r="42" spans="1:32" x14ac:dyDescent="0.25">
      <c r="E42" s="7">
        <v>0</v>
      </c>
      <c r="F42" s="7">
        <f>SUM(F2:F41)</f>
        <v>786149</v>
      </c>
      <c r="G42" s="7">
        <f t="shared" ref="G42:P42" si="0">SUM(G2:G41)</f>
        <v>799185</v>
      </c>
      <c r="H42" s="7">
        <f t="shared" si="0"/>
        <v>1398075</v>
      </c>
      <c r="I42" s="7">
        <f t="shared" si="0"/>
        <v>1415015</v>
      </c>
      <c r="J42" s="7">
        <f t="shared" si="0"/>
        <v>1410949</v>
      </c>
      <c r="K42" s="7">
        <f t="shared" si="0"/>
        <v>5648365</v>
      </c>
      <c r="L42" s="7">
        <f t="shared" si="0"/>
        <v>5693244</v>
      </c>
      <c r="M42" s="7">
        <f t="shared" si="0"/>
        <v>15029100</v>
      </c>
      <c r="N42" s="7">
        <f t="shared" si="0"/>
        <v>60442888</v>
      </c>
      <c r="O42" s="7">
        <f t="shared" si="0"/>
        <v>67607781</v>
      </c>
      <c r="P42" s="7">
        <f t="shared" si="0"/>
        <v>88289831.266666666</v>
      </c>
    </row>
    <row r="43" spans="1:32" x14ac:dyDescent="0.25">
      <c r="E43" s="4">
        <f>E42/1000000</f>
        <v>0</v>
      </c>
      <c r="F43" s="4">
        <f t="shared" ref="F43:P43" si="1">F42/1000000</f>
        <v>0.78614899999999999</v>
      </c>
      <c r="G43" s="4">
        <f t="shared" si="1"/>
        <v>0.79918500000000003</v>
      </c>
      <c r="H43" s="4">
        <f t="shared" si="1"/>
        <v>1.398075</v>
      </c>
      <c r="I43" s="4">
        <f t="shared" si="1"/>
        <v>1.4150149999999999</v>
      </c>
      <c r="J43" s="4">
        <f t="shared" si="1"/>
        <v>1.410949</v>
      </c>
      <c r="K43" s="4">
        <f t="shared" si="1"/>
        <v>5.6483650000000001</v>
      </c>
      <c r="L43" s="4">
        <f t="shared" si="1"/>
        <v>5.693244</v>
      </c>
      <c r="M43" s="4">
        <f t="shared" si="1"/>
        <v>15.0291</v>
      </c>
      <c r="N43" s="4">
        <f t="shared" si="1"/>
        <v>60.442888000000004</v>
      </c>
      <c r="O43" s="4">
        <f t="shared" si="1"/>
        <v>67.607781000000003</v>
      </c>
      <c r="P43" s="4">
        <f t="shared" si="1"/>
        <v>88.289831266666667</v>
      </c>
    </row>
    <row r="52" spans="14:15" x14ac:dyDescent="0.25">
      <c r="N52">
        <v>27661</v>
      </c>
      <c r="O52">
        <v>27603</v>
      </c>
    </row>
    <row r="53" spans="14:15" x14ac:dyDescent="0.25">
      <c r="N53">
        <v>145715</v>
      </c>
      <c r="O53">
        <v>153000</v>
      </c>
    </row>
    <row r="54" spans="14:15" x14ac:dyDescent="0.25">
      <c r="N54">
        <f>N52/N53</f>
        <v>0.18982946162028619</v>
      </c>
      <c r="O54">
        <f>O52/O53</f>
        <v>0.18041176470588235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3" sqref="D23"/>
    </sheetView>
  </sheetViews>
  <sheetFormatPr defaultRowHeight="15" x14ac:dyDescent="0.25"/>
  <cols>
    <col min="2" max="5" width="10" bestFit="1" customWidth="1"/>
    <col min="6" max="6" width="13.7109375" bestFit="1" customWidth="1"/>
    <col min="7" max="8" width="10" bestFit="1" customWidth="1"/>
    <col min="9" max="9" width="13.7109375" bestFit="1" customWidth="1"/>
    <col min="11" max="11" width="12.5703125" bestFit="1" customWidth="1"/>
  </cols>
  <sheetData>
    <row r="1" spans="1:11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</row>
    <row r="2" spans="1:11" x14ac:dyDescent="0.25">
      <c r="A2" t="s">
        <v>61</v>
      </c>
      <c r="B2">
        <v>67</v>
      </c>
      <c r="C2">
        <v>67</v>
      </c>
      <c r="D2">
        <v>66</v>
      </c>
      <c r="E2">
        <v>65</v>
      </c>
      <c r="F2">
        <v>65</v>
      </c>
      <c r="G2">
        <v>65</v>
      </c>
      <c r="H2">
        <v>68</v>
      </c>
      <c r="I2">
        <v>72</v>
      </c>
    </row>
    <row r="3" spans="1:11" x14ac:dyDescent="0.25">
      <c r="A3" t="s">
        <v>62</v>
      </c>
      <c r="B3">
        <v>118042100</v>
      </c>
      <c r="C3">
        <v>119726200</v>
      </c>
      <c r="D3">
        <v>122742800</v>
      </c>
      <c r="E3">
        <v>124992900</v>
      </c>
      <c r="F3">
        <v>128093600</v>
      </c>
      <c r="G3">
        <v>130508100</v>
      </c>
      <c r="H3">
        <v>133189200</v>
      </c>
      <c r="I3">
        <v>135130100</v>
      </c>
    </row>
    <row r="4" spans="1:11" x14ac:dyDescent="0.25">
      <c r="B4">
        <f>B3*(B2/100)</f>
        <v>79088207</v>
      </c>
      <c r="C4">
        <f t="shared" ref="C4:I4" si="0">C3*(C2/100)</f>
        <v>80216554</v>
      </c>
      <c r="D4">
        <f t="shared" si="0"/>
        <v>81010248</v>
      </c>
      <c r="E4">
        <f t="shared" si="0"/>
        <v>81245385</v>
      </c>
      <c r="F4">
        <f t="shared" si="0"/>
        <v>83260840</v>
      </c>
      <c r="G4">
        <f t="shared" si="0"/>
        <v>84830265</v>
      </c>
      <c r="H4">
        <f t="shared" si="0"/>
        <v>90568656</v>
      </c>
      <c r="I4">
        <f t="shared" si="0"/>
        <v>97293672</v>
      </c>
      <c r="K4" t="s">
        <v>64</v>
      </c>
    </row>
    <row r="5" spans="1:11" x14ac:dyDescent="0.25">
      <c r="B5">
        <f>B4/1000000</f>
        <v>79.088206999999997</v>
      </c>
      <c r="C5">
        <f t="shared" ref="C5:I5" si="1">C4/1000000</f>
        <v>80.216554000000002</v>
      </c>
      <c r="D5">
        <f t="shared" si="1"/>
        <v>81.010248000000004</v>
      </c>
      <c r="E5">
        <f t="shared" si="1"/>
        <v>81.245384999999999</v>
      </c>
      <c r="F5">
        <f t="shared" si="1"/>
        <v>83.260840000000002</v>
      </c>
      <c r="G5">
        <f t="shared" si="1"/>
        <v>84.830264999999997</v>
      </c>
      <c r="H5">
        <f t="shared" si="1"/>
        <v>90.568656000000004</v>
      </c>
      <c r="I5">
        <f t="shared" si="1"/>
        <v>97.293672000000001</v>
      </c>
      <c r="K5">
        <f>I5-F5</f>
        <v>14.032831999999999</v>
      </c>
    </row>
    <row r="6" spans="1:11" x14ac:dyDescent="0.25">
      <c r="A6" t="s">
        <v>63</v>
      </c>
      <c r="F6">
        <v>0.18982946162028619</v>
      </c>
      <c r="I6">
        <v>0.18041176470588235</v>
      </c>
    </row>
    <row r="7" spans="1:11" x14ac:dyDescent="0.25">
      <c r="F7" s="5">
        <f>F3*F6</f>
        <v>24315939.125004292</v>
      </c>
      <c r="G7" s="5"/>
      <c r="H7" s="5"/>
      <c r="I7" s="5">
        <f t="shared" ref="I7" si="2">I3*I6</f>
        <v>24379059.805882353</v>
      </c>
    </row>
    <row r="8" spans="1:11" x14ac:dyDescent="0.25">
      <c r="F8">
        <v>0.25</v>
      </c>
      <c r="I8">
        <v>0.36</v>
      </c>
      <c r="K8" t="s">
        <v>63</v>
      </c>
    </row>
    <row r="9" spans="1:11" x14ac:dyDescent="0.25">
      <c r="F9" s="6">
        <f>F8*F7</f>
        <v>6078984.7812510729</v>
      </c>
      <c r="G9" s="6"/>
      <c r="H9" s="6"/>
      <c r="I9" s="6">
        <f t="shared" ref="I9" si="3">I8*I7</f>
        <v>8776461.5301176477</v>
      </c>
      <c r="K9" s="6">
        <f>I9-F9</f>
        <v>2697476.7488665748</v>
      </c>
    </row>
    <row r="10" spans="1:11" x14ac:dyDescent="0.25">
      <c r="F10">
        <v>0.25</v>
      </c>
      <c r="I10">
        <v>0.25</v>
      </c>
    </row>
    <row r="11" spans="1:11" x14ac:dyDescent="0.25">
      <c r="F11">
        <f>F3*F10</f>
        <v>32023400</v>
      </c>
      <c r="I11">
        <f t="shared" ref="I11" si="4">I3*I10</f>
        <v>33782525</v>
      </c>
    </row>
    <row r="12" spans="1:11" x14ac:dyDescent="0.25">
      <c r="F12">
        <v>0.34</v>
      </c>
      <c r="I12">
        <v>0.46</v>
      </c>
    </row>
    <row r="13" spans="1:11" x14ac:dyDescent="0.25">
      <c r="F13">
        <f>F12*F11</f>
        <v>10887956</v>
      </c>
      <c r="I13">
        <f t="shared" ref="I13" si="5">I12*I11</f>
        <v>15539961.5</v>
      </c>
      <c r="K13" s="5">
        <f>I13-F13</f>
        <v>4652005.5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2017-07-28T02:59:21Z</dcterms:created>
  <dcterms:modified xsi:type="dcterms:W3CDTF">2017-08-01T13:08:37Z</dcterms:modified>
</cp:coreProperties>
</file>