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wi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<sst xmlns="http://schemas.openxmlformats.org/spreadsheetml/2006/main" count="127" uniqueCount="64">
  <si>
    <t xml:space="preserve">Law_Year</t>
  </si>
  <si>
    <t xml:space="preserve">Location</t>
  </si>
  <si>
    <t xml:space="preserve">sID</t>
  </si>
  <si>
    <t xml:space="preserve">Type</t>
  </si>
  <si>
    <t xml:space="preserve">Census 16+</t>
  </si>
  <si>
    <t xml:space="preserve">San Francisco, CA</t>
  </si>
  <si>
    <t xml:space="preserve">CA</t>
  </si>
  <si>
    <t xml:space="preserve">City</t>
  </si>
  <si>
    <t xml:space="preserve">Washington, DC</t>
  </si>
  <si>
    <t xml:space="preserve">DC</t>
  </si>
  <si>
    <t xml:space="preserve">Seattle, WA</t>
  </si>
  <si>
    <t xml:space="preserve">WA</t>
  </si>
  <si>
    <t xml:space="preserve">New York, NY</t>
  </si>
  <si>
    <t xml:space="preserve">NY</t>
  </si>
  <si>
    <t xml:space="preserve">Jersey City, NJ</t>
  </si>
  <si>
    <t xml:space="preserve">NJ</t>
  </si>
  <si>
    <t xml:space="preserve">Portland, OR</t>
  </si>
  <si>
    <t xml:space="preserve">OR</t>
  </si>
  <si>
    <t xml:space="preserve">Oakland, CA</t>
  </si>
  <si>
    <t xml:space="preserve">Newark, NJ</t>
  </si>
  <si>
    <t xml:space="preserve">East Orange, NJ</t>
  </si>
  <si>
    <t xml:space="preserve">Irvington, NJ</t>
  </si>
  <si>
    <t xml:space="preserve">Passaic, NJ</t>
  </si>
  <si>
    <t xml:space="preserve">Paterson, NJ</t>
  </si>
  <si>
    <t xml:space="preserve">Montclair, NJ</t>
  </si>
  <si>
    <t xml:space="preserve">Trenton, NJ</t>
  </si>
  <si>
    <t xml:space="preserve">Emeryville, CA</t>
  </si>
  <si>
    <t xml:space="preserve">Bloomfield, NJ</t>
  </si>
  <si>
    <t xml:space="preserve">Elizabeth, NJ</t>
  </si>
  <si>
    <t xml:space="preserve">New Brunswick, NJ</t>
  </si>
  <si>
    <t xml:space="preserve">Philadelphia, PA</t>
  </si>
  <si>
    <t xml:space="preserve">PA</t>
  </si>
  <si>
    <t xml:space="preserve">Pittsburgh, PA</t>
  </si>
  <si>
    <t xml:space="preserve">Tacoma, WA</t>
  </si>
  <si>
    <t xml:space="preserve">Los Angeles, CA</t>
  </si>
  <si>
    <t xml:space="preserve">Santa Monica, CA</t>
  </si>
  <si>
    <t xml:space="preserve">Plainfield, NJ</t>
  </si>
  <si>
    <t xml:space="preserve">Spokane, WA</t>
  </si>
  <si>
    <t xml:space="preserve">Minneapolis, MN</t>
  </si>
  <si>
    <t xml:space="preserve">MN</t>
  </si>
  <si>
    <t xml:space="preserve">San Diego, CA</t>
  </si>
  <si>
    <t xml:space="preserve">Chicago, IL</t>
  </si>
  <si>
    <t xml:space="preserve">IL</t>
  </si>
  <si>
    <t xml:space="preserve">Berkeley, CA</t>
  </si>
  <si>
    <t xml:space="preserve">St. Paul, MN</t>
  </si>
  <si>
    <t xml:space="preserve">Morristown, NJ</t>
  </si>
  <si>
    <t xml:space="preserve">Connecticut</t>
  </si>
  <si>
    <t xml:space="preserve">CT</t>
  </si>
  <si>
    <t xml:space="preserve">State</t>
  </si>
  <si>
    <t xml:space="preserve">California</t>
  </si>
  <si>
    <t xml:space="preserve">Massachusetts</t>
  </si>
  <si>
    <t xml:space="preserve">MA</t>
  </si>
  <si>
    <t xml:space="preserve">Oregon</t>
  </si>
  <si>
    <t xml:space="preserve">Vermont</t>
  </si>
  <si>
    <t xml:space="preserve">VT</t>
  </si>
  <si>
    <t xml:space="preserve">Washington</t>
  </si>
  <si>
    <t xml:space="preserve">Arizona</t>
  </si>
  <si>
    <t xml:space="preserve">AZ</t>
  </si>
  <si>
    <t xml:space="preserve">Montgomery Co., MD</t>
  </si>
  <si>
    <t xml:space="preserve">MD</t>
  </si>
  <si>
    <t xml:space="preserve">County</t>
  </si>
  <si>
    <t xml:space="preserve">Cook Co., IL</t>
  </si>
  <si>
    <t xml:space="preserve">TOTAL</t>
  </si>
  <si>
    <t xml:space="preserve">In Millions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</si>
</sst>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0"/>
    <numFmt numFmtId="167" formatCode="#,##0"/>
    <numFmt numFmtId="168" formatCode="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"/>
          <c:y val="0.256955969930684"/>
          <c:w val="0.5"/>
          <c:h val="0.5026847603241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</c:spPr>
          <c:invertIfNegative val="0"/>
        </c:ser>
        <c:gapWidth val="50"/>
        <c:overlap val="-27"/>
        <c:axId val="14173440"/>
        <c:axId val="5875580"/>
      </c:barChart>
      <c:catAx>
        <c:axId val="14173440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75580"/>
        <c:crosses val="autoZero"/>
        <c:auto val="1"/>
        <c:lblAlgn val="ctr"/>
        <c:lblOffset val="100"/>
      </c:catAx>
      <c:valAx>
        <c:axId val="5875580"/>
        <c:scaling>
          <c:orientation val="minMax"/>
        </c:scaling>
        <c:delete val="1"/>
        <c:axPos val="l"/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173440"/>
        <c:crosses val="autoZero"/>
        <c:crossBetween val="midCat"/>
        <c:majorUnit val="2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360</xdr:colOff>
      <xdr:row>45</xdr:row>
      <xdr:rowOff>132120</xdr:rowOff>
    </xdr:from>
    <xdr:to>
      <xdr:col>16</xdr:col>
      <xdr:colOff>720</xdr:colOff>
      <xdr:row>65</xdr:row>
      <xdr:rowOff>9360</xdr:rowOff>
    </xdr:to>
    <xdr:graphicFrame>
      <xdr:nvGraphicFramePr>
        <xdr:cNvPr id="0" name="Chart 1"/>
        <xdr:cNvGraphicFramePr/>
      </xdr:nvGraphicFramePr>
      <xdr:xfrm>
        <a:off x="13221000" y="8049240"/>
        <a:ext cx="360" cy="368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5"/>
  <cols>
    <col collapsed="false" hidden="false" max="1" min="1" style="0" width="8.57085020242915"/>
    <col collapsed="false" hidden="false" max="2" min="2" style="0" width="13.7125506072874"/>
    <col collapsed="false" hidden="false" max="4" min="3" style="0" width="8.57085020242915"/>
    <col collapsed="false" hidden="false" max="16" min="5" style="0" width="9.10526315789474"/>
    <col collapsed="false" hidden="false" max="1025" min="17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n">
        <v>2005</v>
      </c>
      <c r="F1" s="0" t="n">
        <v>2006</v>
      </c>
      <c r="G1" s="0" t="n">
        <v>2007</v>
      </c>
      <c r="H1" s="0" t="n">
        <v>2008</v>
      </c>
      <c r="I1" s="0" t="n">
        <v>2009</v>
      </c>
      <c r="J1" s="0" t="n">
        <v>2010</v>
      </c>
      <c r="K1" s="0" t="n">
        <v>2011</v>
      </c>
      <c r="L1" s="0" t="n">
        <v>2012</v>
      </c>
      <c r="M1" s="0" t="n">
        <v>2013</v>
      </c>
      <c r="N1" s="0" t="n">
        <v>2014</v>
      </c>
      <c r="O1" s="0" t="n">
        <v>2015</v>
      </c>
      <c r="P1" s="0" t="n">
        <v>2016</v>
      </c>
      <c r="Q1" s="0" t="s">
        <v>4</v>
      </c>
      <c r="T1" s="0" t="n">
        <v>2005</v>
      </c>
      <c r="U1" s="0" t="n">
        <v>2006</v>
      </c>
      <c r="V1" s="0" t="n">
        <v>2007</v>
      </c>
      <c r="W1" s="0" t="n">
        <v>2008</v>
      </c>
      <c r="X1" s="0" t="n">
        <v>2009</v>
      </c>
      <c r="Y1" s="0" t="n">
        <v>2010</v>
      </c>
      <c r="Z1" s="0" t="n">
        <v>2011</v>
      </c>
      <c r="AA1" s="0" t="n">
        <v>2012</v>
      </c>
      <c r="AB1" s="0" t="n">
        <v>2013</v>
      </c>
      <c r="AC1" s="0" t="n">
        <v>2014</v>
      </c>
      <c r="AD1" s="0" t="n">
        <v>2015</v>
      </c>
      <c r="AE1" s="0" t="n">
        <v>2016</v>
      </c>
    </row>
    <row r="2" customFormat="false" ht="13.8" hidden="false" customHeight="false" outlineLevel="0" collapsed="false">
      <c r="A2" s="0" t="n">
        <v>2006</v>
      </c>
      <c r="B2" s="0" t="s">
        <v>5</v>
      </c>
      <c r="C2" s="0" t="s">
        <v>6</v>
      </c>
      <c r="D2" s="0" t="s">
        <v>7</v>
      </c>
      <c r="F2" s="0" t="n">
        <v>786149</v>
      </c>
      <c r="G2" s="0" t="n">
        <v>799185</v>
      </c>
      <c r="H2" s="0" t="n">
        <v>808001</v>
      </c>
      <c r="I2" s="0" t="n">
        <v>815358</v>
      </c>
      <c r="J2" s="0" t="n">
        <v>805766</v>
      </c>
      <c r="K2" s="0" t="n">
        <v>815672</v>
      </c>
      <c r="L2" s="0" t="n">
        <v>828816</v>
      </c>
      <c r="M2" s="0" t="n">
        <v>839280</v>
      </c>
      <c r="Q2" s="0" t="n">
        <v>88.1</v>
      </c>
      <c r="R2" s="0" t="n">
        <f aca="false">Q2/100</f>
        <v>0.881</v>
      </c>
      <c r="T2" s="0" t="n">
        <f aca="false">E2*$R2</f>
        <v>0</v>
      </c>
      <c r="U2" s="0" t="n">
        <f aca="false">F2*$R2</f>
        <v>692597.269</v>
      </c>
      <c r="V2" s="0" t="n">
        <f aca="false">G2*$R2</f>
        <v>704081.985</v>
      </c>
      <c r="W2" s="0" t="n">
        <f aca="false">H2*$R2</f>
        <v>711848.881</v>
      </c>
      <c r="X2" s="0" t="n">
        <f aca="false">I2*$R2</f>
        <v>718330.398</v>
      </c>
      <c r="Y2" s="0" t="n">
        <f aca="false">J2*$R2</f>
        <v>709879.846</v>
      </c>
      <c r="Z2" s="0" t="n">
        <f aca="false">K2*$R2</f>
        <v>718607.032</v>
      </c>
      <c r="AA2" s="0" t="n">
        <f aca="false">L2*$R2</f>
        <v>730186.896</v>
      </c>
      <c r="AB2" s="0" t="n">
        <f aca="false">M2*$R2</f>
        <v>739405.68</v>
      </c>
      <c r="AC2" s="0" t="n">
        <f aca="false">N2*$R2</f>
        <v>0</v>
      </c>
      <c r="AD2" s="0" t="n">
        <f aca="false">O2*$R2</f>
        <v>0</v>
      </c>
      <c r="AE2" s="0" t="n">
        <f aca="false">P2*$R2</f>
        <v>0</v>
      </c>
    </row>
    <row r="3" customFormat="false" ht="13.8" hidden="false" customHeight="false" outlineLevel="0" collapsed="false">
      <c r="A3" s="0" t="n">
        <v>2008</v>
      </c>
      <c r="B3" s="0" t="s">
        <v>8</v>
      </c>
      <c r="C3" s="0" t="s">
        <v>9</v>
      </c>
      <c r="D3" s="0" t="s">
        <v>7</v>
      </c>
      <c r="H3" s="0" t="n">
        <v>590074</v>
      </c>
      <c r="I3" s="0" t="n">
        <v>599657</v>
      </c>
      <c r="J3" s="0" t="n">
        <v>605183</v>
      </c>
      <c r="K3" s="0" t="n">
        <v>620477</v>
      </c>
      <c r="L3" s="0" t="n">
        <v>635327</v>
      </c>
      <c r="M3" s="0" t="n">
        <v>649165</v>
      </c>
      <c r="N3" s="0" t="n">
        <v>659005</v>
      </c>
      <c r="O3" s="0" t="n">
        <v>670377</v>
      </c>
      <c r="P3" s="0" t="n">
        <v>681170</v>
      </c>
      <c r="Q3" s="0" t="n">
        <v>85.2</v>
      </c>
      <c r="R3" s="0" t="n">
        <f aca="false">Q3/100</f>
        <v>0.852</v>
      </c>
      <c r="T3" s="0" t="n">
        <f aca="false">E3*$R3</f>
        <v>0</v>
      </c>
      <c r="U3" s="0" t="n">
        <f aca="false">F3*$R3</f>
        <v>0</v>
      </c>
      <c r="V3" s="0" t="n">
        <f aca="false">G3*$R3</f>
        <v>0</v>
      </c>
      <c r="W3" s="0" t="n">
        <f aca="false">H3*$R3</f>
        <v>502743.048</v>
      </c>
      <c r="X3" s="0" t="n">
        <f aca="false">I3*$R3</f>
        <v>510907.764</v>
      </c>
      <c r="Y3" s="0" t="n">
        <f aca="false">J3*$R3</f>
        <v>515615.916</v>
      </c>
      <c r="Z3" s="0" t="n">
        <f aca="false">K3*$R3</f>
        <v>528646.404</v>
      </c>
      <c r="AA3" s="0" t="n">
        <f aca="false">L3*$R3</f>
        <v>541298.604</v>
      </c>
      <c r="AB3" s="0" t="n">
        <f aca="false">M3*$R3</f>
        <v>553088.58</v>
      </c>
      <c r="AC3" s="0" t="n">
        <f aca="false">N3*$R3</f>
        <v>561472.26</v>
      </c>
      <c r="AD3" s="0" t="n">
        <f aca="false">O3*$R3</f>
        <v>571161.204</v>
      </c>
      <c r="AE3" s="0" t="n">
        <f aca="false">P3*$R3</f>
        <v>580356.84</v>
      </c>
    </row>
    <row r="4" customFormat="false" ht="13.8" hidden="false" customHeight="false" outlineLevel="0" collapsed="false">
      <c r="A4" s="0" t="n">
        <v>2011</v>
      </c>
      <c r="B4" s="0" t="s">
        <v>10</v>
      </c>
      <c r="C4" s="0" t="s">
        <v>11</v>
      </c>
      <c r="D4" s="0" t="s">
        <v>7</v>
      </c>
      <c r="K4" s="0" t="n">
        <v>622323</v>
      </c>
      <c r="L4" s="0" t="n">
        <v>635306</v>
      </c>
      <c r="M4" s="0" t="n">
        <v>653095</v>
      </c>
      <c r="N4" s="0" t="n">
        <v>667963</v>
      </c>
      <c r="O4" s="0" t="n">
        <v>683505</v>
      </c>
      <c r="Q4" s="0" t="n">
        <v>86.1</v>
      </c>
      <c r="R4" s="0" t="n">
        <f aca="false">Q4/100</f>
        <v>0.861</v>
      </c>
      <c r="T4" s="0" t="n">
        <f aca="false">E4*$R4</f>
        <v>0</v>
      </c>
      <c r="U4" s="0" t="n">
        <f aca="false">F4*$R4</f>
        <v>0</v>
      </c>
      <c r="V4" s="0" t="n">
        <f aca="false">G4*$R4</f>
        <v>0</v>
      </c>
      <c r="W4" s="0" t="n">
        <f aca="false">H4*$R4</f>
        <v>0</v>
      </c>
      <c r="X4" s="0" t="n">
        <f aca="false">I4*$R4</f>
        <v>0</v>
      </c>
      <c r="Y4" s="0" t="n">
        <f aca="false">J4*$R4</f>
        <v>0</v>
      </c>
      <c r="Z4" s="0" t="n">
        <f aca="false">K4*$R4</f>
        <v>535820.103</v>
      </c>
      <c r="AA4" s="0" t="n">
        <f aca="false">L4*$R4</f>
        <v>546998.466</v>
      </c>
      <c r="AB4" s="0" t="n">
        <f aca="false">M4*$R4</f>
        <v>562314.795</v>
      </c>
      <c r="AC4" s="0" t="n">
        <f aca="false">N4*$R4</f>
        <v>575116.143</v>
      </c>
      <c r="AD4" s="0" t="n">
        <f aca="false">O4*$R4</f>
        <v>588497.805</v>
      </c>
      <c r="AE4" s="0" t="n">
        <f aca="false">P4*$R4</f>
        <v>0</v>
      </c>
    </row>
    <row r="5" customFormat="false" ht="13.8" hidden="false" customHeight="false" outlineLevel="0" collapsed="false">
      <c r="A5" s="0" t="n">
        <v>2013</v>
      </c>
      <c r="B5" s="0" t="s">
        <v>12</v>
      </c>
      <c r="C5" s="0" t="s">
        <v>13</v>
      </c>
      <c r="D5" s="0" t="s">
        <v>7</v>
      </c>
      <c r="M5" s="0" t="n">
        <v>8422460</v>
      </c>
      <c r="N5" s="0" t="n">
        <v>8471990</v>
      </c>
      <c r="O5" s="0" t="n">
        <v>8516502</v>
      </c>
      <c r="P5" s="0" t="n">
        <v>8537673</v>
      </c>
      <c r="Q5" s="0" t="n">
        <v>80.9</v>
      </c>
      <c r="R5" s="0" t="n">
        <f aca="false">Q5/100</f>
        <v>0.809</v>
      </c>
      <c r="T5" s="0" t="n">
        <f aca="false">E5*$R5</f>
        <v>0</v>
      </c>
      <c r="U5" s="0" t="n">
        <f aca="false">F5*$R5</f>
        <v>0</v>
      </c>
      <c r="V5" s="0" t="n">
        <f aca="false">G5*$R5</f>
        <v>0</v>
      </c>
      <c r="W5" s="0" t="n">
        <f aca="false">H5*$R5</f>
        <v>0</v>
      </c>
      <c r="X5" s="0" t="n">
        <f aca="false">I5*$R5</f>
        <v>0</v>
      </c>
      <c r="Y5" s="0" t="n">
        <f aca="false">J5*$R5</f>
        <v>0</v>
      </c>
      <c r="Z5" s="0" t="n">
        <f aca="false">K5*$R5</f>
        <v>0</v>
      </c>
      <c r="AA5" s="0" t="n">
        <f aca="false">L5*$R5</f>
        <v>0</v>
      </c>
      <c r="AB5" s="0" t="n">
        <f aca="false">M5*$R5</f>
        <v>6813770.14</v>
      </c>
      <c r="AC5" s="0" t="n">
        <f aca="false">N5*$R5</f>
        <v>6853839.91</v>
      </c>
      <c r="AD5" s="0" t="n">
        <f aca="false">O5*$R5</f>
        <v>6889850.118</v>
      </c>
      <c r="AE5" s="0" t="n">
        <f aca="false">P5*$R5</f>
        <v>6906977.457</v>
      </c>
    </row>
    <row r="6" customFormat="false" ht="13.8" hidden="false" customHeight="false" outlineLevel="0" collapsed="false">
      <c r="A6" s="0" t="n">
        <v>2013</v>
      </c>
      <c r="B6" s="0" t="s">
        <v>14</v>
      </c>
      <c r="C6" s="0" t="s">
        <v>15</v>
      </c>
      <c r="D6" s="0" t="s">
        <v>7</v>
      </c>
      <c r="M6" s="0" t="n">
        <v>259965</v>
      </c>
      <c r="N6" s="0" t="n">
        <v>262367</v>
      </c>
      <c r="O6" s="0" t="n">
        <v>263868</v>
      </c>
      <c r="P6" s="0" t="n">
        <v>264152</v>
      </c>
      <c r="Q6" s="0" t="n">
        <v>81.1</v>
      </c>
      <c r="R6" s="0" t="n">
        <f aca="false">Q6/100</f>
        <v>0.811</v>
      </c>
      <c r="T6" s="0" t="n">
        <f aca="false">E6*$R6</f>
        <v>0</v>
      </c>
      <c r="U6" s="0" t="n">
        <f aca="false">F6*$R6</f>
        <v>0</v>
      </c>
      <c r="V6" s="0" t="n">
        <f aca="false">G6*$R6</f>
        <v>0</v>
      </c>
      <c r="W6" s="0" t="n">
        <f aca="false">H6*$R6</f>
        <v>0</v>
      </c>
      <c r="X6" s="0" t="n">
        <f aca="false">I6*$R6</f>
        <v>0</v>
      </c>
      <c r="Y6" s="0" t="n">
        <f aca="false">J6*$R6</f>
        <v>0</v>
      </c>
      <c r="Z6" s="0" t="n">
        <f aca="false">K6*$R6</f>
        <v>0</v>
      </c>
      <c r="AA6" s="0" t="n">
        <f aca="false">L6*$R6</f>
        <v>0</v>
      </c>
      <c r="AB6" s="0" t="n">
        <f aca="false">M6*$R6</f>
        <v>210831.615</v>
      </c>
      <c r="AC6" s="0" t="n">
        <f aca="false">N6*$R6</f>
        <v>212779.637</v>
      </c>
      <c r="AD6" s="0" t="n">
        <f aca="false">O6*$R6</f>
        <v>213996.948</v>
      </c>
      <c r="AE6" s="0" t="n">
        <f aca="false">P6*$R6</f>
        <v>214227.272</v>
      </c>
    </row>
    <row r="7" customFormat="false" ht="13.8" hidden="false" customHeight="false" outlineLevel="0" collapsed="false">
      <c r="A7" s="0" t="n">
        <v>2013</v>
      </c>
      <c r="B7" s="0" t="s">
        <v>16</v>
      </c>
      <c r="C7" s="0" t="s">
        <v>17</v>
      </c>
      <c r="D7" s="0" t="s">
        <v>7</v>
      </c>
      <c r="M7" s="0" t="n">
        <v>609132</v>
      </c>
      <c r="N7" s="0" t="n">
        <v>619334</v>
      </c>
      <c r="Q7" s="0" t="n">
        <v>82.8</v>
      </c>
      <c r="R7" s="0" t="n">
        <f aca="false">Q7/100</f>
        <v>0.828</v>
      </c>
      <c r="T7" s="0" t="n">
        <f aca="false">E7*$R7</f>
        <v>0</v>
      </c>
      <c r="U7" s="0" t="n">
        <f aca="false">F7*$R7</f>
        <v>0</v>
      </c>
      <c r="V7" s="0" t="n">
        <f aca="false">G7*$R7</f>
        <v>0</v>
      </c>
      <c r="W7" s="0" t="n">
        <f aca="false">H7*$R7</f>
        <v>0</v>
      </c>
      <c r="X7" s="0" t="n">
        <f aca="false">I7*$R7</f>
        <v>0</v>
      </c>
      <c r="Y7" s="0" t="n">
        <f aca="false">J7*$R7</f>
        <v>0</v>
      </c>
      <c r="Z7" s="0" t="n">
        <f aca="false">K7*$R7</f>
        <v>0</v>
      </c>
      <c r="AA7" s="0" t="n">
        <f aca="false">L7*$R7</f>
        <v>0</v>
      </c>
      <c r="AB7" s="0" t="n">
        <f aca="false">M7*$R7</f>
        <v>504361.296</v>
      </c>
      <c r="AC7" s="0" t="n">
        <f aca="false">N7*$R7</f>
        <v>512808.552</v>
      </c>
      <c r="AD7" s="0" t="n">
        <f aca="false">O7*$R7</f>
        <v>0</v>
      </c>
      <c r="AE7" s="0" t="n">
        <f aca="false">P7*$R7</f>
        <v>0</v>
      </c>
    </row>
    <row r="8" customFormat="false" ht="13.8" hidden="false" customHeight="false" outlineLevel="0" collapsed="false">
      <c r="A8" s="0" t="n">
        <v>2014</v>
      </c>
      <c r="B8" s="0" t="s">
        <v>18</v>
      </c>
      <c r="C8" s="0" t="s">
        <v>6</v>
      </c>
      <c r="D8" s="0" t="s">
        <v>7</v>
      </c>
      <c r="Q8" s="0" t="n">
        <v>81</v>
      </c>
      <c r="R8" s="0" t="n">
        <f aca="false">Q8/100</f>
        <v>0.81</v>
      </c>
      <c r="T8" s="0" t="n">
        <f aca="false">E8*$R8</f>
        <v>0</v>
      </c>
      <c r="U8" s="0" t="n">
        <f aca="false">F8*$R8</f>
        <v>0</v>
      </c>
      <c r="V8" s="0" t="n">
        <f aca="false">G8*$R8</f>
        <v>0</v>
      </c>
      <c r="W8" s="0" t="n">
        <f aca="false">H8*$R8</f>
        <v>0</v>
      </c>
      <c r="X8" s="0" t="n">
        <f aca="false">I8*$R8</f>
        <v>0</v>
      </c>
      <c r="Y8" s="0" t="n">
        <f aca="false">J8*$R8</f>
        <v>0</v>
      </c>
      <c r="Z8" s="0" t="n">
        <f aca="false">K8*$R8</f>
        <v>0</v>
      </c>
      <c r="AA8" s="0" t="n">
        <f aca="false">L8*$R8</f>
        <v>0</v>
      </c>
      <c r="AB8" s="0" t="n">
        <f aca="false">M8*$R8</f>
        <v>0</v>
      </c>
      <c r="AC8" s="0" t="n">
        <f aca="false">N8*$R8</f>
        <v>0</v>
      </c>
      <c r="AD8" s="0" t="n">
        <f aca="false">O8*$R8</f>
        <v>0</v>
      </c>
      <c r="AE8" s="0" t="n">
        <f aca="false">P8*$R8</f>
        <v>0</v>
      </c>
    </row>
    <row r="9" customFormat="false" ht="13.8" hidden="false" customHeight="false" outlineLevel="0" collapsed="false">
      <c r="A9" s="0" t="n">
        <v>2014</v>
      </c>
      <c r="B9" s="0" t="s">
        <v>19</v>
      </c>
      <c r="C9" s="0" t="s">
        <v>15</v>
      </c>
      <c r="D9" s="0" t="s">
        <v>7</v>
      </c>
      <c r="J9" s="1"/>
      <c r="K9" s="1"/>
      <c r="L9" s="1"/>
      <c r="M9" s="1"/>
      <c r="N9" s="1" t="n">
        <v>280441</v>
      </c>
      <c r="O9" s="1" t="n">
        <v>281100</v>
      </c>
      <c r="P9" s="1" t="n">
        <v>281764</v>
      </c>
      <c r="Q9" s="0" t="n">
        <v>77.3</v>
      </c>
      <c r="R9" s="0" t="n">
        <f aca="false">Q9/100</f>
        <v>0.773</v>
      </c>
      <c r="T9" s="0" t="n">
        <f aca="false">E9*$R9</f>
        <v>0</v>
      </c>
      <c r="U9" s="0" t="n">
        <f aca="false">F9*$R9</f>
        <v>0</v>
      </c>
      <c r="V9" s="0" t="n">
        <f aca="false">G9*$R9</f>
        <v>0</v>
      </c>
      <c r="W9" s="0" t="n">
        <f aca="false">H9*$R9</f>
        <v>0</v>
      </c>
      <c r="X9" s="0" t="n">
        <f aca="false">I9*$R9</f>
        <v>0</v>
      </c>
      <c r="Y9" s="0" t="n">
        <f aca="false">J9*$R9</f>
        <v>0</v>
      </c>
      <c r="Z9" s="0" t="n">
        <f aca="false">K9*$R9</f>
        <v>0</v>
      </c>
      <c r="AA9" s="0" t="n">
        <f aca="false">L9*$R9</f>
        <v>0</v>
      </c>
      <c r="AB9" s="0" t="n">
        <f aca="false">M9*$R9</f>
        <v>0</v>
      </c>
      <c r="AC9" s="0" t="n">
        <f aca="false">N9*$R9</f>
        <v>216780.893</v>
      </c>
      <c r="AD9" s="0" t="n">
        <f aca="false">O9*$R9</f>
        <v>217290.3</v>
      </c>
      <c r="AE9" s="0" t="n">
        <f aca="false">P9*$R9</f>
        <v>217803.572</v>
      </c>
    </row>
    <row r="10" customFormat="false" ht="13.8" hidden="false" customHeight="false" outlineLevel="0" collapsed="false">
      <c r="A10" s="0" t="n">
        <v>2014</v>
      </c>
      <c r="B10" s="0" t="s">
        <v>20</v>
      </c>
      <c r="C10" s="0" t="s">
        <v>15</v>
      </c>
      <c r="D10" s="0" t="s">
        <v>7</v>
      </c>
      <c r="N10" s="0" t="n">
        <v>64629</v>
      </c>
      <c r="O10" s="0" t="n">
        <v>64797</v>
      </c>
      <c r="P10" s="0" t="n">
        <v>64789</v>
      </c>
      <c r="Q10" s="0" t="n">
        <v>77.4</v>
      </c>
      <c r="R10" s="0" t="n">
        <f aca="false">Q10/100</f>
        <v>0.774</v>
      </c>
      <c r="T10" s="0" t="n">
        <f aca="false">E10*$R10</f>
        <v>0</v>
      </c>
      <c r="U10" s="0" t="n">
        <f aca="false">F10*$R10</f>
        <v>0</v>
      </c>
      <c r="V10" s="0" t="n">
        <f aca="false">G10*$R10</f>
        <v>0</v>
      </c>
      <c r="W10" s="0" t="n">
        <f aca="false">H10*$R10</f>
        <v>0</v>
      </c>
      <c r="X10" s="0" t="n">
        <f aca="false">I10*$R10</f>
        <v>0</v>
      </c>
      <c r="Y10" s="0" t="n">
        <f aca="false">J10*$R10</f>
        <v>0</v>
      </c>
      <c r="Z10" s="0" t="n">
        <f aca="false">K10*$R10</f>
        <v>0</v>
      </c>
      <c r="AA10" s="0" t="n">
        <f aca="false">L10*$R10</f>
        <v>0</v>
      </c>
      <c r="AB10" s="0" t="n">
        <f aca="false">M10*$R10</f>
        <v>0</v>
      </c>
      <c r="AC10" s="0" t="n">
        <f aca="false">N10*$R10</f>
        <v>50022.846</v>
      </c>
      <c r="AD10" s="0" t="n">
        <f aca="false">O10*$R10</f>
        <v>50152.878</v>
      </c>
      <c r="AE10" s="0" t="n">
        <f aca="false">P10*$R10</f>
        <v>50146.686</v>
      </c>
    </row>
    <row r="11" customFormat="false" ht="13.8" hidden="false" customHeight="false" outlineLevel="0" collapsed="false">
      <c r="A11" s="0" t="n">
        <v>2014</v>
      </c>
      <c r="B11" s="0" t="s">
        <v>21</v>
      </c>
      <c r="C11" s="0" t="s">
        <v>15</v>
      </c>
      <c r="D11" s="0" t="s">
        <v>7</v>
      </c>
      <c r="N11" s="0" t="n">
        <v>54268</v>
      </c>
      <c r="O11" s="2" t="n">
        <v>54530</v>
      </c>
      <c r="P11" s="3" t="n">
        <v>54195.7333333333</v>
      </c>
      <c r="Q11" s="0" t="n">
        <v>77.4</v>
      </c>
      <c r="R11" s="0" t="n">
        <f aca="false">Q11/100</f>
        <v>0.774</v>
      </c>
      <c r="T11" s="0" t="n">
        <f aca="false">E11*$R11</f>
        <v>0</v>
      </c>
      <c r="U11" s="0" t="n">
        <f aca="false">F11*$R11</f>
        <v>0</v>
      </c>
      <c r="V11" s="0" t="n">
        <f aca="false">G11*$R11</f>
        <v>0</v>
      </c>
      <c r="W11" s="0" t="n">
        <f aca="false">H11*$R11</f>
        <v>0</v>
      </c>
      <c r="X11" s="0" t="n">
        <f aca="false">I11*$R11</f>
        <v>0</v>
      </c>
      <c r="Y11" s="0" t="n">
        <f aca="false">J11*$R11</f>
        <v>0</v>
      </c>
      <c r="Z11" s="0" t="n">
        <f aca="false">K11*$R11</f>
        <v>0</v>
      </c>
      <c r="AA11" s="0" t="n">
        <f aca="false">L11*$R11</f>
        <v>0</v>
      </c>
      <c r="AB11" s="0" t="n">
        <f aca="false">M11*$R11</f>
        <v>0</v>
      </c>
      <c r="AC11" s="0" t="n">
        <f aca="false">N11*$R11</f>
        <v>42003.432</v>
      </c>
      <c r="AD11" s="0" t="n">
        <f aca="false">O11*$R11</f>
        <v>42206.22</v>
      </c>
      <c r="AE11" s="0" t="n">
        <f aca="false">P11*$R11</f>
        <v>41947.4976</v>
      </c>
    </row>
    <row r="12" customFormat="false" ht="13.8" hidden="false" customHeight="false" outlineLevel="0" collapsed="false">
      <c r="A12" s="0" t="n">
        <v>2014</v>
      </c>
      <c r="B12" s="0" t="s">
        <v>22</v>
      </c>
      <c r="C12" s="0" t="s">
        <v>15</v>
      </c>
      <c r="D12" s="0" t="s">
        <v>7</v>
      </c>
      <c r="N12" s="0" t="n">
        <v>70732</v>
      </c>
      <c r="O12" s="0" t="n">
        <v>70738</v>
      </c>
      <c r="P12" s="0" t="n">
        <v>70635</v>
      </c>
      <c r="Q12" s="0" t="n">
        <v>71.7</v>
      </c>
      <c r="R12" s="0" t="n">
        <f aca="false">Q12/100</f>
        <v>0.717</v>
      </c>
      <c r="T12" s="0" t="n">
        <f aca="false">E12*$R12</f>
        <v>0</v>
      </c>
      <c r="U12" s="0" t="n">
        <f aca="false">F12*$R12</f>
        <v>0</v>
      </c>
      <c r="V12" s="0" t="n">
        <f aca="false">G12*$R12</f>
        <v>0</v>
      </c>
      <c r="W12" s="0" t="n">
        <f aca="false">H12*$R12</f>
        <v>0</v>
      </c>
      <c r="X12" s="0" t="n">
        <f aca="false">I12*$R12</f>
        <v>0</v>
      </c>
      <c r="Y12" s="0" t="n">
        <f aca="false">J12*$R12</f>
        <v>0</v>
      </c>
      <c r="Z12" s="0" t="n">
        <f aca="false">K12*$R12</f>
        <v>0</v>
      </c>
      <c r="AA12" s="0" t="n">
        <f aca="false">L12*$R12</f>
        <v>0</v>
      </c>
      <c r="AB12" s="0" t="n">
        <f aca="false">M12*$R12</f>
        <v>0</v>
      </c>
      <c r="AC12" s="0" t="n">
        <f aca="false">N12*$R12</f>
        <v>50714.844</v>
      </c>
      <c r="AD12" s="0" t="n">
        <f aca="false">O12*$R12</f>
        <v>50719.146</v>
      </c>
      <c r="AE12" s="0" t="n">
        <f aca="false">P12*$R12</f>
        <v>50645.295</v>
      </c>
    </row>
    <row r="13" customFormat="false" ht="13.8" hidden="false" customHeight="false" outlineLevel="0" collapsed="false">
      <c r="A13" s="0" t="n">
        <v>2014</v>
      </c>
      <c r="B13" s="0" t="s">
        <v>23</v>
      </c>
      <c r="C13" s="0" t="s">
        <v>15</v>
      </c>
      <c r="D13" s="0" t="s">
        <v>7</v>
      </c>
      <c r="N13" s="0" t="n">
        <v>146991</v>
      </c>
      <c r="O13" s="0" t="n">
        <v>147027</v>
      </c>
      <c r="P13" s="0" t="n">
        <v>147000</v>
      </c>
      <c r="Q13" s="0" t="n">
        <v>75.4</v>
      </c>
      <c r="R13" s="0" t="n">
        <f aca="false">Q13/100</f>
        <v>0.754</v>
      </c>
      <c r="T13" s="0" t="n">
        <f aca="false">E13*$R13</f>
        <v>0</v>
      </c>
      <c r="U13" s="0" t="n">
        <f aca="false">F13*$R13</f>
        <v>0</v>
      </c>
      <c r="V13" s="0" t="n">
        <f aca="false">G13*$R13</f>
        <v>0</v>
      </c>
      <c r="W13" s="0" t="n">
        <f aca="false">H13*$R13</f>
        <v>0</v>
      </c>
      <c r="X13" s="0" t="n">
        <f aca="false">I13*$R13</f>
        <v>0</v>
      </c>
      <c r="Y13" s="0" t="n">
        <f aca="false">J13*$R13</f>
        <v>0</v>
      </c>
      <c r="Z13" s="0" t="n">
        <f aca="false">K13*$R13</f>
        <v>0</v>
      </c>
      <c r="AA13" s="0" t="n">
        <f aca="false">L13*$R13</f>
        <v>0</v>
      </c>
      <c r="AB13" s="0" t="n">
        <f aca="false">M13*$R13</f>
        <v>0</v>
      </c>
      <c r="AC13" s="0" t="n">
        <f aca="false">N13*$R13</f>
        <v>110831.214</v>
      </c>
      <c r="AD13" s="0" t="n">
        <f aca="false">O13*$R13</f>
        <v>110858.358</v>
      </c>
      <c r="AE13" s="0" t="n">
        <f aca="false">P13*$R13</f>
        <v>110838</v>
      </c>
    </row>
    <row r="14" customFormat="false" ht="13.8" hidden="false" customHeight="false" outlineLevel="0" collapsed="false">
      <c r="A14" s="0" t="n">
        <v>2014</v>
      </c>
      <c r="B14" s="0" t="s">
        <v>24</v>
      </c>
      <c r="C14" s="0" t="s">
        <v>15</v>
      </c>
      <c r="D14" s="0" t="s">
        <v>7</v>
      </c>
      <c r="J14" s="3"/>
      <c r="K14" s="3"/>
      <c r="L14" s="3"/>
      <c r="M14" s="3"/>
      <c r="N14" s="3" t="n">
        <v>37934</v>
      </c>
      <c r="O14" s="3" t="n">
        <v>38021</v>
      </c>
      <c r="P14" s="3" t="n">
        <v>38070.6</v>
      </c>
      <c r="Q14" s="0" t="n">
        <v>77.6</v>
      </c>
      <c r="R14" s="0" t="n">
        <f aca="false">Q14/100</f>
        <v>0.776</v>
      </c>
      <c r="T14" s="0" t="n">
        <f aca="false">E14*$R14</f>
        <v>0</v>
      </c>
      <c r="U14" s="0" t="n">
        <f aca="false">F14*$R14</f>
        <v>0</v>
      </c>
      <c r="V14" s="0" t="n">
        <f aca="false">G14*$R14</f>
        <v>0</v>
      </c>
      <c r="W14" s="0" t="n">
        <f aca="false">H14*$R14</f>
        <v>0</v>
      </c>
      <c r="X14" s="0" t="n">
        <f aca="false">I14*$R14</f>
        <v>0</v>
      </c>
      <c r="Y14" s="0" t="n">
        <f aca="false">J14*$R14</f>
        <v>0</v>
      </c>
      <c r="Z14" s="0" t="n">
        <f aca="false">K14*$R14</f>
        <v>0</v>
      </c>
      <c r="AA14" s="0" t="n">
        <f aca="false">L14*$R14</f>
        <v>0</v>
      </c>
      <c r="AB14" s="0" t="n">
        <f aca="false">M14*$R14</f>
        <v>0</v>
      </c>
      <c r="AC14" s="0" t="n">
        <f aca="false">N14*$R14</f>
        <v>29436.784</v>
      </c>
      <c r="AD14" s="0" t="n">
        <f aca="false">O14*$R14</f>
        <v>29504.296</v>
      </c>
      <c r="AE14" s="0" t="n">
        <f aca="false">P14*$R14</f>
        <v>29542.7856</v>
      </c>
    </row>
    <row r="15" customFormat="false" ht="13.8" hidden="false" customHeight="false" outlineLevel="0" collapsed="false">
      <c r="A15" s="0" t="n">
        <v>2014</v>
      </c>
      <c r="B15" s="0" t="s">
        <v>25</v>
      </c>
      <c r="C15" s="0" t="s">
        <v>15</v>
      </c>
      <c r="D15" s="0" t="s">
        <v>7</v>
      </c>
      <c r="N15" s="0" t="n">
        <v>84640</v>
      </c>
      <c r="O15" s="0" t="n">
        <v>84185</v>
      </c>
      <c r="P15" s="0" t="n">
        <v>84056</v>
      </c>
      <c r="Q15" s="0" t="n">
        <v>77.6</v>
      </c>
      <c r="R15" s="0" t="n">
        <f aca="false">Q15/100</f>
        <v>0.776</v>
      </c>
      <c r="T15" s="0" t="n">
        <f aca="false">E15*$R15</f>
        <v>0</v>
      </c>
      <c r="U15" s="0" t="n">
        <f aca="false">F15*$R15</f>
        <v>0</v>
      </c>
      <c r="V15" s="0" t="n">
        <f aca="false">G15*$R15</f>
        <v>0</v>
      </c>
      <c r="W15" s="0" t="n">
        <f aca="false">H15*$R15</f>
        <v>0</v>
      </c>
      <c r="X15" s="0" t="n">
        <f aca="false">I15*$R15</f>
        <v>0</v>
      </c>
      <c r="Y15" s="0" t="n">
        <f aca="false">J15*$R15</f>
        <v>0</v>
      </c>
      <c r="Z15" s="0" t="n">
        <f aca="false">K15*$R15</f>
        <v>0</v>
      </c>
      <c r="AA15" s="0" t="n">
        <f aca="false">L15*$R15</f>
        <v>0</v>
      </c>
      <c r="AB15" s="0" t="n">
        <f aca="false">M15*$R15</f>
        <v>0</v>
      </c>
      <c r="AC15" s="0" t="n">
        <f aca="false">N15*$R15</f>
        <v>65680.64</v>
      </c>
      <c r="AD15" s="0" t="n">
        <f aca="false">O15*$R15</f>
        <v>65327.56</v>
      </c>
      <c r="AE15" s="0" t="n">
        <f aca="false">P15*$R15</f>
        <v>65227.456</v>
      </c>
    </row>
    <row r="16" customFormat="false" ht="13.8" hidden="false" customHeight="false" outlineLevel="0" collapsed="false">
      <c r="A16" s="0" t="n">
        <v>2015</v>
      </c>
      <c r="B16" s="0" t="s">
        <v>26</v>
      </c>
      <c r="C16" s="0" t="s">
        <v>6</v>
      </c>
      <c r="D16" s="0" t="s">
        <v>7</v>
      </c>
      <c r="Q16" s="0" t="n">
        <v>90.7</v>
      </c>
      <c r="R16" s="0" t="n">
        <f aca="false">Q16/100</f>
        <v>0.907</v>
      </c>
      <c r="T16" s="0" t="n">
        <f aca="false">E16*$R16</f>
        <v>0</v>
      </c>
      <c r="U16" s="0" t="n">
        <f aca="false">F16*$R16</f>
        <v>0</v>
      </c>
      <c r="V16" s="0" t="n">
        <f aca="false">G16*$R16</f>
        <v>0</v>
      </c>
      <c r="W16" s="0" t="n">
        <f aca="false">H16*$R16</f>
        <v>0</v>
      </c>
      <c r="X16" s="0" t="n">
        <f aca="false">I16*$R16</f>
        <v>0</v>
      </c>
      <c r="Y16" s="0" t="n">
        <f aca="false">J16*$R16</f>
        <v>0</v>
      </c>
      <c r="Z16" s="0" t="n">
        <f aca="false">K16*$R16</f>
        <v>0</v>
      </c>
      <c r="AA16" s="0" t="n">
        <f aca="false">L16*$R16</f>
        <v>0</v>
      </c>
      <c r="AB16" s="0" t="n">
        <f aca="false">M16*$R16</f>
        <v>0</v>
      </c>
      <c r="AC16" s="0" t="n">
        <f aca="false">N16*$R16</f>
        <v>0</v>
      </c>
      <c r="AD16" s="0" t="n">
        <f aca="false">O16*$R16</f>
        <v>0</v>
      </c>
      <c r="AE16" s="0" t="n">
        <f aca="false">P16*$R16</f>
        <v>0</v>
      </c>
    </row>
    <row r="17" customFormat="false" ht="13.8" hidden="false" customHeight="false" outlineLevel="0" collapsed="false">
      <c r="A17" s="0" t="n">
        <v>2015</v>
      </c>
      <c r="B17" s="0" t="s">
        <v>27</v>
      </c>
      <c r="C17" s="0" t="s">
        <v>15</v>
      </c>
      <c r="D17" s="0" t="s">
        <v>7</v>
      </c>
      <c r="J17" s="3"/>
      <c r="K17" s="3"/>
      <c r="L17" s="3"/>
      <c r="M17" s="3"/>
      <c r="N17" s="3"/>
      <c r="O17" s="3" t="n">
        <v>47831</v>
      </c>
      <c r="P17" s="3" t="n">
        <v>47935.9333333333</v>
      </c>
      <c r="Q17" s="0" t="n">
        <v>81.2</v>
      </c>
      <c r="R17" s="0" t="n">
        <f aca="false">Q17/100</f>
        <v>0.812</v>
      </c>
      <c r="T17" s="0" t="n">
        <f aca="false">E17*$R17</f>
        <v>0</v>
      </c>
      <c r="U17" s="0" t="n">
        <f aca="false">F17*$R17</f>
        <v>0</v>
      </c>
      <c r="V17" s="0" t="n">
        <f aca="false">G17*$R17</f>
        <v>0</v>
      </c>
      <c r="W17" s="0" t="n">
        <f aca="false">H17*$R17</f>
        <v>0</v>
      </c>
      <c r="X17" s="0" t="n">
        <f aca="false">I17*$R17</f>
        <v>0</v>
      </c>
      <c r="Y17" s="0" t="n">
        <f aca="false">J17*$R17</f>
        <v>0</v>
      </c>
      <c r="Z17" s="0" t="n">
        <f aca="false">K17*$R17</f>
        <v>0</v>
      </c>
      <c r="AA17" s="0" t="n">
        <f aca="false">L17*$R17</f>
        <v>0</v>
      </c>
      <c r="AB17" s="0" t="n">
        <f aca="false">M17*$R17</f>
        <v>0</v>
      </c>
      <c r="AC17" s="0" t="n">
        <f aca="false">N17*$R17</f>
        <v>0</v>
      </c>
      <c r="AD17" s="0" t="n">
        <f aca="false">O17*$R17</f>
        <v>38838.772</v>
      </c>
      <c r="AE17" s="0" t="n">
        <f aca="false">P17*$R17</f>
        <v>38923.9778666666</v>
      </c>
    </row>
    <row r="18" customFormat="false" ht="13.8" hidden="false" customHeight="false" outlineLevel="0" collapsed="false">
      <c r="A18" s="0" t="n">
        <v>2015</v>
      </c>
      <c r="B18" s="0" t="s">
        <v>28</v>
      </c>
      <c r="C18" s="0" t="s">
        <v>15</v>
      </c>
      <c r="D18" s="0" t="s">
        <v>7</v>
      </c>
      <c r="O18" s="0" t="n">
        <v>128367</v>
      </c>
      <c r="P18" s="0" t="n">
        <v>128640</v>
      </c>
      <c r="Q18" s="0" t="n">
        <v>77.1</v>
      </c>
      <c r="R18" s="0" t="n">
        <f aca="false">Q18/100</f>
        <v>0.771</v>
      </c>
      <c r="T18" s="0" t="n">
        <f aca="false">E18*$R18</f>
        <v>0</v>
      </c>
      <c r="U18" s="0" t="n">
        <f aca="false">F18*$R18</f>
        <v>0</v>
      </c>
      <c r="V18" s="0" t="n">
        <f aca="false">G18*$R18</f>
        <v>0</v>
      </c>
      <c r="W18" s="0" t="n">
        <f aca="false">H18*$R18</f>
        <v>0</v>
      </c>
      <c r="X18" s="0" t="n">
        <f aca="false">I18*$R18</f>
        <v>0</v>
      </c>
      <c r="Y18" s="0" t="n">
        <f aca="false">J18*$R18</f>
        <v>0</v>
      </c>
      <c r="Z18" s="0" t="n">
        <f aca="false">K18*$R18</f>
        <v>0</v>
      </c>
      <c r="AA18" s="0" t="n">
        <f aca="false">L18*$R18</f>
        <v>0</v>
      </c>
      <c r="AB18" s="0" t="n">
        <f aca="false">M18*$R18</f>
        <v>0</v>
      </c>
      <c r="AC18" s="0" t="n">
        <f aca="false">N18*$R18</f>
        <v>0</v>
      </c>
      <c r="AD18" s="0" t="n">
        <f aca="false">O18*$R18</f>
        <v>98970.957</v>
      </c>
      <c r="AE18" s="0" t="n">
        <f aca="false">P18*$R18</f>
        <v>99181.44</v>
      </c>
    </row>
    <row r="19" customFormat="false" ht="13.8" hidden="false" customHeight="false" outlineLevel="0" collapsed="false">
      <c r="A19" s="0" t="n">
        <v>2015</v>
      </c>
      <c r="B19" s="0" t="s">
        <v>29</v>
      </c>
      <c r="C19" s="0" t="s">
        <v>15</v>
      </c>
      <c r="D19" s="0" t="s">
        <v>7</v>
      </c>
      <c r="O19" s="0" t="n">
        <v>56668</v>
      </c>
      <c r="P19" s="0" t="n">
        <v>56910</v>
      </c>
      <c r="Q19" s="0" t="n">
        <v>81</v>
      </c>
      <c r="R19" s="0" t="n">
        <f aca="false">Q19/100</f>
        <v>0.81</v>
      </c>
      <c r="T19" s="0" t="n">
        <f aca="false">E19*$R19</f>
        <v>0</v>
      </c>
      <c r="U19" s="0" t="n">
        <f aca="false">F19*$R19</f>
        <v>0</v>
      </c>
      <c r="V19" s="0" t="n">
        <f aca="false">G19*$R19</f>
        <v>0</v>
      </c>
      <c r="W19" s="0" t="n">
        <f aca="false">H19*$R19</f>
        <v>0</v>
      </c>
      <c r="X19" s="0" t="n">
        <f aca="false">I19*$R19</f>
        <v>0</v>
      </c>
      <c r="Y19" s="0" t="n">
        <f aca="false">J19*$R19</f>
        <v>0</v>
      </c>
      <c r="Z19" s="0" t="n">
        <f aca="false">K19*$R19</f>
        <v>0</v>
      </c>
      <c r="AA19" s="0" t="n">
        <f aca="false">L19*$R19</f>
        <v>0</v>
      </c>
      <c r="AB19" s="0" t="n">
        <f aca="false">M19*$R19</f>
        <v>0</v>
      </c>
      <c r="AC19" s="0" t="n">
        <f aca="false">N19*$R19</f>
        <v>0</v>
      </c>
      <c r="AD19" s="0" t="n">
        <f aca="false">O19*$R19</f>
        <v>45901.08</v>
      </c>
      <c r="AE19" s="0" t="n">
        <f aca="false">P19*$R19</f>
        <v>46097.1</v>
      </c>
    </row>
    <row r="20" customFormat="false" ht="13.8" hidden="false" customHeight="false" outlineLevel="0" collapsed="false">
      <c r="A20" s="0" t="n">
        <v>2015</v>
      </c>
      <c r="B20" s="0" t="s">
        <v>30</v>
      </c>
      <c r="C20" s="0" t="s">
        <v>31</v>
      </c>
      <c r="D20" s="0" t="s">
        <v>7</v>
      </c>
      <c r="O20" s="0" t="n">
        <v>1564964</v>
      </c>
      <c r="P20" s="0" t="n">
        <v>1567872</v>
      </c>
      <c r="Q20" s="0" t="n">
        <v>80.2</v>
      </c>
      <c r="R20" s="0" t="n">
        <f aca="false">Q20/100</f>
        <v>0.802</v>
      </c>
      <c r="T20" s="0" t="n">
        <f aca="false">E20*$R20</f>
        <v>0</v>
      </c>
      <c r="U20" s="0" t="n">
        <f aca="false">F20*$R20</f>
        <v>0</v>
      </c>
      <c r="V20" s="0" t="n">
        <f aca="false">G20*$R20</f>
        <v>0</v>
      </c>
      <c r="W20" s="0" t="n">
        <f aca="false">H20*$R20</f>
        <v>0</v>
      </c>
      <c r="X20" s="0" t="n">
        <f aca="false">I20*$R20</f>
        <v>0</v>
      </c>
      <c r="Y20" s="0" t="n">
        <f aca="false">J20*$R20</f>
        <v>0</v>
      </c>
      <c r="Z20" s="0" t="n">
        <f aca="false">K20*$R20</f>
        <v>0</v>
      </c>
      <c r="AA20" s="0" t="n">
        <f aca="false">L20*$R20</f>
        <v>0</v>
      </c>
      <c r="AB20" s="0" t="n">
        <f aca="false">M20*$R20</f>
        <v>0</v>
      </c>
      <c r="AC20" s="0" t="n">
        <f aca="false">N20*$R20</f>
        <v>0</v>
      </c>
      <c r="AD20" s="0" t="n">
        <f aca="false">O20*$R20</f>
        <v>1255101.128</v>
      </c>
      <c r="AE20" s="0" t="n">
        <f aca="false">P20*$R20</f>
        <v>1257433.344</v>
      </c>
    </row>
    <row r="21" customFormat="false" ht="13.8" hidden="false" customHeight="false" outlineLevel="0" collapsed="false">
      <c r="A21" s="0" t="n">
        <v>2015</v>
      </c>
      <c r="B21" s="0" t="s">
        <v>32</v>
      </c>
      <c r="C21" s="0" t="s">
        <v>31</v>
      </c>
      <c r="D21" s="0" t="s">
        <v>7</v>
      </c>
      <c r="O21" s="0" t="n">
        <v>303864</v>
      </c>
      <c r="P21" s="0" t="n">
        <v>303625</v>
      </c>
      <c r="Q21" s="0" t="n">
        <v>85.7</v>
      </c>
      <c r="R21" s="0" t="n">
        <f aca="false">Q21/100</f>
        <v>0.857</v>
      </c>
      <c r="T21" s="0" t="n">
        <f aca="false">E21*$R21</f>
        <v>0</v>
      </c>
      <c r="U21" s="0" t="n">
        <f aca="false">F21*$R21</f>
        <v>0</v>
      </c>
      <c r="V21" s="0" t="n">
        <f aca="false">G21*$R21</f>
        <v>0</v>
      </c>
      <c r="W21" s="0" t="n">
        <f aca="false">H21*$R21</f>
        <v>0</v>
      </c>
      <c r="X21" s="0" t="n">
        <f aca="false">I21*$R21</f>
        <v>0</v>
      </c>
      <c r="Y21" s="0" t="n">
        <f aca="false">J21*$R21</f>
        <v>0</v>
      </c>
      <c r="Z21" s="0" t="n">
        <f aca="false">K21*$R21</f>
        <v>0</v>
      </c>
      <c r="AA21" s="0" t="n">
        <f aca="false">L21*$R21</f>
        <v>0</v>
      </c>
      <c r="AB21" s="0" t="n">
        <f aca="false">M21*$R21</f>
        <v>0</v>
      </c>
      <c r="AC21" s="0" t="n">
        <f aca="false">N21*$R21</f>
        <v>0</v>
      </c>
      <c r="AD21" s="0" t="n">
        <f aca="false">O21*$R21</f>
        <v>260411.448</v>
      </c>
      <c r="AE21" s="0" t="n">
        <f aca="false">P21*$R21</f>
        <v>260206.625</v>
      </c>
    </row>
    <row r="22" customFormat="false" ht="13.8" hidden="false" customHeight="false" outlineLevel="0" collapsed="false">
      <c r="A22" s="0" t="n">
        <v>2015</v>
      </c>
      <c r="B22" s="0" t="s">
        <v>33</v>
      </c>
      <c r="C22" s="0" t="s">
        <v>11</v>
      </c>
      <c r="D22" s="0" t="s">
        <v>7</v>
      </c>
      <c r="O22" s="0" t="n">
        <v>207660</v>
      </c>
      <c r="Q22" s="0" t="n">
        <v>79.6</v>
      </c>
      <c r="R22" s="0" t="n">
        <f aca="false">Q22/100</f>
        <v>0.796</v>
      </c>
      <c r="T22" s="0" t="n">
        <f aca="false">E22*$R22</f>
        <v>0</v>
      </c>
      <c r="U22" s="0" t="n">
        <f aca="false">F22*$R22</f>
        <v>0</v>
      </c>
      <c r="V22" s="0" t="n">
        <f aca="false">G22*$R22</f>
        <v>0</v>
      </c>
      <c r="W22" s="0" t="n">
        <f aca="false">H22*$R22</f>
        <v>0</v>
      </c>
      <c r="X22" s="0" t="n">
        <f aca="false">I22*$R22</f>
        <v>0</v>
      </c>
      <c r="Y22" s="0" t="n">
        <f aca="false">J22*$R22</f>
        <v>0</v>
      </c>
      <c r="Z22" s="0" t="n">
        <f aca="false">K22*$R22</f>
        <v>0</v>
      </c>
      <c r="AA22" s="0" t="n">
        <f aca="false">L22*$R22</f>
        <v>0</v>
      </c>
      <c r="AB22" s="0" t="n">
        <f aca="false">M22*$R22</f>
        <v>0</v>
      </c>
      <c r="AC22" s="0" t="n">
        <f aca="false">N22*$R22</f>
        <v>0</v>
      </c>
      <c r="AD22" s="0" t="n">
        <f aca="false">O22*$R22</f>
        <v>165297.36</v>
      </c>
      <c r="AE22" s="0" t="n">
        <f aca="false">P22*$R22</f>
        <v>0</v>
      </c>
    </row>
    <row r="23" customFormat="false" ht="13.8" hidden="false" customHeight="false" outlineLevel="0" collapsed="false">
      <c r="A23" s="0" t="n">
        <v>2016</v>
      </c>
      <c r="B23" s="0" t="s">
        <v>34</v>
      </c>
      <c r="C23" s="0" t="s">
        <v>6</v>
      </c>
      <c r="D23" s="0" t="s">
        <v>7</v>
      </c>
      <c r="Q23" s="0" t="n">
        <v>79.7</v>
      </c>
      <c r="R23" s="0" t="n">
        <f aca="false">Q23/100</f>
        <v>0.797</v>
      </c>
      <c r="T23" s="0" t="n">
        <f aca="false">E23*$R23</f>
        <v>0</v>
      </c>
      <c r="U23" s="0" t="n">
        <f aca="false">F23*$R23</f>
        <v>0</v>
      </c>
      <c r="V23" s="0" t="n">
        <f aca="false">G23*$R23</f>
        <v>0</v>
      </c>
      <c r="W23" s="0" t="n">
        <f aca="false">H23*$R23</f>
        <v>0</v>
      </c>
      <c r="X23" s="0" t="n">
        <f aca="false">I23*$R23</f>
        <v>0</v>
      </c>
      <c r="Y23" s="0" t="n">
        <f aca="false">J23*$R23</f>
        <v>0</v>
      </c>
      <c r="Z23" s="0" t="n">
        <f aca="false">K23*$R23</f>
        <v>0</v>
      </c>
      <c r="AA23" s="0" t="n">
        <f aca="false">L23*$R23</f>
        <v>0</v>
      </c>
      <c r="AB23" s="0" t="n">
        <f aca="false">M23*$R23</f>
        <v>0</v>
      </c>
      <c r="AC23" s="0" t="n">
        <f aca="false">N23*$R23</f>
        <v>0</v>
      </c>
      <c r="AD23" s="0" t="n">
        <f aca="false">O23*$R23</f>
        <v>0</v>
      </c>
      <c r="AE23" s="0" t="n">
        <f aca="false">P23*$R23</f>
        <v>0</v>
      </c>
    </row>
    <row r="24" customFormat="false" ht="13.8" hidden="false" customHeight="false" outlineLevel="0" collapsed="false">
      <c r="A24" s="0" t="n">
        <v>2016</v>
      </c>
      <c r="B24" s="0" t="s">
        <v>35</v>
      </c>
      <c r="C24" s="0" t="s">
        <v>6</v>
      </c>
      <c r="D24" s="0" t="s">
        <v>7</v>
      </c>
      <c r="Q24" s="0" t="n">
        <v>87.6</v>
      </c>
      <c r="R24" s="0" t="n">
        <f aca="false">Q24/100</f>
        <v>0.876</v>
      </c>
      <c r="T24" s="0" t="n">
        <f aca="false">E24*$R24</f>
        <v>0</v>
      </c>
      <c r="U24" s="0" t="n">
        <f aca="false">F24*$R24</f>
        <v>0</v>
      </c>
      <c r="V24" s="0" t="n">
        <f aca="false">G24*$R24</f>
        <v>0</v>
      </c>
      <c r="W24" s="0" t="n">
        <f aca="false">H24*$R24</f>
        <v>0</v>
      </c>
      <c r="X24" s="0" t="n">
        <f aca="false">I24*$R24</f>
        <v>0</v>
      </c>
      <c r="Y24" s="0" t="n">
        <f aca="false">J24*$R24</f>
        <v>0</v>
      </c>
      <c r="Z24" s="0" t="n">
        <f aca="false">K24*$R24</f>
        <v>0</v>
      </c>
      <c r="AA24" s="0" t="n">
        <f aca="false">L24*$R24</f>
        <v>0</v>
      </c>
      <c r="AB24" s="0" t="n">
        <f aca="false">M24*$R24</f>
        <v>0</v>
      </c>
      <c r="AC24" s="0" t="n">
        <f aca="false">N24*$R24</f>
        <v>0</v>
      </c>
      <c r="AD24" s="0" t="n">
        <f aca="false">O24*$R24</f>
        <v>0</v>
      </c>
      <c r="AE24" s="0" t="n">
        <f aca="false">P24*$R24</f>
        <v>0</v>
      </c>
    </row>
    <row r="25" customFormat="false" ht="13.8" hidden="false" customHeight="false" outlineLevel="0" collapsed="false">
      <c r="A25" s="0" t="n">
        <v>2016</v>
      </c>
      <c r="B25" s="0" t="s">
        <v>36</v>
      </c>
      <c r="C25" s="0" t="s">
        <v>15</v>
      </c>
      <c r="D25" s="0" t="s">
        <v>7</v>
      </c>
      <c r="P25" s="0" t="n">
        <v>211277</v>
      </c>
      <c r="Q25" s="0" t="n">
        <v>76.9</v>
      </c>
      <c r="R25" s="0" t="n">
        <f aca="false">Q25/100</f>
        <v>0.769</v>
      </c>
      <c r="T25" s="0" t="n">
        <f aca="false">E25*$R25</f>
        <v>0</v>
      </c>
      <c r="U25" s="0" t="n">
        <f aca="false">F25*$R25</f>
        <v>0</v>
      </c>
      <c r="V25" s="0" t="n">
        <f aca="false">G25*$R25</f>
        <v>0</v>
      </c>
      <c r="W25" s="0" t="n">
        <f aca="false">H25*$R25</f>
        <v>0</v>
      </c>
      <c r="X25" s="0" t="n">
        <f aca="false">I25*$R25</f>
        <v>0</v>
      </c>
      <c r="Y25" s="0" t="n">
        <f aca="false">J25*$R25</f>
        <v>0</v>
      </c>
      <c r="Z25" s="0" t="n">
        <f aca="false">K25*$R25</f>
        <v>0</v>
      </c>
      <c r="AA25" s="0" t="n">
        <f aca="false">L25*$R25</f>
        <v>0</v>
      </c>
      <c r="AB25" s="0" t="n">
        <f aca="false">M25*$R25</f>
        <v>0</v>
      </c>
      <c r="AC25" s="0" t="n">
        <f aca="false">N25*$R25</f>
        <v>0</v>
      </c>
      <c r="AD25" s="0" t="n">
        <f aca="false">O25*$R25</f>
        <v>0</v>
      </c>
      <c r="AE25" s="0" t="n">
        <f aca="false">P25*$R25</f>
        <v>162472.013</v>
      </c>
    </row>
    <row r="26" customFormat="false" ht="13.8" hidden="false" customHeight="false" outlineLevel="0" collapsed="false">
      <c r="A26" s="0" t="n">
        <v>2016</v>
      </c>
      <c r="B26" s="0" t="s">
        <v>37</v>
      </c>
      <c r="C26" s="0" t="s">
        <v>11</v>
      </c>
      <c r="D26" s="0" t="s">
        <v>7</v>
      </c>
      <c r="Q26" s="0" t="n">
        <v>80</v>
      </c>
      <c r="R26" s="0" t="n">
        <f aca="false">Q26/100</f>
        <v>0.8</v>
      </c>
      <c r="T26" s="0" t="n">
        <f aca="false">E26*$R26</f>
        <v>0</v>
      </c>
      <c r="U26" s="0" t="n">
        <f aca="false">F26*$R26</f>
        <v>0</v>
      </c>
      <c r="V26" s="0" t="n">
        <f aca="false">G26*$R26</f>
        <v>0</v>
      </c>
      <c r="W26" s="0" t="n">
        <f aca="false">H26*$R26</f>
        <v>0</v>
      </c>
      <c r="X26" s="0" t="n">
        <f aca="false">I26*$R26</f>
        <v>0</v>
      </c>
      <c r="Y26" s="0" t="n">
        <f aca="false">J26*$R26</f>
        <v>0</v>
      </c>
      <c r="Z26" s="0" t="n">
        <f aca="false">K26*$R26</f>
        <v>0</v>
      </c>
      <c r="AA26" s="0" t="n">
        <f aca="false">L26*$R26</f>
        <v>0</v>
      </c>
      <c r="AB26" s="0" t="n">
        <f aca="false">M26*$R26</f>
        <v>0</v>
      </c>
      <c r="AC26" s="0" t="n">
        <f aca="false">N26*$R26</f>
        <v>0</v>
      </c>
      <c r="AD26" s="0" t="n">
        <f aca="false">O26*$R26</f>
        <v>0</v>
      </c>
      <c r="AE26" s="0" t="n">
        <f aca="false">P26*$R26</f>
        <v>0</v>
      </c>
    </row>
    <row r="27" customFormat="false" ht="13.8" hidden="false" customHeight="false" outlineLevel="0" collapsed="false">
      <c r="A27" s="0" t="n">
        <v>2016</v>
      </c>
      <c r="B27" s="0" t="s">
        <v>38</v>
      </c>
      <c r="C27" s="0" t="s">
        <v>39</v>
      </c>
      <c r="D27" s="0" t="s">
        <v>7</v>
      </c>
      <c r="P27" s="0" t="n">
        <v>413651</v>
      </c>
      <c r="Q27" s="0" t="n">
        <v>81.8</v>
      </c>
      <c r="R27" s="0" t="n">
        <f aca="false">Q27/100</f>
        <v>0.818</v>
      </c>
      <c r="T27" s="0" t="n">
        <f aca="false">E27*$R27</f>
        <v>0</v>
      </c>
      <c r="U27" s="0" t="n">
        <f aca="false">F27*$R27</f>
        <v>0</v>
      </c>
      <c r="V27" s="0" t="n">
        <f aca="false">G27*$R27</f>
        <v>0</v>
      </c>
      <c r="W27" s="0" t="n">
        <f aca="false">H27*$R27</f>
        <v>0</v>
      </c>
      <c r="X27" s="0" t="n">
        <f aca="false">I27*$R27</f>
        <v>0</v>
      </c>
      <c r="Y27" s="0" t="n">
        <f aca="false">J27*$R27</f>
        <v>0</v>
      </c>
      <c r="Z27" s="0" t="n">
        <f aca="false">K27*$R27</f>
        <v>0</v>
      </c>
      <c r="AA27" s="0" t="n">
        <f aca="false">L27*$R27</f>
        <v>0</v>
      </c>
      <c r="AB27" s="0" t="n">
        <f aca="false">M27*$R27</f>
        <v>0</v>
      </c>
      <c r="AC27" s="0" t="n">
        <f aca="false">N27*$R27</f>
        <v>0</v>
      </c>
      <c r="AD27" s="0" t="n">
        <f aca="false">O27*$R27</f>
        <v>0</v>
      </c>
      <c r="AE27" s="0" t="n">
        <f aca="false">P27*$R27</f>
        <v>338366.518</v>
      </c>
    </row>
    <row r="28" customFormat="false" ht="13.8" hidden="false" customHeight="false" outlineLevel="0" collapsed="false">
      <c r="A28" s="0" t="n">
        <v>2016</v>
      </c>
      <c r="B28" s="0" t="s">
        <v>40</v>
      </c>
      <c r="C28" s="0" t="s">
        <v>6</v>
      </c>
      <c r="D28" s="0" t="s">
        <v>7</v>
      </c>
      <c r="Q28" s="0" t="n">
        <v>81.1</v>
      </c>
      <c r="R28" s="0" t="n">
        <f aca="false">Q28/100</f>
        <v>0.811</v>
      </c>
      <c r="T28" s="0" t="n">
        <f aca="false">E28*$R28</f>
        <v>0</v>
      </c>
      <c r="U28" s="0" t="n">
        <f aca="false">F28*$R28</f>
        <v>0</v>
      </c>
      <c r="V28" s="0" t="n">
        <f aca="false">G28*$R28</f>
        <v>0</v>
      </c>
      <c r="W28" s="0" t="n">
        <f aca="false">H28*$R28</f>
        <v>0</v>
      </c>
      <c r="X28" s="0" t="n">
        <f aca="false">I28*$R28</f>
        <v>0</v>
      </c>
      <c r="Y28" s="0" t="n">
        <f aca="false">J28*$R28</f>
        <v>0</v>
      </c>
      <c r="Z28" s="0" t="n">
        <f aca="false">K28*$R28</f>
        <v>0</v>
      </c>
      <c r="AA28" s="0" t="n">
        <f aca="false">L28*$R28</f>
        <v>0</v>
      </c>
      <c r="AB28" s="0" t="n">
        <f aca="false">M28*$R28</f>
        <v>0</v>
      </c>
      <c r="AC28" s="0" t="n">
        <f aca="false">N28*$R28</f>
        <v>0</v>
      </c>
      <c r="AD28" s="0" t="n">
        <f aca="false">O28*$R28</f>
        <v>0</v>
      </c>
      <c r="AE28" s="0" t="n">
        <f aca="false">P28*$R28</f>
        <v>0</v>
      </c>
    </row>
    <row r="29" customFormat="false" ht="13.8" hidden="false" customHeight="false" outlineLevel="0" collapsed="false">
      <c r="A29" s="0" t="n">
        <v>2016</v>
      </c>
      <c r="B29" s="0" t="s">
        <v>41</v>
      </c>
      <c r="C29" s="0" t="s">
        <v>42</v>
      </c>
      <c r="D29" s="0" t="s">
        <v>7</v>
      </c>
      <c r="Q29" s="0" t="n">
        <v>79.6</v>
      </c>
      <c r="R29" s="0" t="n">
        <f aca="false">Q29/100</f>
        <v>0.796</v>
      </c>
      <c r="T29" s="0" t="n">
        <f aca="false">E29*$R29</f>
        <v>0</v>
      </c>
      <c r="U29" s="0" t="n">
        <f aca="false">F29*$R29</f>
        <v>0</v>
      </c>
      <c r="V29" s="0" t="n">
        <f aca="false">G29*$R29</f>
        <v>0</v>
      </c>
      <c r="W29" s="0" t="n">
        <f aca="false">H29*$R29</f>
        <v>0</v>
      </c>
      <c r="X29" s="0" t="n">
        <f aca="false">I29*$R29</f>
        <v>0</v>
      </c>
      <c r="Y29" s="0" t="n">
        <f aca="false">J29*$R29</f>
        <v>0</v>
      </c>
      <c r="Z29" s="0" t="n">
        <f aca="false">K29*$R29</f>
        <v>0</v>
      </c>
      <c r="AA29" s="0" t="n">
        <f aca="false">L29*$R29</f>
        <v>0</v>
      </c>
      <c r="AB29" s="0" t="n">
        <f aca="false">M29*$R29</f>
        <v>0</v>
      </c>
      <c r="AC29" s="0" t="n">
        <f aca="false">N29*$R29</f>
        <v>0</v>
      </c>
      <c r="AD29" s="0" t="n">
        <f aca="false">O29*$R29</f>
        <v>0</v>
      </c>
      <c r="AE29" s="0" t="n">
        <f aca="false">P29*$R29</f>
        <v>0</v>
      </c>
    </row>
    <row r="30" customFormat="false" ht="13.8" hidden="false" customHeight="false" outlineLevel="0" collapsed="false">
      <c r="A30" s="0" t="n">
        <v>2016</v>
      </c>
      <c r="B30" s="0" t="s">
        <v>43</v>
      </c>
      <c r="C30" s="0" t="s">
        <v>6</v>
      </c>
      <c r="D30" s="0" t="s">
        <v>7</v>
      </c>
      <c r="Q30" s="0" t="n">
        <v>89.1</v>
      </c>
      <c r="R30" s="0" t="n">
        <f aca="false">Q30/100</f>
        <v>0.891</v>
      </c>
      <c r="T30" s="0" t="n">
        <f aca="false">E30*$R30</f>
        <v>0</v>
      </c>
      <c r="U30" s="0" t="n">
        <f aca="false">F30*$R30</f>
        <v>0</v>
      </c>
      <c r="V30" s="0" t="n">
        <f aca="false">G30*$R30</f>
        <v>0</v>
      </c>
      <c r="W30" s="0" t="n">
        <f aca="false">H30*$R30</f>
        <v>0</v>
      </c>
      <c r="X30" s="0" t="n">
        <f aca="false">I30*$R30</f>
        <v>0</v>
      </c>
      <c r="Y30" s="0" t="n">
        <f aca="false">J30*$R30</f>
        <v>0</v>
      </c>
      <c r="Z30" s="0" t="n">
        <f aca="false">K30*$R30</f>
        <v>0</v>
      </c>
      <c r="AA30" s="0" t="n">
        <f aca="false">L30*$R30</f>
        <v>0</v>
      </c>
      <c r="AB30" s="0" t="n">
        <f aca="false">M30*$R30</f>
        <v>0</v>
      </c>
      <c r="AC30" s="0" t="n">
        <f aca="false">N30*$R30</f>
        <v>0</v>
      </c>
      <c r="AD30" s="0" t="n">
        <f aca="false">O30*$R30</f>
        <v>0</v>
      </c>
      <c r="AE30" s="0" t="n">
        <f aca="false">P30*$R30</f>
        <v>0</v>
      </c>
    </row>
    <row r="31" customFormat="false" ht="13.8" hidden="false" customHeight="false" outlineLevel="0" collapsed="false">
      <c r="A31" s="0" t="n">
        <v>2016</v>
      </c>
      <c r="B31" s="0" t="s">
        <v>44</v>
      </c>
      <c r="C31" s="0" t="s">
        <v>39</v>
      </c>
      <c r="D31" s="0" t="s">
        <v>7</v>
      </c>
      <c r="P31" s="0" t="n">
        <v>302398</v>
      </c>
      <c r="Q31" s="0" t="n">
        <v>77.6</v>
      </c>
      <c r="R31" s="0" t="n">
        <f aca="false">Q31/100</f>
        <v>0.776</v>
      </c>
      <c r="T31" s="0" t="n">
        <f aca="false">E31*$R31</f>
        <v>0</v>
      </c>
      <c r="U31" s="0" t="n">
        <f aca="false">F31*$R31</f>
        <v>0</v>
      </c>
      <c r="V31" s="0" t="n">
        <f aca="false">G31*$R31</f>
        <v>0</v>
      </c>
      <c r="W31" s="0" t="n">
        <f aca="false">H31*$R31</f>
        <v>0</v>
      </c>
      <c r="X31" s="0" t="n">
        <f aca="false">I31*$R31</f>
        <v>0</v>
      </c>
      <c r="Y31" s="0" t="n">
        <f aca="false">J31*$R31</f>
        <v>0</v>
      </c>
      <c r="Z31" s="0" t="n">
        <f aca="false">K31*$R31</f>
        <v>0</v>
      </c>
      <c r="AA31" s="0" t="n">
        <f aca="false">L31*$R31</f>
        <v>0</v>
      </c>
      <c r="AB31" s="0" t="n">
        <f aca="false">M31*$R31</f>
        <v>0</v>
      </c>
      <c r="AC31" s="0" t="n">
        <f aca="false">N31*$R31</f>
        <v>0</v>
      </c>
      <c r="AD31" s="0" t="n">
        <f aca="false">O31*$R31</f>
        <v>0</v>
      </c>
      <c r="AE31" s="0" t="n">
        <f aca="false">P31*$R31</f>
        <v>234660.848</v>
      </c>
    </row>
    <row r="32" customFormat="false" ht="13.8" hidden="false" customHeight="false" outlineLevel="0" collapsed="false">
      <c r="A32" s="0" t="n">
        <v>2016</v>
      </c>
      <c r="B32" s="0" t="s">
        <v>45</v>
      </c>
      <c r="C32" s="0" t="s">
        <v>15</v>
      </c>
      <c r="D32" s="0" t="s">
        <v>7</v>
      </c>
      <c r="P32" s="0" t="n">
        <v>211277</v>
      </c>
      <c r="Q32" s="0" t="n">
        <v>84.3</v>
      </c>
      <c r="R32" s="0" t="n">
        <f aca="false">Q32/100</f>
        <v>0.843</v>
      </c>
      <c r="T32" s="0" t="n">
        <f aca="false">E32*$R32</f>
        <v>0</v>
      </c>
      <c r="U32" s="0" t="n">
        <f aca="false">F32*$R32</f>
        <v>0</v>
      </c>
      <c r="V32" s="0" t="n">
        <f aca="false">G32*$R32</f>
        <v>0</v>
      </c>
      <c r="W32" s="0" t="n">
        <f aca="false">H32*$R32</f>
        <v>0</v>
      </c>
      <c r="X32" s="0" t="n">
        <f aca="false">I32*$R32</f>
        <v>0</v>
      </c>
      <c r="Y32" s="0" t="n">
        <f aca="false">J32*$R32</f>
        <v>0</v>
      </c>
      <c r="Z32" s="0" t="n">
        <f aca="false">K32*$R32</f>
        <v>0</v>
      </c>
      <c r="AA32" s="0" t="n">
        <f aca="false">L32*$R32</f>
        <v>0</v>
      </c>
      <c r="AB32" s="0" t="n">
        <f aca="false">M32*$R32</f>
        <v>0</v>
      </c>
      <c r="AC32" s="0" t="n">
        <f aca="false">N32*$R32</f>
        <v>0</v>
      </c>
      <c r="AD32" s="0" t="n">
        <f aca="false">O32*$R32</f>
        <v>0</v>
      </c>
      <c r="AE32" s="0" t="n">
        <f aca="false">P32*$R32</f>
        <v>178106.511</v>
      </c>
    </row>
    <row r="33" customFormat="false" ht="13.8" hidden="false" customHeight="false" outlineLevel="0" collapsed="false">
      <c r="A33" s="0" t="n">
        <v>2011</v>
      </c>
      <c r="B33" s="0" t="s">
        <v>46</v>
      </c>
      <c r="C33" s="0" t="s">
        <v>47</v>
      </c>
      <c r="D33" s="0" t="s">
        <v>48</v>
      </c>
      <c r="K33" s="0" t="n">
        <v>3589893</v>
      </c>
      <c r="L33" s="0" t="n">
        <v>3593795</v>
      </c>
      <c r="M33" s="0" t="n">
        <v>3596003</v>
      </c>
      <c r="N33" s="0" t="n">
        <v>3591873</v>
      </c>
      <c r="O33" s="0" t="n">
        <v>3584730</v>
      </c>
      <c r="P33" s="0" t="n">
        <v>3576452</v>
      </c>
      <c r="Q33" s="0" t="n">
        <v>80</v>
      </c>
      <c r="R33" s="0" t="n">
        <f aca="false">Q33/100</f>
        <v>0.8</v>
      </c>
      <c r="T33" s="0" t="n">
        <f aca="false">E33*$R33</f>
        <v>0</v>
      </c>
      <c r="U33" s="0" t="n">
        <f aca="false">F33*$R33</f>
        <v>0</v>
      </c>
      <c r="V33" s="0" t="n">
        <f aca="false">G33*$R33</f>
        <v>0</v>
      </c>
      <c r="W33" s="0" t="n">
        <f aca="false">H33*$R33</f>
        <v>0</v>
      </c>
      <c r="X33" s="0" t="n">
        <f aca="false">I33*$R33</f>
        <v>0</v>
      </c>
      <c r="Y33" s="0" t="n">
        <f aca="false">J33*$R33</f>
        <v>0</v>
      </c>
      <c r="Z33" s="0" t="n">
        <f aca="false">K33*$R33</f>
        <v>2871914.4</v>
      </c>
      <c r="AA33" s="0" t="n">
        <f aca="false">L33*$R33</f>
        <v>2875036</v>
      </c>
      <c r="AB33" s="0" t="n">
        <f aca="false">M33*$R33</f>
        <v>2876802.4</v>
      </c>
      <c r="AC33" s="0" t="n">
        <f aca="false">N33*$R33</f>
        <v>2873498.4</v>
      </c>
      <c r="AD33" s="0" t="n">
        <f aca="false">O33*$R33</f>
        <v>2867784</v>
      </c>
      <c r="AE33" s="0" t="n">
        <f aca="false">P33*$R33</f>
        <v>2861161.6</v>
      </c>
    </row>
    <row r="34" customFormat="false" ht="13.8" hidden="false" customHeight="false" outlineLevel="0" collapsed="false">
      <c r="A34" s="0" t="n">
        <v>2014</v>
      </c>
      <c r="B34" s="0" t="s">
        <v>49</v>
      </c>
      <c r="C34" s="0" t="s">
        <v>6</v>
      </c>
      <c r="D34" s="0" t="s">
        <v>48</v>
      </c>
      <c r="N34" s="0" t="n">
        <v>38680810</v>
      </c>
      <c r="O34" s="0" t="n">
        <v>38993940</v>
      </c>
      <c r="P34" s="0" t="n">
        <v>39250017</v>
      </c>
      <c r="Q34" s="0" t="n">
        <v>78.1</v>
      </c>
      <c r="R34" s="0" t="n">
        <f aca="false">Q34/100</f>
        <v>0.781</v>
      </c>
      <c r="T34" s="0" t="n">
        <f aca="false">E34*$R34</f>
        <v>0</v>
      </c>
      <c r="U34" s="0" t="n">
        <f aca="false">F34*$R34</f>
        <v>0</v>
      </c>
      <c r="V34" s="0" t="n">
        <f aca="false">G34*$R34</f>
        <v>0</v>
      </c>
      <c r="W34" s="0" t="n">
        <f aca="false">H34*$R34</f>
        <v>0</v>
      </c>
      <c r="X34" s="0" t="n">
        <f aca="false">I34*$R34</f>
        <v>0</v>
      </c>
      <c r="Y34" s="0" t="n">
        <f aca="false">J34*$R34</f>
        <v>0</v>
      </c>
      <c r="Z34" s="0" t="n">
        <f aca="false">K34*$R34</f>
        <v>0</v>
      </c>
      <c r="AA34" s="0" t="n">
        <f aca="false">L34*$R34</f>
        <v>0</v>
      </c>
      <c r="AB34" s="0" t="n">
        <f aca="false">M34*$R34</f>
        <v>0</v>
      </c>
      <c r="AC34" s="0" t="n">
        <f aca="false">N34*$R34</f>
        <v>30209712.61</v>
      </c>
      <c r="AD34" s="0" t="n">
        <f aca="false">O34*$R34</f>
        <v>30454267.14</v>
      </c>
      <c r="AE34" s="0" t="n">
        <f aca="false">P34*$R34</f>
        <v>30654263.277</v>
      </c>
    </row>
    <row r="35" customFormat="false" ht="13.8" hidden="false" customHeight="false" outlineLevel="0" collapsed="false">
      <c r="A35" s="0" t="n">
        <v>2014</v>
      </c>
      <c r="B35" s="0" t="s">
        <v>50</v>
      </c>
      <c r="C35" s="0" t="s">
        <v>51</v>
      </c>
      <c r="D35" s="0" t="s">
        <v>48</v>
      </c>
      <c r="N35" s="0" t="n">
        <v>6749911</v>
      </c>
      <c r="O35" s="0" t="n">
        <v>6784240</v>
      </c>
      <c r="P35" s="0" t="n">
        <v>6811779</v>
      </c>
      <c r="Q35" s="0" t="n">
        <v>81</v>
      </c>
      <c r="R35" s="0" t="n">
        <f aca="false">Q35/100</f>
        <v>0.81</v>
      </c>
      <c r="T35" s="0" t="n">
        <f aca="false">E35*$R35</f>
        <v>0</v>
      </c>
      <c r="U35" s="0" t="n">
        <f aca="false">F35*$R35</f>
        <v>0</v>
      </c>
      <c r="V35" s="0" t="n">
        <f aca="false">G35*$R35</f>
        <v>0</v>
      </c>
      <c r="W35" s="0" t="n">
        <f aca="false">H35*$R35</f>
        <v>0</v>
      </c>
      <c r="X35" s="0" t="n">
        <f aca="false">I35*$R35</f>
        <v>0</v>
      </c>
      <c r="Y35" s="0" t="n">
        <f aca="false">J35*$R35</f>
        <v>0</v>
      </c>
      <c r="Z35" s="0" t="n">
        <f aca="false">K35*$R35</f>
        <v>0</v>
      </c>
      <c r="AA35" s="0" t="n">
        <f aca="false">L35*$R35</f>
        <v>0</v>
      </c>
      <c r="AB35" s="0" t="n">
        <f aca="false">M35*$R35</f>
        <v>0</v>
      </c>
      <c r="AC35" s="0" t="n">
        <f aca="false">N35*$R35</f>
        <v>5467427.91</v>
      </c>
      <c r="AD35" s="0" t="n">
        <f aca="false">O35*$R35</f>
        <v>5495234.4</v>
      </c>
      <c r="AE35" s="0" t="n">
        <f aca="false">P35*$R35</f>
        <v>5517540.99</v>
      </c>
    </row>
    <row r="36" customFormat="false" ht="13.8" hidden="false" customHeight="false" outlineLevel="0" collapsed="false">
      <c r="A36" s="0" t="n">
        <v>2015</v>
      </c>
      <c r="B36" s="0" t="s">
        <v>52</v>
      </c>
      <c r="C36" s="0" t="s">
        <v>17</v>
      </c>
      <c r="D36" s="0" t="s">
        <v>48</v>
      </c>
      <c r="O36" s="0" t="n">
        <v>4024634</v>
      </c>
      <c r="P36" s="0" t="n">
        <v>4093465</v>
      </c>
      <c r="Q36" s="0" t="n">
        <v>80</v>
      </c>
      <c r="R36" s="0" t="n">
        <f aca="false">Q36/100</f>
        <v>0.8</v>
      </c>
      <c r="T36" s="0" t="n">
        <f aca="false">E36*$R36</f>
        <v>0</v>
      </c>
      <c r="U36" s="0" t="n">
        <f aca="false">F36*$R36</f>
        <v>0</v>
      </c>
      <c r="V36" s="0" t="n">
        <f aca="false">G36*$R36</f>
        <v>0</v>
      </c>
      <c r="W36" s="0" t="n">
        <f aca="false">H36*$R36</f>
        <v>0</v>
      </c>
      <c r="X36" s="0" t="n">
        <f aca="false">I36*$R36</f>
        <v>0</v>
      </c>
      <c r="Y36" s="0" t="n">
        <f aca="false">J36*$R36</f>
        <v>0</v>
      </c>
      <c r="Z36" s="0" t="n">
        <f aca="false">K36*$R36</f>
        <v>0</v>
      </c>
      <c r="AA36" s="0" t="n">
        <f aca="false">L36*$R36</f>
        <v>0</v>
      </c>
      <c r="AB36" s="0" t="n">
        <f aca="false">M36*$R36</f>
        <v>0</v>
      </c>
      <c r="AC36" s="0" t="n">
        <f aca="false">N36*$R36</f>
        <v>0</v>
      </c>
      <c r="AD36" s="0" t="n">
        <f aca="false">O36*$R36</f>
        <v>3219707.2</v>
      </c>
      <c r="AE36" s="0" t="n">
        <f aca="false">P36*$R36</f>
        <v>3274772</v>
      </c>
    </row>
    <row r="37" customFormat="false" ht="13.8" hidden="false" customHeight="false" outlineLevel="0" collapsed="false">
      <c r="A37" s="0" t="n">
        <v>2016</v>
      </c>
      <c r="B37" s="0" t="s">
        <v>53</v>
      </c>
      <c r="C37" s="0" t="s">
        <v>54</v>
      </c>
      <c r="D37" s="0" t="s">
        <v>48</v>
      </c>
      <c r="P37" s="0" t="n">
        <v>624594</v>
      </c>
      <c r="Q37" s="0" t="n">
        <v>82</v>
      </c>
      <c r="R37" s="0" t="n">
        <f aca="false">Q37/100</f>
        <v>0.82</v>
      </c>
      <c r="T37" s="0" t="n">
        <f aca="false">E37*$R37</f>
        <v>0</v>
      </c>
      <c r="U37" s="0" t="n">
        <f aca="false">F37*$R37</f>
        <v>0</v>
      </c>
      <c r="V37" s="0" t="n">
        <f aca="false">G37*$R37</f>
        <v>0</v>
      </c>
      <c r="W37" s="0" t="n">
        <f aca="false">H37*$R37</f>
        <v>0</v>
      </c>
      <c r="X37" s="0" t="n">
        <f aca="false">I37*$R37</f>
        <v>0</v>
      </c>
      <c r="Y37" s="0" t="n">
        <f aca="false">J37*$R37</f>
        <v>0</v>
      </c>
      <c r="Z37" s="0" t="n">
        <f aca="false">K37*$R37</f>
        <v>0</v>
      </c>
      <c r="AA37" s="0" t="n">
        <f aca="false">L37*$R37</f>
        <v>0</v>
      </c>
      <c r="AB37" s="0" t="n">
        <f aca="false">M37*$R37</f>
        <v>0</v>
      </c>
      <c r="AC37" s="0" t="n">
        <f aca="false">N37*$R37</f>
        <v>0</v>
      </c>
      <c r="AD37" s="0" t="n">
        <f aca="false">O37*$R37</f>
        <v>0</v>
      </c>
      <c r="AE37" s="0" t="n">
        <f aca="false">P37*$R37</f>
        <v>512167.08</v>
      </c>
    </row>
    <row r="38" customFormat="false" ht="13.8" hidden="false" customHeight="false" outlineLevel="0" collapsed="false">
      <c r="A38" s="0" t="n">
        <v>2016</v>
      </c>
      <c r="B38" s="0" t="s">
        <v>55</v>
      </c>
      <c r="C38" s="0" t="s">
        <v>11</v>
      </c>
      <c r="D38" s="0" t="s">
        <v>48</v>
      </c>
      <c r="P38" s="0" t="n">
        <v>7288000</v>
      </c>
      <c r="Q38" s="0" t="n">
        <v>79.2</v>
      </c>
      <c r="R38" s="0" t="n">
        <f aca="false">Q38/100</f>
        <v>0.792</v>
      </c>
      <c r="T38" s="0" t="n">
        <f aca="false">E38*$R38</f>
        <v>0</v>
      </c>
      <c r="U38" s="0" t="n">
        <f aca="false">F38*$R38</f>
        <v>0</v>
      </c>
      <c r="V38" s="0" t="n">
        <f aca="false">G38*$R38</f>
        <v>0</v>
      </c>
      <c r="W38" s="0" t="n">
        <f aca="false">H38*$R38</f>
        <v>0</v>
      </c>
      <c r="X38" s="0" t="n">
        <f aca="false">I38*$R38</f>
        <v>0</v>
      </c>
      <c r="Y38" s="0" t="n">
        <f aca="false">J38*$R38</f>
        <v>0</v>
      </c>
      <c r="Z38" s="0" t="n">
        <f aca="false">K38*$R38</f>
        <v>0</v>
      </c>
      <c r="AA38" s="0" t="n">
        <f aca="false">L38*$R38</f>
        <v>0</v>
      </c>
      <c r="AB38" s="0" t="n">
        <f aca="false">M38*$R38</f>
        <v>0</v>
      </c>
      <c r="AC38" s="0" t="n">
        <f aca="false">N38*$R38</f>
        <v>0</v>
      </c>
      <c r="AD38" s="0" t="n">
        <f aca="false">O38*$R38</f>
        <v>0</v>
      </c>
      <c r="AE38" s="0" t="n">
        <f aca="false">P38*$R38</f>
        <v>5772096</v>
      </c>
    </row>
    <row r="39" customFormat="false" ht="13.8" hidden="false" customHeight="false" outlineLevel="0" collapsed="false">
      <c r="A39" s="0" t="n">
        <v>2016</v>
      </c>
      <c r="B39" s="0" t="s">
        <v>56</v>
      </c>
      <c r="C39" s="0" t="s">
        <v>57</v>
      </c>
      <c r="D39" s="0" t="s">
        <v>48</v>
      </c>
      <c r="P39" s="0" t="n">
        <v>6931071</v>
      </c>
      <c r="Q39" s="0" t="n">
        <v>77.4</v>
      </c>
      <c r="R39" s="0" t="n">
        <f aca="false">Q39/100</f>
        <v>0.774</v>
      </c>
      <c r="T39" s="0" t="n">
        <f aca="false">E39*$R39</f>
        <v>0</v>
      </c>
      <c r="U39" s="0" t="n">
        <f aca="false">F39*$R39</f>
        <v>0</v>
      </c>
      <c r="V39" s="0" t="n">
        <f aca="false">G39*$R39</f>
        <v>0</v>
      </c>
      <c r="W39" s="0" t="n">
        <f aca="false">H39*$R39</f>
        <v>0</v>
      </c>
      <c r="X39" s="0" t="n">
        <f aca="false">I39*$R39</f>
        <v>0</v>
      </c>
      <c r="Y39" s="0" t="n">
        <f aca="false">J39*$R39</f>
        <v>0</v>
      </c>
      <c r="Z39" s="0" t="n">
        <f aca="false">K39*$R39</f>
        <v>0</v>
      </c>
      <c r="AA39" s="0" t="n">
        <f aca="false">L39*$R39</f>
        <v>0</v>
      </c>
      <c r="AB39" s="0" t="n">
        <f aca="false">M39*$R39</f>
        <v>0</v>
      </c>
      <c r="AC39" s="0" t="n">
        <f aca="false">N39*$R39</f>
        <v>0</v>
      </c>
      <c r="AD39" s="0" t="n">
        <f aca="false">O39*$R39</f>
        <v>0</v>
      </c>
      <c r="AE39" s="0" t="n">
        <f aca="false">P39*$R39</f>
        <v>5364648.954</v>
      </c>
    </row>
    <row r="40" customFormat="false" ht="13.8" hidden="false" customHeight="false" outlineLevel="0" collapsed="false">
      <c r="A40" s="0" t="n">
        <v>2015</v>
      </c>
      <c r="B40" s="0" t="s">
        <v>58</v>
      </c>
      <c r="C40" s="0" t="s">
        <v>59</v>
      </c>
      <c r="D40" s="0" t="s">
        <v>60</v>
      </c>
      <c r="O40" s="0" t="n">
        <v>1036233</v>
      </c>
      <c r="P40" s="0" t="n">
        <v>1043863</v>
      </c>
      <c r="Q40" s="0" t="n">
        <v>78.8</v>
      </c>
      <c r="R40" s="0" t="n">
        <f aca="false">Q40/100</f>
        <v>0.788</v>
      </c>
      <c r="T40" s="0" t="n">
        <f aca="false">E40*$R40</f>
        <v>0</v>
      </c>
      <c r="U40" s="0" t="n">
        <f aca="false">F40*$R40</f>
        <v>0</v>
      </c>
      <c r="V40" s="0" t="n">
        <f aca="false">G40*$R40</f>
        <v>0</v>
      </c>
      <c r="W40" s="0" t="n">
        <f aca="false">H40*$R40</f>
        <v>0</v>
      </c>
      <c r="X40" s="0" t="n">
        <f aca="false">I40*$R40</f>
        <v>0</v>
      </c>
      <c r="Y40" s="0" t="n">
        <f aca="false">J40*$R40</f>
        <v>0</v>
      </c>
      <c r="Z40" s="0" t="n">
        <f aca="false">K40*$R40</f>
        <v>0</v>
      </c>
      <c r="AA40" s="0" t="n">
        <f aca="false">L40*$R40</f>
        <v>0</v>
      </c>
      <c r="AB40" s="0" t="n">
        <f aca="false">M40*$R40</f>
        <v>0</v>
      </c>
      <c r="AC40" s="0" t="n">
        <f aca="false">N40*$R40</f>
        <v>0</v>
      </c>
      <c r="AD40" s="0" t="n">
        <f aca="false">O40*$R40</f>
        <v>816551.604</v>
      </c>
      <c r="AE40" s="0" t="n">
        <f aca="false">P40*$R40</f>
        <v>822564.044</v>
      </c>
    </row>
    <row r="41" customFormat="false" ht="13.8" hidden="false" customHeight="false" outlineLevel="0" collapsed="false">
      <c r="A41" s="0" t="n">
        <v>2016</v>
      </c>
      <c r="B41" s="0" t="s">
        <v>61</v>
      </c>
      <c r="C41" s="0" t="s">
        <v>42</v>
      </c>
      <c r="D41" s="0" t="s">
        <v>60</v>
      </c>
      <c r="P41" s="0" t="n">
        <v>5203499</v>
      </c>
      <c r="Q41" s="0" t="n">
        <v>79.1</v>
      </c>
      <c r="R41" s="0" t="n">
        <f aca="false">Q41/100</f>
        <v>0.791</v>
      </c>
      <c r="T41" s="0" t="n">
        <f aca="false">E41*$R41</f>
        <v>0</v>
      </c>
      <c r="U41" s="0" t="n">
        <f aca="false">F41*$R41</f>
        <v>0</v>
      </c>
      <c r="V41" s="0" t="n">
        <f aca="false">G41*$R41</f>
        <v>0</v>
      </c>
      <c r="W41" s="0" t="n">
        <f aca="false">H41*$R41</f>
        <v>0</v>
      </c>
      <c r="X41" s="0" t="n">
        <f aca="false">I41*$R41</f>
        <v>0</v>
      </c>
      <c r="Y41" s="0" t="n">
        <f aca="false">J41*$R41</f>
        <v>0</v>
      </c>
      <c r="Z41" s="0" t="n">
        <f aca="false">K41*$R41</f>
        <v>0</v>
      </c>
      <c r="AA41" s="0" t="n">
        <f aca="false">L41*$R41</f>
        <v>0</v>
      </c>
      <c r="AB41" s="0" t="n">
        <f aca="false">M41*$R41</f>
        <v>0</v>
      </c>
      <c r="AC41" s="0" t="n">
        <f aca="false">N41*$R41</f>
        <v>0</v>
      </c>
      <c r="AD41" s="0" t="n">
        <f aca="false">O41*$R41</f>
        <v>0</v>
      </c>
      <c r="AE41" s="0" t="n">
        <f aca="false">P41*$R41</f>
        <v>4115967.709</v>
      </c>
    </row>
    <row r="42" customFormat="false" ht="13.8" hidden="false" customHeight="false" outlineLevel="0" collapsed="false">
      <c r="B42" s="0" t="s">
        <v>62</v>
      </c>
      <c r="E42" s="0" t="n">
        <v>0</v>
      </c>
      <c r="F42" s="0" t="n">
        <f aca="false">SUM(F2:F41)</f>
        <v>786149</v>
      </c>
      <c r="G42" s="0" t="n">
        <f aca="false">SUM(G2:G41)</f>
        <v>799185</v>
      </c>
      <c r="H42" s="0" t="n">
        <f aca="false">SUM(H2:H41)</f>
        <v>1398075</v>
      </c>
      <c r="I42" s="0" t="n">
        <f aca="false">SUM(I2:I41)</f>
        <v>1415015</v>
      </c>
      <c r="J42" s="0" t="n">
        <f aca="false">SUM(J2:J41)</f>
        <v>1410949</v>
      </c>
      <c r="K42" s="0" t="n">
        <f aca="false">SUM(K2:K41)</f>
        <v>5648365</v>
      </c>
      <c r="L42" s="0" t="n">
        <f aca="false">SUM(L2:L41)</f>
        <v>5693244</v>
      </c>
      <c r="M42" s="0" t="n">
        <f aca="false">SUM(M2:M41)</f>
        <v>15029100</v>
      </c>
      <c r="N42" s="0" t="n">
        <f aca="false">SUM(N2:N41)</f>
        <v>60442888</v>
      </c>
      <c r="O42" s="0" t="n">
        <f aca="false">SUM(O2:O41)</f>
        <v>67607781</v>
      </c>
      <c r="P42" s="0" t="n">
        <f aca="false">SUM(P2:P41)</f>
        <v>88289831.2666667</v>
      </c>
      <c r="T42" s="0" t="n">
        <f aca="false">ROUND(SUM(T2:T41),0)</f>
        <v>0</v>
      </c>
      <c r="U42" s="0" t="n">
        <f aca="false">ROUND(SUM(U2:U41),0)</f>
        <v>692597</v>
      </c>
      <c r="V42" s="0" t="n">
        <f aca="false">ROUND(SUM(V2:V41),0)</f>
        <v>704082</v>
      </c>
      <c r="W42" s="0" t="n">
        <f aca="false">ROUND(SUM(W2:W41),0)</f>
        <v>1214592</v>
      </c>
      <c r="X42" s="0" t="n">
        <f aca="false">ROUND(SUM(X2:X41),0)</f>
        <v>1229238</v>
      </c>
      <c r="Y42" s="0" t="n">
        <f aca="false">ROUND(SUM(Y2:Y41),0)</f>
        <v>1225496</v>
      </c>
      <c r="Z42" s="0" t="n">
        <f aca="false">ROUND(SUM(Z2:Z41),0)</f>
        <v>4654988</v>
      </c>
      <c r="AA42" s="0" t="n">
        <f aca="false">ROUND(SUM(AA2:AA41),0)</f>
        <v>4693520</v>
      </c>
      <c r="AB42" s="0" t="n">
        <f aca="false">ROUND(SUM(AB2:AB41),0)</f>
        <v>12260575</v>
      </c>
      <c r="AC42" s="0" t="n">
        <f aca="false">ROUND(SUM(AC2:AC41),0)</f>
        <v>47832126</v>
      </c>
      <c r="AD42" s="0" t="n">
        <f aca="false">ROUND(SUM(AD2:AD41),0)</f>
        <v>53547630</v>
      </c>
      <c r="AE42" s="0" t="n">
        <f aca="false">ROUND(SUM(AE2:AE41),0)</f>
        <v>69778343</v>
      </c>
    </row>
    <row r="43" customFormat="false" ht="13.8" hidden="false" customHeight="false" outlineLevel="0" collapsed="false">
      <c r="B43" s="0" t="s">
        <v>63</v>
      </c>
      <c r="E43" s="4" t="n">
        <f aca="false">E42/1000000</f>
        <v>0</v>
      </c>
      <c r="F43" s="4" t="n">
        <f aca="false">F42/1000000</f>
        <v>0.786149</v>
      </c>
      <c r="G43" s="4" t="n">
        <f aca="false">G42/1000000</f>
        <v>0.799185</v>
      </c>
      <c r="H43" s="4" t="n">
        <f aca="false">H42/1000000</f>
        <v>1.398075</v>
      </c>
      <c r="I43" s="4" t="n">
        <f aca="false">I42/1000000</f>
        <v>1.415015</v>
      </c>
      <c r="J43" s="4" t="n">
        <f aca="false">J42/1000000</f>
        <v>1.410949</v>
      </c>
      <c r="K43" s="4" t="n">
        <f aca="false">K42/1000000</f>
        <v>5.648365</v>
      </c>
      <c r="L43" s="4" t="n">
        <f aca="false">L42/1000000</f>
        <v>5.693244</v>
      </c>
      <c r="M43" s="4" t="n">
        <f aca="false">M42/1000000</f>
        <v>15.0291</v>
      </c>
      <c r="N43" s="4" t="n">
        <f aca="false">N42/1000000</f>
        <v>60.442888</v>
      </c>
      <c r="O43" s="4" t="n">
        <f aca="false">O42/1000000</f>
        <v>67.607781</v>
      </c>
      <c r="P43" s="4" t="n">
        <f aca="false">P42/1000000</f>
        <v>88.2898312666667</v>
      </c>
      <c r="T43" s="0" t="n">
        <f aca="false">ROUND(SUM(T2:T41)/1000000,1)</f>
        <v>0</v>
      </c>
      <c r="U43" s="0" t="n">
        <f aca="false">ROUND(SUM(U2:U41)/1000000,1)</f>
        <v>0.7</v>
      </c>
      <c r="V43" s="0" t="n">
        <f aca="false">ROUND(SUM(V2:V41)/1000000,1)</f>
        <v>0.7</v>
      </c>
      <c r="W43" s="0" t="n">
        <f aca="false">ROUND(SUM(W2:W41)/1000000,1)</f>
        <v>1.2</v>
      </c>
      <c r="X43" s="0" t="n">
        <f aca="false">ROUND(SUM(X2:X41)/1000000,1)</f>
        <v>1.2</v>
      </c>
      <c r="Y43" s="0" t="n">
        <f aca="false">ROUND(SUM(Y2:Y41)/1000000,1)</f>
        <v>1.2</v>
      </c>
      <c r="Z43" s="0" t="n">
        <f aca="false">ROUND(SUM(Z2:Z41)/1000000,1)</f>
        <v>4.7</v>
      </c>
      <c r="AA43" s="0" t="n">
        <f aca="false">ROUND(SUM(AA2:AA41)/1000000,1)</f>
        <v>4.7</v>
      </c>
      <c r="AB43" s="0" t="n">
        <f aca="false">ROUND(SUM(AB2:AB41)/1000000,1)</f>
        <v>12.3</v>
      </c>
      <c r="AC43" s="0" t="n">
        <f aca="false">ROUND(SUM(AC2:AC41)/1000000,1)</f>
        <v>47.8</v>
      </c>
      <c r="AD43" s="0" t="n">
        <f aca="false">ROUND(SUM(AD2:AD41)/1000000,1)</f>
        <v>53.5</v>
      </c>
      <c r="AE43" s="0" t="n">
        <f aca="false">ROUND(SUM(AE2:AE41)/1000000,1)</f>
        <v>69.8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2017-07-28T02:59:21Z</dcterms:created>
  <dc:creator>Brian Dew</dc:creator>
  <dc:description/>
  <dc:language>en-US</dc:language>
  <cp:lastModifiedBy/>
  <dcterms:modified xsi:type="dcterms:W3CDTF">2017-08-02T09:45:49Z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