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CEPR\CMS_Projections\"/>
    </mc:Choice>
  </mc:AlternateContent>
  <bookViews>
    <workbookView xWindow="0" yWindow="0" windowWidth="22104" windowHeight="9672" activeTab="3"/>
  </bookViews>
  <sheets>
    <sheet name="Data" sheetId="1" r:id="rId1"/>
    <sheet name="Charts" sheetId="2" r:id="rId2"/>
    <sheet name="BLS RX Prices" sheetId="3" r:id="rId3"/>
    <sheet name="RX_vs_inflation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M2" i="4"/>
  <c r="L3" i="4"/>
  <c r="M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AE60" i="4"/>
  <c r="AR60" i="4" s="1"/>
  <c r="AF60" i="4"/>
  <c r="AG60" i="4"/>
  <c r="AH60" i="4"/>
  <c r="AS60" i="4"/>
  <c r="AT60" i="4"/>
  <c r="AU60" i="4"/>
  <c r="AV60" i="4"/>
  <c r="AW60" i="4"/>
  <c r="AX60" i="4"/>
  <c r="AY60" i="4"/>
  <c r="AZ60" i="4"/>
  <c r="BA60" i="4"/>
  <c r="BB60" i="4"/>
  <c r="BC60" i="4"/>
  <c r="V66" i="1" l="1"/>
  <c r="V67" i="1"/>
  <c r="V68" i="1"/>
  <c r="V69" i="1"/>
  <c r="V70" i="1"/>
  <c r="V71" i="1"/>
  <c r="V72" i="1"/>
  <c r="V65" i="1"/>
  <c r="V6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7" i="1"/>
  <c r="Q66" i="1" l="1"/>
  <c r="Q67" i="1"/>
  <c r="Q68" i="1"/>
  <c r="Q69" i="1"/>
  <c r="Q70" i="1"/>
  <c r="Q71" i="1"/>
  <c r="Q72" i="1"/>
  <c r="Q65" i="1"/>
  <c r="P66" i="1"/>
  <c r="P67" i="1"/>
  <c r="P68" i="1"/>
  <c r="P69" i="1"/>
  <c r="P70" i="1"/>
  <c r="P71" i="1"/>
  <c r="P72" i="1"/>
  <c r="P65" i="1"/>
  <c r="O66" i="1"/>
  <c r="O67" i="1"/>
  <c r="O68" i="1"/>
  <c r="O69" i="1"/>
  <c r="O70" i="1"/>
  <c r="O71" i="1"/>
  <c r="O72" i="1"/>
  <c r="O65" i="1"/>
  <c r="N66" i="1"/>
  <c r="N67" i="1"/>
  <c r="N68" i="1"/>
  <c r="N69" i="1"/>
  <c r="N70" i="1"/>
  <c r="N71" i="1"/>
  <c r="N72" i="1"/>
  <c r="N65" i="1"/>
  <c r="L65" i="1"/>
  <c r="L66" i="1"/>
  <c r="L67" i="1"/>
  <c r="L68" i="1"/>
  <c r="L69" i="1"/>
  <c r="L70" i="1"/>
  <c r="L71" i="1"/>
  <c r="L72" i="1"/>
  <c r="L6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7" i="1"/>
  <c r="I66" i="1"/>
  <c r="I67" i="1"/>
  <c r="I68" i="1"/>
  <c r="I69" i="1"/>
  <c r="I70" i="1"/>
  <c r="I71" i="1"/>
  <c r="I72" i="1"/>
  <c r="I65" i="1"/>
  <c r="K67" i="1"/>
  <c r="K68" i="1" s="1"/>
  <c r="K69" i="1" s="1"/>
  <c r="K70" i="1" s="1"/>
  <c r="K71" i="1" s="1"/>
  <c r="K72" i="1" s="1"/>
  <c r="K66" i="1"/>
  <c r="K65" i="1"/>
  <c r="I64" i="1"/>
  <c r="H65" i="1"/>
  <c r="H66" i="1"/>
  <c r="H67" i="1"/>
  <c r="H68" i="1"/>
  <c r="H69" i="1"/>
  <c r="H70" i="1"/>
  <c r="H71" i="1"/>
  <c r="H72" i="1"/>
  <c r="H6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7" i="1"/>
</calcChain>
</file>

<file path=xl/sharedStrings.xml><?xml version="1.0" encoding="utf-8"?>
<sst xmlns="http://schemas.openxmlformats.org/spreadsheetml/2006/main" count="180" uniqueCount="135">
  <si>
    <t>National Healthcare Expenditures Relative to Wages</t>
  </si>
  <si>
    <t>Year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</si>
  <si>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</si>
  <si>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</si>
  <si>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</si>
  <si>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</si>
  <si>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</si>
  <si>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</si>
  <si>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</si>
  <si>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</si>
  <si>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</si>
  <si>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</si>
  <si>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</si>
  <si>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</si>
  <si>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</si>
  <si>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</si>
  <si>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</si>
  <si>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</si>
  <si>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</si>
  <si>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</si>
  <si>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</si>
  <si>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</si>
  <si>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</si>
  <si>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</si>
  <si>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</si>
  <si>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</si>
  <si>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</si>
  <si>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</si>
  <si>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</si>
  <si>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</si>
  <si>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</si>
  <si>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</si>
  <si>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</si>
  <si>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</si>
  <si>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</si>
  <si>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</si>
  <si>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</si>
  <si>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</si>
  <si>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</si>
  <si>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</si>
  <si>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</si>
  <si>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</si>
  <si>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</si>
  <si>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</si>
  <si>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</si>
  <si>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</si>
  <si>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</si>
  <si>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</si>
  <si>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</si>
  <si>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</si>
  <si>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</si>
  <si>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</si>
  <si>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</si>
  <si>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</si>
  <si>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</si>
  <si>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</si>
  <si>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</si>
  <si>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</si>
  <si>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</si>
  <si>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</si>
  <si>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</si>
  <si>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</si>
  <si>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</si>
  <si>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</si>
  <si>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</si>
  <si>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</si>
  <si>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</si>
  <si>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</si>
  <si>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National Health Expenditure (NHE) Amounts by Type of Expenditure and Source of Funds: Calendar Years 1960-2025 in PROJECTIONS format</t>
  </si>
  <si>
    <t>The projections are based on the 2015 version of the NHE released in December 2016.</t>
  </si>
  <si>
    <t>LEVELS in $Millions</t>
  </si>
  <si>
    <t>First projected year is 2016</t>
  </si>
  <si>
    <t>Prescription Drug Expenditures</t>
  </si>
  <si>
    <t>June 12, 2017; CEPR (Brian Dew, Domestic Intern)</t>
  </si>
  <si>
    <t>National income: Compensation of employees: Wages and salaries, Billions of Dollars, Annual, Not Seasonally Adjusted</t>
  </si>
  <si>
    <t>BEA NIPA Table 1.12</t>
  </si>
  <si>
    <t>Wages and Salaries component of National Income</t>
  </si>
  <si>
    <t xml:space="preserve">BLS </t>
  </si>
  <si>
    <t>Median usual weekly earnings (second quartile), Employed full time, Wage and salary workers, 16 years and older</t>
  </si>
  <si>
    <t>Median usual weekly earnings</t>
  </si>
  <si>
    <t>Annualized, in US Dollars</t>
  </si>
  <si>
    <t>CBO</t>
  </si>
  <si>
    <t>Levels in Millions</t>
  </si>
  <si>
    <t>Wages and Salaries</t>
  </si>
  <si>
    <r>
      <t xml:space="preserve">CBO's January 2017 report </t>
    </r>
    <r>
      <rPr>
        <i/>
        <sz val="11"/>
        <color theme="1"/>
        <rFont val="Calibri"/>
        <family val="2"/>
        <scheme val="minor"/>
      </rPr>
      <t>The Budget and Economic Outlook: 2017 to 2027 (Calendar Year 2017 Baseline Projection)</t>
    </r>
  </si>
  <si>
    <t>Census</t>
  </si>
  <si>
    <t>Population Projections (2014)</t>
  </si>
  <si>
    <t>Population (Annual Average)</t>
  </si>
  <si>
    <t>Number of People</t>
  </si>
  <si>
    <t>Own Calculations Begin Here:</t>
  </si>
  <si>
    <t>Prescription Drug Spending Per Person</t>
  </si>
  <si>
    <t>Prescription Drug Share of Median Wage</t>
  </si>
  <si>
    <t>Median Wage Projection (Uses CBO wage projection to determine growth rate)</t>
  </si>
  <si>
    <t>Prescription Drug Share of Wages and Salaries (Wage projection from CBO)</t>
  </si>
  <si>
    <t>Patent Protections Removed Share of Median Wage</t>
  </si>
  <si>
    <t>Patent Protections Removed Share of Wages and Salaries</t>
  </si>
  <si>
    <t>Prescription Drug Spending Per Person with Patent Protections Removed</t>
  </si>
  <si>
    <t>Cost of Prescription Drugs with Patent Related Protections Removed</t>
  </si>
  <si>
    <t>Projection CMS</t>
  </si>
  <si>
    <t>HALF2</t>
  </si>
  <si>
    <t>HALF1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</si>
  <si>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</si>
  <si>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</si>
  <si>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</si>
  <si>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</si>
  <si>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</si>
  <si>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</si>
  <si>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</si>
  <si>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</si>
  <si>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</si>
  <si>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</si>
  <si>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</si>
  <si>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</si>
  <si>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1969 to 2017</t>
  </si>
  <si>
    <t>Years:</t>
  </si>
  <si>
    <t>1982-84=100</t>
  </si>
  <si>
    <t>Base Period:</t>
  </si>
  <si>
    <t>Prescription drugs</t>
  </si>
  <si>
    <t>Item:</t>
  </si>
  <si>
    <t>U.S. city average</t>
  </si>
  <si>
    <t>Area:</t>
  </si>
  <si>
    <t>Prescription drugs in U.S. city average, all urban consumers, seasonally adjusted</t>
  </si>
  <si>
    <t>Series Title:</t>
  </si>
  <si>
    <t>Seasonally Adjusted</t>
  </si>
  <si>
    <t>CUSR0000SEMF01</t>
  </si>
  <si>
    <t>Series Id:</t>
  </si>
  <si>
    <t>Original Data Value</t>
  </si>
  <si>
    <t>CPI-All Urban Consumers (Current Series)</t>
  </si>
  <si>
    <t>All-items (CPI-U):</t>
  </si>
  <si>
    <t>1970 to 2017</t>
  </si>
  <si>
    <t>1981--Present</t>
  </si>
  <si>
    <t>1970--end-1980</t>
  </si>
  <si>
    <t>12-Month Percent Change</t>
  </si>
  <si>
    <t>All-items CPI</t>
  </si>
  <si>
    <t>Prescription Drug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</si>
</sst>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#0.000"/>
    <numFmt numFmtId="166" formatCode="#0.0"/>
    <numFmt numFmtId="167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7" fillId="0" borderId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wrapText="1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6" fillId="0" borderId="0" xfId="0" applyFont="1"/>
    <xf numFmtId="0" fontId="7" fillId="0" borderId="0" xfId="3"/>
    <xf numFmtId="165" fontId="8" fillId="0" borderId="0" xfId="3" applyNumberFormat="1" applyFont="1" applyFill="1" applyAlignment="1">
      <alignment horizontal="right"/>
    </xf>
    <xf numFmtId="0" fontId="9" fillId="0" borderId="0" xfId="3" applyFont="1" applyFill="1" applyAlignment="1">
      <alignment horizontal="left"/>
    </xf>
    <xf numFmtId="166" fontId="8" fillId="0" borderId="0" xfId="3" applyNumberFormat="1" applyFont="1" applyFill="1" applyAlignment="1">
      <alignment horizontal="right"/>
    </xf>
    <xf numFmtId="0" fontId="9" fillId="0" borderId="2" xfId="3" applyFont="1" applyFill="1" applyBorder="1" applyAlignment="1">
      <alignment horizontal="center" wrapText="1"/>
    </xf>
    <xf numFmtId="0" fontId="7" fillId="0" borderId="0" xfId="3"/>
    <xf numFmtId="0" fontId="8" fillId="0" borderId="0" xfId="3" applyFont="1" applyFill="1" applyAlignment="1">
      <alignment horizontal="left"/>
    </xf>
    <xf numFmtId="0" fontId="9" fillId="0" borderId="0" xfId="3" applyFont="1" applyFill="1" applyAlignment="1">
      <alignment horizontal="left" vertical="top" wrapText="1"/>
    </xf>
    <xf numFmtId="0" fontId="8" fillId="0" borderId="0" xfId="3" applyFont="1" applyFill="1" applyAlignment="1">
      <alignment horizontal="left" vertical="top" wrapText="1"/>
    </xf>
    <xf numFmtId="0" fontId="9" fillId="0" borderId="0" xfId="3" applyFont="1" applyFill="1" applyAlignment="1">
      <alignment horizontal="left" vertical="top" wrapText="1"/>
    </xf>
    <xf numFmtId="0" fontId="10" fillId="0" borderId="0" xfId="3" applyFont="1" applyFill="1" applyAlignment="1">
      <alignment horizontal="left"/>
    </xf>
    <xf numFmtId="167" fontId="7" fillId="0" borderId="0" xfId="3" applyNumberFormat="1"/>
    <xf numFmtId="166" fontId="7" fillId="0" borderId="0" xfId="3" applyNumberFormat="1"/>
  </cellXfs>
  <cellStyles count="4">
    <cellStyle name="Normal" xfId="0" builtinId="0"/>
    <cellStyle name="Normal 2" xfId="1"/>
    <cellStyle name="Normal 2 3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</a:t>
            </a:r>
            <a:r>
              <a:rPr lang="en-US" sz="1800" b="1" baseline="0"/>
              <a:t> p</a:t>
            </a:r>
            <a:r>
              <a:rPr lang="en-US" sz="1800" b="1"/>
              <a:t>rescription drug</a:t>
            </a:r>
            <a:r>
              <a:rPr lang="en-US" sz="1800" b="1" baseline="0"/>
              <a:t> expenditure as share of national wage income</a:t>
            </a:r>
          </a:p>
        </c:rich>
      </c:tx>
      <c:layout>
        <c:manualLayout>
          <c:xMode val="edge"/>
          <c:yMode val="edge"/>
          <c:x val="2.294111820928043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655852275541034E-2"/>
          <c:y val="0.17873794490124983"/>
          <c:w val="0.7297465396424504"/>
          <c:h val="0.50256161341265426"/>
        </c:manualLayout>
      </c:layout>
      <c:lineChart>
        <c:grouping val="standard"/>
        <c:varyColors val="0"/>
        <c:ser>
          <c:idx val="3"/>
          <c:order val="0"/>
          <c:tx>
            <c:v>Historical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Data!$A$7:$A$72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Data!$L$7:$L$63</c:f>
              <c:numCache>
                <c:formatCode>General</c:formatCode>
                <c:ptCount val="57"/>
                <c:pt idx="0">
                  <c:v>0.9805789666544521</c:v>
                </c:pt>
                <c:pt idx="1">
                  <c:v>0.96898395721925124</c:v>
                </c:pt>
                <c:pt idx="2">
                  <c:v>1.011690046760187</c:v>
                </c:pt>
                <c:pt idx="3">
                  <c:v>1.0031756113051762</c:v>
                </c:pt>
                <c:pt idx="4">
                  <c:v>0.9908229721728834</c:v>
                </c:pt>
                <c:pt idx="5">
                  <c:v>1.0211654755360087</c:v>
                </c:pt>
                <c:pt idx="6">
                  <c:v>0.99550337247064702</c:v>
                </c:pt>
                <c:pt idx="7">
                  <c:v>0.98531468531468536</c:v>
                </c:pt>
                <c:pt idx="8">
                  <c:v>1.0046610169491526</c:v>
                </c:pt>
                <c:pt idx="9">
                  <c:v>0.9934400926104574</c:v>
                </c:pt>
                <c:pt idx="10">
                  <c:v>0.9965554749818708</c:v>
                </c:pt>
                <c:pt idx="11">
                  <c:v>1.0054747647562019</c:v>
                </c:pt>
                <c:pt idx="12">
                  <c:v>0.98998121477770817</c:v>
                </c:pt>
                <c:pt idx="13">
                  <c:v>0.96176636568848761</c:v>
                </c:pt>
                <c:pt idx="14">
                  <c:v>0.96102550822219335</c:v>
                </c:pt>
                <c:pt idx="15">
                  <c:v>0.98821796759941094</c:v>
                </c:pt>
                <c:pt idx="16">
                  <c:v>0.96943425586306553</c:v>
                </c:pt>
                <c:pt idx="17">
                  <c:v>0.92496479581573121</c:v>
                </c:pt>
                <c:pt idx="18">
                  <c:v>0.88265215063358915</c:v>
                </c:pt>
                <c:pt idx="19">
                  <c:v>0.85725684193728546</c:v>
                </c:pt>
                <c:pt idx="20">
                  <c:v>0.87731178098150575</c:v>
                </c:pt>
                <c:pt idx="21">
                  <c:v>0.88646288209606983</c:v>
                </c:pt>
                <c:pt idx="22">
                  <c:v>0.94670866141732291</c:v>
                </c:pt>
                <c:pt idx="23">
                  <c:v>1.0326676602086438</c:v>
                </c:pt>
                <c:pt idx="24">
                  <c:v>1.0633096644804596</c:v>
                </c:pt>
                <c:pt idx="25">
                  <c:v>1.099314032079088</c:v>
                </c:pt>
                <c:pt idx="26">
                  <c:v>1.1554012272273224</c:v>
                </c:pt>
                <c:pt idx="27">
                  <c:v>1.191685502814342</c:v>
                </c:pt>
                <c:pt idx="28">
                  <c:v>1.2560865644724977</c:v>
                </c:pt>
                <c:pt idx="29">
                  <c:v>1.3455537919554026</c:v>
                </c:pt>
                <c:pt idx="30">
                  <c:v>1.4697942506931272</c:v>
                </c:pt>
                <c:pt idx="31">
                  <c:v>1.5768697814887191</c:v>
                </c:pt>
                <c:pt idx="32">
                  <c:v>1.583948743888046</c:v>
                </c:pt>
                <c:pt idx="33">
                  <c:v>1.6091644204851752</c:v>
                </c:pt>
                <c:pt idx="34">
                  <c:v>1.638107890996725</c:v>
                </c:pt>
                <c:pt idx="35">
                  <c:v>1.7485664131070802</c:v>
                </c:pt>
                <c:pt idx="36">
                  <c:v>1.8825936679109638</c:v>
                </c:pt>
                <c:pt idx="37">
                  <c:v>2.0025794469665703</c:v>
                </c:pt>
                <c:pt idx="38">
                  <c:v>2.116319112301511</c:v>
                </c:pt>
                <c:pt idx="39">
                  <c:v>2.3455361148497085</c:v>
                </c:pt>
                <c:pt idx="40">
                  <c:v>2.5078845396713567</c:v>
                </c:pt>
                <c:pt idx="41">
                  <c:v>2.8055869530114648</c:v>
                </c:pt>
                <c:pt idx="42">
                  <c:v>3.1605756144423984</c:v>
                </c:pt>
                <c:pt idx="43">
                  <c:v>3.4384172213788005</c:v>
                </c:pt>
                <c:pt idx="44">
                  <c:v>3.5564470019734777</c:v>
                </c:pt>
                <c:pt idx="45">
                  <c:v>3.6040583274771611</c:v>
                </c:pt>
                <c:pt idx="46">
                  <c:v>3.6992439000231121</c:v>
                </c:pt>
                <c:pt idx="47">
                  <c:v>3.6844821115836877</c:v>
                </c:pt>
                <c:pt idx="48">
                  <c:v>3.6960761799782604</c:v>
                </c:pt>
                <c:pt idx="49">
                  <c:v>4.0417346514380785</c:v>
                </c:pt>
                <c:pt idx="50">
                  <c:v>3.9667894943159547</c:v>
                </c:pt>
                <c:pt idx="51">
                  <c:v>3.8997165772176325</c:v>
                </c:pt>
                <c:pt idx="52">
                  <c:v>3.7384961689970133</c:v>
                </c:pt>
                <c:pt idx="53">
                  <c:v>3.7248865344892996</c:v>
                </c:pt>
                <c:pt idx="54">
                  <c:v>3.9842167917285289</c:v>
                </c:pt>
                <c:pt idx="55">
                  <c:v>4.1318811427407445</c:v>
                </c:pt>
                <c:pt idx="56">
                  <c:v>4.1737436601082996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2-477E-B306-8233AF5FE606}"/>
            </c:ext>
          </c:extLst>
        </c:ser>
        <c:ser>
          <c:idx val="4"/>
          <c:order val="1"/>
          <c:tx>
            <c:v>CMS_Proj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Data!$A$7:$A$72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Data!$M$7:$M$72</c:f>
              <c:numCache>
                <c:formatCode>General</c:formatCode>
                <c:ptCount val="66"/>
                <c:pt idx="56">
                  <c:v>4.1737436601082996</c:v>
                </c:pt>
                <c:pt idx="57">
                  <c:v>4.2077345484285544</c:v>
                </c:pt>
                <c:pt idx="58">
                  <c:v>4.3464196755155626</c:v>
                </c:pt>
                <c:pt idx="59">
                  <c:v>4.4581891704869818</c:v>
                </c:pt>
                <c:pt idx="60">
                  <c:v>4.5746695621306719</c:v>
                </c:pt>
                <c:pt idx="61">
                  <c:v>4.6866994677372293</c:v>
                </c:pt>
                <c:pt idx="62">
                  <c:v>4.8008928830826738</c:v>
                </c:pt>
                <c:pt idx="63">
                  <c:v>4.9173169253717433</c:v>
                </c:pt>
                <c:pt idx="64">
                  <c:v>5.036690660395986</c:v>
                </c:pt>
                <c:pt idx="65">
                  <c:v>5.1605503794230003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2-477E-B306-8233AF5FE606}"/>
            </c:ext>
          </c:extLst>
        </c:ser>
        <c:ser>
          <c:idx val="0"/>
          <c:order val="2"/>
          <c:tx>
            <c:v>Patent_Removed_Projection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Data!$Q$7:$Q$72</c:f>
              <c:numCache>
                <c:formatCode>General</c:formatCode>
                <c:ptCount val="66"/>
                <c:pt idx="57">
                  <c:v>4.2077345484285544</c:v>
                </c:pt>
                <c:pt idx="58">
                  <c:v>0.86928393510311253</c:v>
                </c:pt>
                <c:pt idx="59">
                  <c:v>0.8916378340973965</c:v>
                </c:pt>
                <c:pt idx="60">
                  <c:v>0.91493391242613442</c:v>
                </c:pt>
                <c:pt idx="61">
                  <c:v>0.93733989354744585</c:v>
                </c:pt>
                <c:pt idx="62">
                  <c:v>0.96017857661653483</c:v>
                </c:pt>
                <c:pt idx="63">
                  <c:v>0.9834633850743485</c:v>
                </c:pt>
                <c:pt idx="64">
                  <c:v>1.0073381320791974</c:v>
                </c:pt>
                <c:pt idx="65">
                  <c:v>1.0321100758846002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2-477E-B306-8233AF5F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59824"/>
        <c:axId val="474260480"/>
      </c:lineChart>
      <c:catAx>
        <c:axId val="4742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0480"/>
        <c:crosses val="autoZero"/>
        <c:auto val="1"/>
        <c:lblAlgn val="ctr"/>
        <c:lblOffset val="100"/>
        <c:tickLblSkip val="4"/>
        <c:noMultiLvlLbl val="0"/>
      </c:catAx>
      <c:valAx>
        <c:axId val="474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 capital</a:t>
            </a:r>
            <a:r>
              <a:rPr lang="en-US" sz="1800" b="1" baseline="0"/>
              <a:t> prescription </a:t>
            </a:r>
            <a:r>
              <a:rPr lang="en-US" sz="1800" b="1"/>
              <a:t>drug</a:t>
            </a:r>
            <a:r>
              <a:rPr lang="en-US" sz="1800" b="1" baseline="0"/>
              <a:t> expenditure as share of median wage</a:t>
            </a:r>
          </a:p>
        </c:rich>
      </c:tx>
      <c:layout>
        <c:manualLayout>
          <c:xMode val="edge"/>
          <c:yMode val="edge"/>
          <c:x val="2.294111820928043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655852275541034E-2"/>
          <c:y val="0.17873794490124983"/>
          <c:w val="0.7297465396424504"/>
          <c:h val="0.47094939001960889"/>
        </c:manualLayout>
      </c:layout>
      <c:lineChart>
        <c:grouping val="standard"/>
        <c:varyColors val="0"/>
        <c:ser>
          <c:idx val="3"/>
          <c:order val="0"/>
          <c:tx>
            <c:v>Historical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Data!$A$26:$A$72</c:f>
              <c:strCach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strCache>
            </c:strRef>
          </c:cat>
          <c:val>
            <c:numRef>
              <c:f>Data!$I$26:$I$63</c:f>
              <c:numCache>
                <c:formatCode>General</c:formatCode>
                <c:ptCount val="38"/>
                <c:pt idx="0">
                  <c:v>0.38182221861956672</c:v>
                </c:pt>
                <c:pt idx="1">
                  <c:v>0.38928138842438198</c:v>
                </c:pt>
                <c:pt idx="2">
                  <c:v>0.39598878668994381</c:v>
                </c:pt>
                <c:pt idx="3">
                  <c:v>0.4133082046308364</c:v>
                </c:pt>
                <c:pt idx="4">
                  <c:v>0.45436329528755343</c:v>
                </c:pt>
                <c:pt idx="5">
                  <c:v>0.48970559016747495</c:v>
                </c:pt>
                <c:pt idx="6">
                  <c:v>0.51179166949831045</c:v>
                </c:pt>
                <c:pt idx="7">
                  <c:v>0.54156903976164306</c:v>
                </c:pt>
                <c:pt idx="8">
                  <c:v>0.57106702752688343</c:v>
                </c:pt>
                <c:pt idx="9">
                  <c:v>0.62448242816983734</c:v>
                </c:pt>
                <c:pt idx="10">
                  <c:v>0.67658814389232902</c:v>
                </c:pt>
                <c:pt idx="11">
                  <c:v>0.75164298929406348</c:v>
                </c:pt>
                <c:pt idx="12">
                  <c:v>0.78973887912909146</c:v>
                </c:pt>
                <c:pt idx="13">
                  <c:v>0.79906153159289584</c:v>
                </c:pt>
                <c:pt idx="14">
                  <c:v>0.79933614864264346</c:v>
                </c:pt>
                <c:pt idx="15">
                  <c:v>0.82957072624102146</c:v>
                </c:pt>
                <c:pt idx="16">
                  <c:v>0.90050591454683382</c:v>
                </c:pt>
                <c:pt idx="17">
                  <c:v>0.99068696341603046</c:v>
                </c:pt>
                <c:pt idx="18">
                  <c:v>1.0874182960925161</c:v>
                </c:pt>
                <c:pt idx="19">
                  <c:v>1.1760835080168059</c:v>
                </c:pt>
                <c:pt idx="20">
                  <c:v>1.3130949527632336</c:v>
                </c:pt>
                <c:pt idx="21">
                  <c:v>1.4338756256130696</c:v>
                </c:pt>
                <c:pt idx="22">
                  <c:v>1.5731677814104328</c:v>
                </c:pt>
                <c:pt idx="23">
                  <c:v>1.73347181695707</c:v>
                </c:pt>
                <c:pt idx="24">
                  <c:v>1.8862392761631781</c:v>
                </c:pt>
                <c:pt idx="25">
                  <c:v>1.9810775460114476</c:v>
                </c:pt>
                <c:pt idx="26">
                  <c:v>2.0472941288750586</c:v>
                </c:pt>
                <c:pt idx="27">
                  <c:v>2.1483513369217464</c:v>
                </c:pt>
                <c:pt idx="28">
                  <c:v>2.1611631855990447</c:v>
                </c:pt>
                <c:pt idx="29">
                  <c:v>2.1117507297667819</c:v>
                </c:pt>
                <c:pt idx="30">
                  <c:v>2.1376561484760597</c:v>
                </c:pt>
                <c:pt idx="31">
                  <c:v>2.1039632056886659</c:v>
                </c:pt>
                <c:pt idx="32">
                  <c:v>2.1088707194361014</c:v>
                </c:pt>
                <c:pt idx="33">
                  <c:v>2.0635840961350729</c:v>
                </c:pt>
                <c:pt idx="34">
                  <c:v>2.0744650498284707</c:v>
                </c:pt>
                <c:pt idx="35">
                  <c:v>2.2709589677320152</c:v>
                </c:pt>
                <c:pt idx="36">
                  <c:v>2.4028011551154629</c:v>
                </c:pt>
                <c:pt idx="37">
                  <c:v>2.4349728422179782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6-4054-92E6-8CF93FA2358C}"/>
            </c:ext>
          </c:extLst>
        </c:ser>
        <c:ser>
          <c:idx val="4"/>
          <c:order val="1"/>
          <c:tx>
            <c:v>CMS_Proj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Data!$A$26:$A$72</c:f>
              <c:strCach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strCache>
            </c:strRef>
          </c:cat>
          <c:val>
            <c:numRef>
              <c:f>Data!$J$26:$J$72</c:f>
              <c:numCache>
                <c:formatCode>General</c:formatCode>
                <c:ptCount val="47"/>
                <c:pt idx="37">
                  <c:v>2.4349728422179782</c:v>
                </c:pt>
                <c:pt idx="38">
                  <c:v>2.4799985527745951</c:v>
                </c:pt>
                <c:pt idx="39">
                  <c:v>2.5322027860582805</c:v>
                </c:pt>
                <c:pt idx="40">
                  <c:v>2.5678692917066139</c:v>
                </c:pt>
                <c:pt idx="41">
                  <c:v>2.6090198116040075</c:v>
                </c:pt>
                <c:pt idx="42">
                  <c:v>2.6574324013982045</c:v>
                </c:pt>
                <c:pt idx="43">
                  <c:v>2.7049261734656689</c:v>
                </c:pt>
                <c:pt idx="44">
                  <c:v>2.749186768836279</c:v>
                </c:pt>
                <c:pt idx="45">
                  <c:v>2.7949695371121455</c:v>
                </c:pt>
                <c:pt idx="46">
                  <c:v>2.8421882379179979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6-4054-92E6-8CF93FA2358C}"/>
            </c:ext>
          </c:extLst>
        </c:ser>
        <c:ser>
          <c:idx val="0"/>
          <c:order val="2"/>
          <c:tx>
            <c:v>Patent_Removed_Projection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Data!$A$26:$A$72</c:f>
              <c:strCach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strCache>
            </c:strRef>
          </c:cat>
          <c:val>
            <c:numRef>
              <c:f>Data!$P$26:$P$72</c:f>
              <c:numCache>
                <c:formatCode>General</c:formatCode>
                <c:ptCount val="47"/>
                <c:pt idx="38">
                  <c:v>2.4799985527745951</c:v>
                </c:pt>
                <c:pt idx="39">
                  <c:v>0.50644055721165615</c:v>
                </c:pt>
                <c:pt idx="40">
                  <c:v>0.51357385834132285</c:v>
                </c:pt>
                <c:pt idx="41">
                  <c:v>0.52180396232080151</c:v>
                </c:pt>
                <c:pt idx="42">
                  <c:v>0.53148648027964085</c:v>
                </c:pt>
                <c:pt idx="43">
                  <c:v>0.54098523469313375</c:v>
                </c:pt>
                <c:pt idx="44">
                  <c:v>0.54983735376725573</c:v>
                </c:pt>
                <c:pt idx="45">
                  <c:v>0.55899390742242905</c:v>
                </c:pt>
                <c:pt idx="46">
                  <c:v>0.5684376475835996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6-4054-92E6-8CF93FA2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59824"/>
        <c:axId val="474260480"/>
      </c:lineChart>
      <c:catAx>
        <c:axId val="4742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0480"/>
        <c:crosses val="autoZero"/>
        <c:auto val="1"/>
        <c:lblAlgn val="ctr"/>
        <c:lblOffset val="100"/>
        <c:tickLblSkip val="4"/>
        <c:noMultiLvlLbl val="0"/>
      </c:catAx>
      <c:valAx>
        <c:axId val="474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106680</xdr:rowOff>
    </xdr:from>
    <xdr:to>
      <xdr:col>11</xdr:col>
      <xdr:colOff>373380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C6AAA-6F60-43E0-A253-1B6E95A6C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11</xdr:col>
      <xdr:colOff>365760</xdr:colOff>
      <xdr:row>42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7B001-BB4E-4290-93C4-2695A62B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0.74499</cdr:x>
      <cdr:y>0.18194</cdr:y>
    </cdr:from>
    <cdr:to>
      <cdr:x>0.86229</cdr:x>
      <cdr:y>0.51528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D83B23-CF2E-43CB-9A5B-54557217D63F}"/>
            </a:ext>
          </a:extLst>
        </cdr:cNvPr>
        <cdr:cNvSpPr txBox="1"/>
      </cdr:nvSpPr>
      <cdr:spPr>
        <a:xfrm xmlns:a="http://schemas.openxmlformats.org/drawingml/2006/main">
          <a:off x="4813955" y="499110"/>
          <a:ext cx="75797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History</a:t>
          </a:r>
          <a:r>
            <a:rPr lang="en-US" sz="1100" baseline="0"/>
            <a:t> (solid line) and </a:t>
          </a:r>
        </a:p>
        <a:p xmlns:a="http://schemas.openxmlformats.org/drawingml/2006/main">
          <a:r>
            <a:rPr lang="en-US" sz="1100" baseline="0"/>
            <a:t>CMS Projection (dotted)</a:t>
          </a:r>
          <a:endParaRPr lang="en-US" sz="1100"/>
        </a:p>
      </cdr:txBody>
    </cdr:sp>
  </cdr:relSizeAnchor>
  <cdr:relSizeAnchor xmlns:cdr="http://schemas.openxmlformats.org/drawingml/2006/chartDrawing">
    <cdr:from>
      <cdr:x>0.75315</cdr:x>
      <cdr:y>0.5234</cdr:y>
    </cdr:from>
    <cdr:to>
      <cdr:x>0.87045</cdr:x>
      <cdr:y>0.72201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00494E-8C1D-4CBD-ABD2-34E69E785F5E}"/>
            </a:ext>
          </a:extLst>
        </cdr:cNvPr>
        <cdr:cNvSpPr txBox="1"/>
      </cdr:nvSpPr>
      <cdr:spPr>
        <a:xfrm xmlns:a="http://schemas.openxmlformats.org/drawingml/2006/main">
          <a:off x="4866670" y="1892464"/>
          <a:ext cx="757964" cy="718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All</a:t>
          </a:r>
          <a:r>
            <a:rPr lang="en-US" sz="1100" baseline="0"/>
            <a:t> prescription drugs as</a:t>
          </a:r>
        </a:p>
        <a:p xmlns:a="http://schemas.openxmlformats.org/drawingml/2006/main">
          <a:r>
            <a:rPr lang="en-US" sz="1100" baseline="0"/>
            <a:t>generics (1/5 price)</a:t>
          </a:r>
          <a:endParaRPr lang="en-US" sz="1100"/>
        </a:p>
      </cdr:txBody>
    </cdr:sp>
  </cdr:relSizeAnchor>
  <cdr:relSizeAnchor xmlns:cdr="http://schemas.openxmlformats.org/drawingml/2006/chartDrawing">
    <cdr:from>
      <cdr:x>0.01415</cdr:x>
      <cdr:y>0.74289</cdr:y>
    </cdr:from>
    <cdr:to>
      <cdr:x>0.99175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FE41429-2B47-4457-8A6C-86432137CD22}"/>
            </a:ext>
          </a:extLst>
        </cdr:cNvPr>
        <cdr:cNvSpPr txBox="1"/>
      </cdr:nvSpPr>
      <cdr:spPr>
        <a:xfrm xmlns:a="http://schemas.openxmlformats.org/drawingml/2006/main">
          <a:off x="91440" y="2686051"/>
          <a:ext cx="6316980" cy="929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Data sources: Total</a:t>
          </a:r>
          <a:r>
            <a:rPr lang="en-US" sz="1100" baseline="0"/>
            <a:t> prescription drug expenditure: </a:t>
          </a:r>
          <a:r>
            <a:rPr lang="en-US"/>
            <a:t>Centers for Medicare &amp; Medicaid Services,</a:t>
          </a:r>
          <a:r>
            <a:rPr lang="en-US" baseline="0"/>
            <a:t> </a:t>
          </a:r>
        </a:p>
        <a:p xmlns:a="http://schemas.openxmlformats.org/drawingml/2006/main">
          <a:r>
            <a:rPr lang="en-US" baseline="0"/>
            <a:t>  </a:t>
          </a:r>
          <a:r>
            <a:rPr lang="en-US"/>
            <a:t>National Health Expenditure Accounts (February</a:t>
          </a:r>
          <a:r>
            <a:rPr lang="en-US" baseline="0"/>
            <a:t> 2017 projection). </a:t>
          </a:r>
        </a:p>
        <a:p xmlns:a="http://schemas.openxmlformats.org/drawingml/2006/main">
          <a:r>
            <a:rPr lang="en-US" baseline="0"/>
            <a:t>  Wages: Bureau of Economic Analysis (BEA): National income: Compensation of employees: </a:t>
          </a:r>
        </a:p>
        <a:p xmlns:a="http://schemas.openxmlformats.org/drawingml/2006/main">
          <a:r>
            <a:rPr lang="en-US" baseline="0"/>
            <a:t>  Wages and salaries (not seasonally adjusted). Wage growth projections from CBO begin 2017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0.76268</cdr:x>
      <cdr:y>0.15033</cdr:y>
    </cdr:from>
    <cdr:to>
      <cdr:x>0.87998</cdr:x>
      <cdr:y>0.48367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D83B23-CF2E-43CB-9A5B-54557217D63F}"/>
            </a:ext>
          </a:extLst>
        </cdr:cNvPr>
        <cdr:cNvSpPr txBox="1"/>
      </cdr:nvSpPr>
      <cdr:spPr>
        <a:xfrm xmlns:a="http://schemas.openxmlformats.org/drawingml/2006/main">
          <a:off x="4928247" y="543539"/>
          <a:ext cx="757964" cy="1205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History</a:t>
          </a:r>
          <a:r>
            <a:rPr lang="en-US" sz="1100" baseline="0"/>
            <a:t> (solid line) and </a:t>
          </a:r>
        </a:p>
        <a:p xmlns:a="http://schemas.openxmlformats.org/drawingml/2006/main">
          <a:r>
            <a:rPr lang="en-US" sz="1100" baseline="0"/>
            <a:t>CMS Projection (dotted)</a:t>
          </a:r>
          <a:endParaRPr lang="en-US" sz="1100"/>
        </a:p>
      </cdr:txBody>
    </cdr:sp>
  </cdr:relSizeAnchor>
  <cdr:relSizeAnchor xmlns:cdr="http://schemas.openxmlformats.org/drawingml/2006/chartDrawing">
    <cdr:from>
      <cdr:x>0.75315</cdr:x>
      <cdr:y>0.5234</cdr:y>
    </cdr:from>
    <cdr:to>
      <cdr:x>0.87045</cdr:x>
      <cdr:y>0.72201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00494E-8C1D-4CBD-ABD2-34E69E785F5E}"/>
            </a:ext>
          </a:extLst>
        </cdr:cNvPr>
        <cdr:cNvSpPr txBox="1"/>
      </cdr:nvSpPr>
      <cdr:spPr>
        <a:xfrm xmlns:a="http://schemas.openxmlformats.org/drawingml/2006/main">
          <a:off x="4866670" y="1892464"/>
          <a:ext cx="757964" cy="718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All</a:t>
          </a:r>
          <a:r>
            <a:rPr lang="en-US" sz="1100" baseline="0"/>
            <a:t> prescription drugs as</a:t>
          </a:r>
        </a:p>
        <a:p xmlns:a="http://schemas.openxmlformats.org/drawingml/2006/main">
          <a:r>
            <a:rPr lang="en-US" sz="1100" baseline="0"/>
            <a:t>generics (1/5 price)</a:t>
          </a:r>
          <a:endParaRPr lang="en-US" sz="1100"/>
        </a:p>
      </cdr:txBody>
    </cdr:sp>
  </cdr:relSizeAnchor>
  <cdr:relSizeAnchor xmlns:cdr="http://schemas.openxmlformats.org/drawingml/2006/chartDrawing">
    <cdr:from>
      <cdr:x>0.01415</cdr:x>
      <cdr:y>0.71654</cdr:y>
    </cdr:from>
    <cdr:to>
      <cdr:x>0.99175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FE41429-2B47-4457-8A6C-86432137CD22}"/>
            </a:ext>
          </a:extLst>
        </cdr:cNvPr>
        <cdr:cNvSpPr txBox="1"/>
      </cdr:nvSpPr>
      <cdr:spPr>
        <a:xfrm xmlns:a="http://schemas.openxmlformats.org/drawingml/2006/main">
          <a:off x="91434" y="2590800"/>
          <a:ext cx="6317016" cy="1024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Data sources: Total</a:t>
          </a:r>
          <a:r>
            <a:rPr lang="en-US" sz="1100" baseline="0"/>
            <a:t> prescription drug expenditure: </a:t>
          </a:r>
          <a:r>
            <a:rPr lang="en-US"/>
            <a:t>Centers for Medicare &amp; Medicaid Services,</a:t>
          </a:r>
          <a:r>
            <a:rPr lang="en-US" baseline="0"/>
            <a:t> </a:t>
          </a:r>
        </a:p>
        <a:p xmlns:a="http://schemas.openxmlformats.org/drawingml/2006/main">
          <a:r>
            <a:rPr lang="en-US" baseline="0"/>
            <a:t>  </a:t>
          </a:r>
          <a:r>
            <a:rPr lang="en-US"/>
            <a:t>National Health Expenditure Accounts (February</a:t>
          </a:r>
          <a:r>
            <a:rPr lang="en-US" baseline="0"/>
            <a:t> 2017 projection). </a:t>
          </a:r>
        </a:p>
        <a:p xmlns:a="http://schemas.openxmlformats.org/drawingml/2006/main">
          <a:r>
            <a:rPr lang="en-US" baseline="0"/>
            <a:t>  Wages: Bureau of Labor Statistics (BLS): Median usual weekly earnings (second quartile), </a:t>
          </a:r>
        </a:p>
        <a:p xmlns:a="http://schemas.openxmlformats.org/drawingml/2006/main">
          <a:r>
            <a:rPr lang="en-US" baseline="0"/>
            <a:t>  Employed full time, Wage and salary workers, 16 years and older). </a:t>
          </a:r>
        </a:p>
        <a:p xmlns:a="http://schemas.openxmlformats.org/drawingml/2006/main">
          <a:r>
            <a:rPr lang="en-US" baseline="0"/>
            <a:t>  Wage growth projections from CBO begin 2017.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/>
  </sheetViews>
  <sheetFormatPr defaultRowHeight="14.4" x14ac:dyDescent="0.3"/>
  <cols>
    <col min="2" max="2" width="23.88671875" customWidth="1"/>
    <col min="3" max="3" width="26.5546875" customWidth="1"/>
    <col min="4" max="4" width="26.77734375" customWidth="1"/>
    <col min="5" max="5" width="31.21875" customWidth="1"/>
    <col min="6" max="6" width="43.109375" bestFit="1" customWidth="1"/>
    <col min="7" max="7" width="26.88671875" customWidth="1"/>
    <col min="8" max="8" width="34" customWidth="1"/>
    <col min="9" max="10" width="28" customWidth="1"/>
    <col min="11" max="11" width="28.44140625" customWidth="1"/>
    <col min="12" max="13" width="30" customWidth="1"/>
    <col min="14" max="15" width="35.5546875" customWidth="1"/>
    <col min="16" max="16" width="34.77734375" customWidth="1"/>
    <col min="17" max="17" width="26.44140625" customWidth="1"/>
  </cols>
  <sheetData>
    <row r="1" spans="1:22" ht="28.8" x14ac:dyDescent="0.55000000000000004">
      <c r="A1" s="3" t="s">
        <v>0</v>
      </c>
      <c r="F1" s="2" t="s">
        <v>73</v>
      </c>
      <c r="H1" s="8" t="s">
        <v>89</v>
      </c>
    </row>
    <row r="2" spans="1:22" ht="86.4" x14ac:dyDescent="0.3">
      <c r="B2" s="4" t="s">
        <v>68</v>
      </c>
      <c r="C2" t="s">
        <v>75</v>
      </c>
      <c r="D2" t="s">
        <v>77</v>
      </c>
      <c r="E2" t="s">
        <v>81</v>
      </c>
      <c r="F2" t="s">
        <v>85</v>
      </c>
      <c r="G2" t="s">
        <v>85</v>
      </c>
      <c r="H2" s="9"/>
    </row>
    <row r="3" spans="1:22" ht="66.599999999999994" x14ac:dyDescent="0.3">
      <c r="B3" s="4" t="s">
        <v>69</v>
      </c>
      <c r="C3" s="6" t="s">
        <v>74</v>
      </c>
      <c r="D3" s="7" t="s">
        <v>78</v>
      </c>
      <c r="E3" s="4" t="s">
        <v>84</v>
      </c>
      <c r="H3" s="9"/>
    </row>
    <row r="4" spans="1:22" ht="43.2" x14ac:dyDescent="0.3">
      <c r="B4" s="5" t="s">
        <v>72</v>
      </c>
      <c r="C4" s="5" t="s">
        <v>76</v>
      </c>
      <c r="D4" s="2" t="s">
        <v>79</v>
      </c>
      <c r="E4" s="2" t="s">
        <v>83</v>
      </c>
      <c r="F4" s="2" t="s">
        <v>86</v>
      </c>
      <c r="G4" s="2" t="s">
        <v>87</v>
      </c>
      <c r="H4" s="10" t="s">
        <v>90</v>
      </c>
      <c r="I4" s="12" t="s">
        <v>91</v>
      </c>
      <c r="J4" s="12" t="s">
        <v>98</v>
      </c>
      <c r="K4" s="11" t="s">
        <v>92</v>
      </c>
      <c r="L4" s="13" t="s">
        <v>93</v>
      </c>
      <c r="M4" s="13" t="s">
        <v>98</v>
      </c>
      <c r="N4" s="11" t="s">
        <v>97</v>
      </c>
      <c r="O4" s="11" t="s">
        <v>96</v>
      </c>
      <c r="P4" s="12" t="s">
        <v>94</v>
      </c>
      <c r="Q4" s="13" t="s">
        <v>95</v>
      </c>
    </row>
    <row r="5" spans="1:22" x14ac:dyDescent="0.3">
      <c r="B5" t="s">
        <v>70</v>
      </c>
      <c r="C5" t="s">
        <v>70</v>
      </c>
      <c r="D5" t="s">
        <v>80</v>
      </c>
      <c r="E5" t="s">
        <v>82</v>
      </c>
      <c r="F5" t="s">
        <v>88</v>
      </c>
      <c r="G5" t="s">
        <v>88</v>
      </c>
    </row>
    <row r="6" spans="1:22" x14ac:dyDescent="0.3">
      <c r="A6" t="s">
        <v>1</v>
      </c>
      <c r="B6" t="s">
        <v>71</v>
      </c>
    </row>
    <row r="7" spans="1:22" x14ac:dyDescent="0.3">
      <c r="A7" s="1" t="s">
        <v>2</v>
      </c>
      <c r="B7">
        <v>2676</v>
      </c>
      <c r="C7">
        <v>272900</v>
      </c>
      <c r="G7">
        <v>180638000</v>
      </c>
      <c r="H7">
        <f>B7*1000000/G7</f>
        <v>14.814158704148628</v>
      </c>
      <c r="L7">
        <f>B7/C7*100</f>
        <v>0.9805789666544521</v>
      </c>
      <c r="V7">
        <f t="shared" ref="V7:V38" si="0">C7*1000000/G7</f>
        <v>1510.756319268371</v>
      </c>
    </row>
    <row r="8" spans="1:22" x14ac:dyDescent="0.3">
      <c r="A8" s="1" t="s">
        <v>3</v>
      </c>
      <c r="B8">
        <v>2718</v>
      </c>
      <c r="C8">
        <v>280500</v>
      </c>
      <c r="G8">
        <v>183618000</v>
      </c>
      <c r="H8">
        <f t="shared" ref="H8:H63" si="1">B8*1000000/G8</f>
        <v>14.802470346044505</v>
      </c>
      <c r="L8">
        <f t="shared" ref="L8:L63" si="2">B8/C8*100</f>
        <v>0.96898395721925124</v>
      </c>
      <c r="V8">
        <f t="shared" si="0"/>
        <v>1527.628010325785</v>
      </c>
    </row>
    <row r="9" spans="1:22" x14ac:dyDescent="0.3">
      <c r="A9" s="1" t="s">
        <v>4</v>
      </c>
      <c r="B9">
        <v>3029</v>
      </c>
      <c r="C9">
        <v>299400</v>
      </c>
      <c r="G9">
        <v>186474000</v>
      </c>
      <c r="H9">
        <f t="shared" si="1"/>
        <v>16.243551379817024</v>
      </c>
      <c r="L9">
        <f t="shared" si="2"/>
        <v>1.011690046760187</v>
      </c>
      <c r="V9">
        <f t="shared" si="0"/>
        <v>1605.5857653077642</v>
      </c>
    </row>
    <row r="10" spans="1:22" x14ac:dyDescent="0.3">
      <c r="A10" s="1" t="s">
        <v>5</v>
      </c>
      <c r="B10">
        <v>3159</v>
      </c>
      <c r="C10">
        <v>314900</v>
      </c>
      <c r="G10">
        <v>189188000</v>
      </c>
      <c r="H10">
        <f t="shared" si="1"/>
        <v>16.697676385394423</v>
      </c>
      <c r="L10">
        <f t="shared" si="2"/>
        <v>1.0031756113051762</v>
      </c>
      <c r="V10">
        <f t="shared" si="0"/>
        <v>1664.4818910290294</v>
      </c>
    </row>
    <row r="11" spans="1:22" x14ac:dyDescent="0.3">
      <c r="A11" s="1" t="s">
        <v>6</v>
      </c>
      <c r="B11">
        <v>3347</v>
      </c>
      <c r="C11">
        <v>337800</v>
      </c>
      <c r="G11">
        <v>191820000</v>
      </c>
      <c r="H11">
        <f t="shared" si="1"/>
        <v>17.448649775831509</v>
      </c>
      <c r="L11">
        <f t="shared" si="2"/>
        <v>0.9908229721728834</v>
      </c>
      <c r="V11">
        <f t="shared" si="0"/>
        <v>1761.0259618392242</v>
      </c>
    </row>
    <row r="12" spans="1:22" x14ac:dyDescent="0.3">
      <c r="A12" s="1" t="s">
        <v>7</v>
      </c>
      <c r="B12">
        <v>3715</v>
      </c>
      <c r="C12">
        <v>363800</v>
      </c>
      <c r="G12">
        <v>194249000</v>
      </c>
      <c r="H12">
        <f t="shared" si="1"/>
        <v>19.124937580116242</v>
      </c>
      <c r="L12">
        <f t="shared" si="2"/>
        <v>1.0211654755360087</v>
      </c>
      <c r="V12">
        <f t="shared" si="0"/>
        <v>1872.8539143058651</v>
      </c>
    </row>
    <row r="13" spans="1:22" x14ac:dyDescent="0.3">
      <c r="A13" s="1" t="s">
        <v>8</v>
      </c>
      <c r="B13">
        <v>3985</v>
      </c>
      <c r="C13">
        <v>400300</v>
      </c>
      <c r="G13">
        <v>196507000</v>
      </c>
      <c r="H13">
        <f t="shared" si="1"/>
        <v>20.279175805442044</v>
      </c>
      <c r="L13">
        <f t="shared" si="2"/>
        <v>0.99550337247064702</v>
      </c>
      <c r="V13">
        <f t="shared" si="0"/>
        <v>2037.0775595780303</v>
      </c>
    </row>
    <row r="14" spans="1:22" x14ac:dyDescent="0.3">
      <c r="A14" s="1" t="s">
        <v>9</v>
      </c>
      <c r="B14">
        <v>4227</v>
      </c>
      <c r="C14">
        <v>429000</v>
      </c>
      <c r="G14">
        <v>198664000</v>
      </c>
      <c r="H14">
        <f t="shared" si="1"/>
        <v>21.277131236660896</v>
      </c>
      <c r="L14">
        <f t="shared" si="2"/>
        <v>0.98531468531468536</v>
      </c>
      <c r="V14">
        <f t="shared" si="0"/>
        <v>2159.424958724278</v>
      </c>
    </row>
    <row r="15" spans="1:22" x14ac:dyDescent="0.3">
      <c r="A15" s="1" t="s">
        <v>10</v>
      </c>
      <c r="B15">
        <v>4742</v>
      </c>
      <c r="C15">
        <v>472000</v>
      </c>
      <c r="G15">
        <v>200663000</v>
      </c>
      <c r="H15">
        <f t="shared" si="1"/>
        <v>23.631661043640332</v>
      </c>
      <c r="L15">
        <f t="shared" si="2"/>
        <v>1.0046610169491526</v>
      </c>
      <c r="V15">
        <f t="shared" si="0"/>
        <v>2352.2024488819561</v>
      </c>
    </row>
    <row r="16" spans="1:22" x14ac:dyDescent="0.3">
      <c r="A16" s="1" t="s">
        <v>11</v>
      </c>
      <c r="B16">
        <v>5149</v>
      </c>
      <c r="C16">
        <v>518299.99999999994</v>
      </c>
      <c r="G16">
        <v>202648000</v>
      </c>
      <c r="H16">
        <f t="shared" si="1"/>
        <v>25.408590264892819</v>
      </c>
      <c r="L16">
        <f t="shared" si="2"/>
        <v>0.9934400926104574</v>
      </c>
      <c r="V16">
        <f t="shared" si="0"/>
        <v>2557.6368876080687</v>
      </c>
    </row>
    <row r="17" spans="1:22" x14ac:dyDescent="0.3">
      <c r="A17" s="1" t="s">
        <v>12</v>
      </c>
      <c r="B17">
        <v>5497</v>
      </c>
      <c r="C17">
        <v>551600</v>
      </c>
      <c r="G17">
        <v>204982000</v>
      </c>
      <c r="H17">
        <f t="shared" si="1"/>
        <v>26.816988808773452</v>
      </c>
      <c r="L17">
        <f t="shared" si="2"/>
        <v>0.9965554749818708</v>
      </c>
      <c r="V17">
        <f t="shared" si="0"/>
        <v>2690.9679874330427</v>
      </c>
    </row>
    <row r="18" spans="1:22" x14ac:dyDescent="0.3">
      <c r="A18" s="1" t="s">
        <v>13</v>
      </c>
      <c r="B18">
        <v>5877</v>
      </c>
      <c r="C18">
        <v>584500</v>
      </c>
      <c r="G18">
        <v>207589000</v>
      </c>
      <c r="H18">
        <f t="shared" si="1"/>
        <v>28.31074864275082</v>
      </c>
      <c r="L18">
        <f t="shared" si="2"/>
        <v>1.0054747647562019</v>
      </c>
      <c r="V18">
        <f t="shared" si="0"/>
        <v>2815.6597892951941</v>
      </c>
    </row>
    <row r="19" spans="1:22" x14ac:dyDescent="0.3">
      <c r="A19" s="1" t="s">
        <v>14</v>
      </c>
      <c r="B19">
        <v>6324</v>
      </c>
      <c r="C19">
        <v>638800</v>
      </c>
      <c r="G19">
        <v>209837000</v>
      </c>
      <c r="H19">
        <f t="shared" si="1"/>
        <v>30.13767829315135</v>
      </c>
      <c r="L19">
        <f t="shared" si="2"/>
        <v>0.98998121477770817</v>
      </c>
      <c r="V19">
        <f t="shared" si="0"/>
        <v>3044.2676934954275</v>
      </c>
    </row>
    <row r="20" spans="1:22" x14ac:dyDescent="0.3">
      <c r="A20" s="1" t="s">
        <v>15</v>
      </c>
      <c r="B20">
        <v>6817</v>
      </c>
      <c r="C20">
        <v>708800</v>
      </c>
      <c r="G20">
        <v>211857000</v>
      </c>
      <c r="H20">
        <f t="shared" si="1"/>
        <v>32.177364920677626</v>
      </c>
      <c r="L20">
        <f t="shared" si="2"/>
        <v>0.96176636568848761</v>
      </c>
      <c r="V20">
        <f t="shared" si="0"/>
        <v>3345.6529640276226</v>
      </c>
    </row>
    <row r="21" spans="1:22" x14ac:dyDescent="0.3">
      <c r="A21" s="1" t="s">
        <v>16</v>
      </c>
      <c r="B21">
        <v>7422</v>
      </c>
      <c r="C21">
        <v>772300</v>
      </c>
      <c r="G21">
        <v>213814000</v>
      </c>
      <c r="H21">
        <f t="shared" si="1"/>
        <v>34.712413593122996</v>
      </c>
      <c r="L21">
        <f t="shared" si="2"/>
        <v>0.96102550822219335</v>
      </c>
      <c r="V21">
        <f t="shared" si="0"/>
        <v>3612.0179221192252</v>
      </c>
    </row>
    <row r="22" spans="1:22" x14ac:dyDescent="0.3">
      <c r="A22" s="1" t="s">
        <v>17</v>
      </c>
      <c r="B22">
        <v>8052</v>
      </c>
      <c r="C22">
        <v>814800</v>
      </c>
      <c r="G22">
        <v>215890000</v>
      </c>
      <c r="H22">
        <f t="shared" si="1"/>
        <v>37.296771504006671</v>
      </c>
      <c r="L22">
        <f t="shared" si="2"/>
        <v>0.98821796759941094</v>
      </c>
      <c r="V22">
        <f t="shared" si="0"/>
        <v>3774.1442401222844</v>
      </c>
    </row>
    <row r="23" spans="1:22" x14ac:dyDescent="0.3">
      <c r="A23" s="1" t="s">
        <v>18</v>
      </c>
      <c r="B23">
        <v>8722</v>
      </c>
      <c r="C23">
        <v>899700</v>
      </c>
      <c r="G23">
        <v>217999000</v>
      </c>
      <c r="H23">
        <f t="shared" si="1"/>
        <v>40.009357841091017</v>
      </c>
      <c r="L23">
        <f t="shared" si="2"/>
        <v>0.96943425586306553</v>
      </c>
      <c r="V23">
        <f t="shared" si="0"/>
        <v>4127.0831517575771</v>
      </c>
    </row>
    <row r="24" spans="1:22" x14ac:dyDescent="0.3">
      <c r="A24" s="1" t="s">
        <v>19</v>
      </c>
      <c r="B24">
        <v>9196</v>
      </c>
      <c r="C24">
        <v>994200</v>
      </c>
      <c r="G24">
        <v>220193000</v>
      </c>
      <c r="H24">
        <f t="shared" si="1"/>
        <v>41.76336214139414</v>
      </c>
      <c r="L24">
        <f t="shared" si="2"/>
        <v>0.92496479581573121</v>
      </c>
      <c r="V24">
        <f t="shared" si="0"/>
        <v>4515.129908761859</v>
      </c>
    </row>
    <row r="25" spans="1:22" x14ac:dyDescent="0.3">
      <c r="A25" s="1" t="s">
        <v>20</v>
      </c>
      <c r="B25">
        <v>9891</v>
      </c>
      <c r="C25">
        <v>1120600</v>
      </c>
      <c r="G25">
        <v>222525000</v>
      </c>
      <c r="H25">
        <f t="shared" si="1"/>
        <v>44.448938321536907</v>
      </c>
      <c r="L25">
        <f t="shared" si="2"/>
        <v>0.88265215063358915</v>
      </c>
      <c r="V25">
        <f t="shared" si="0"/>
        <v>5035.8386698123804</v>
      </c>
    </row>
    <row r="26" spans="1:22" x14ac:dyDescent="0.3">
      <c r="A26" s="1" t="s">
        <v>21</v>
      </c>
      <c r="B26">
        <v>10744</v>
      </c>
      <c r="C26">
        <v>1253300</v>
      </c>
      <c r="D26">
        <v>12506</v>
      </c>
      <c r="G26">
        <v>225002000</v>
      </c>
      <c r="H26">
        <f t="shared" si="1"/>
        <v>47.750686660563019</v>
      </c>
      <c r="I26">
        <f>H26/D26*100</f>
        <v>0.38182221861956672</v>
      </c>
      <c r="L26" s="14">
        <f t="shared" si="2"/>
        <v>0.85725684193728546</v>
      </c>
      <c r="V26">
        <f t="shared" si="0"/>
        <v>5570.1727095759152</v>
      </c>
    </row>
    <row r="27" spans="1:22" x14ac:dyDescent="0.3">
      <c r="A27" s="1" t="s">
        <v>22</v>
      </c>
      <c r="B27">
        <v>12049</v>
      </c>
      <c r="C27">
        <v>1373400</v>
      </c>
      <c r="D27">
        <v>13598</v>
      </c>
      <c r="G27">
        <v>227621000</v>
      </c>
      <c r="H27">
        <f t="shared" si="1"/>
        <v>52.934483197947465</v>
      </c>
      <c r="I27">
        <f t="shared" ref="I27:I64" si="3">H27/D27*100</f>
        <v>0.38928138842438198</v>
      </c>
      <c r="L27">
        <f t="shared" si="2"/>
        <v>0.87731178098150575</v>
      </c>
      <c r="V27">
        <f t="shared" si="0"/>
        <v>6033.7139367633035</v>
      </c>
    </row>
    <row r="28" spans="1:22" x14ac:dyDescent="0.3">
      <c r="A28" s="1" t="s">
        <v>23</v>
      </c>
      <c r="B28">
        <v>13398</v>
      </c>
      <c r="C28">
        <v>1511400</v>
      </c>
      <c r="D28">
        <v>14716</v>
      </c>
      <c r="G28">
        <v>229915000</v>
      </c>
      <c r="H28">
        <f t="shared" si="1"/>
        <v>58.273709849292132</v>
      </c>
      <c r="I28">
        <f t="shared" si="3"/>
        <v>0.39598878668994381</v>
      </c>
      <c r="L28">
        <f t="shared" si="2"/>
        <v>0.88646288209606983</v>
      </c>
      <c r="V28">
        <f t="shared" si="0"/>
        <v>6573.7337711763039</v>
      </c>
    </row>
    <row r="29" spans="1:22" x14ac:dyDescent="0.3">
      <c r="A29" s="1" t="s">
        <v>24</v>
      </c>
      <c r="B29">
        <v>15029</v>
      </c>
      <c r="C29">
        <v>1587500</v>
      </c>
      <c r="D29">
        <v>15665</v>
      </c>
      <c r="G29">
        <v>232127000</v>
      </c>
      <c r="H29">
        <f t="shared" si="1"/>
        <v>64.744730255420521</v>
      </c>
      <c r="I29">
        <f t="shared" si="3"/>
        <v>0.4133082046308364</v>
      </c>
      <c r="L29">
        <f t="shared" si="2"/>
        <v>0.94670866141732291</v>
      </c>
      <c r="V29">
        <f t="shared" si="0"/>
        <v>6838.9286898982027</v>
      </c>
    </row>
    <row r="30" spans="1:22" x14ac:dyDescent="0.3">
      <c r="A30" s="1" t="s">
        <v>25</v>
      </c>
      <c r="B30">
        <v>17323</v>
      </c>
      <c r="C30">
        <v>1677500</v>
      </c>
      <c r="D30">
        <v>16276</v>
      </c>
      <c r="G30">
        <v>234246000</v>
      </c>
      <c r="H30">
        <f t="shared" si="1"/>
        <v>73.952169941002197</v>
      </c>
      <c r="I30">
        <f t="shared" si="3"/>
        <v>0.45436329528755343</v>
      </c>
      <c r="L30">
        <f t="shared" si="2"/>
        <v>1.0326676602086438</v>
      </c>
      <c r="V30">
        <f t="shared" si="0"/>
        <v>7161.274899037764</v>
      </c>
    </row>
    <row r="31" spans="1:22" x14ac:dyDescent="0.3">
      <c r="A31" s="1" t="s">
        <v>26</v>
      </c>
      <c r="B31">
        <v>19617</v>
      </c>
      <c r="C31">
        <v>1844900</v>
      </c>
      <c r="D31">
        <v>16952</v>
      </c>
      <c r="G31">
        <v>236307000</v>
      </c>
      <c r="H31">
        <f t="shared" si="1"/>
        <v>83.01489164519036</v>
      </c>
      <c r="I31">
        <f t="shared" si="3"/>
        <v>0.48970559016747495</v>
      </c>
      <c r="L31">
        <f t="shared" si="2"/>
        <v>1.0633096644804596</v>
      </c>
      <c r="V31">
        <f t="shared" si="0"/>
        <v>7807.2168831223789</v>
      </c>
    </row>
    <row r="32" spans="1:22" x14ac:dyDescent="0.3">
      <c r="A32" s="1" t="s">
        <v>27</v>
      </c>
      <c r="B32">
        <v>21795</v>
      </c>
      <c r="C32">
        <v>1982600</v>
      </c>
      <c r="D32">
        <v>17862</v>
      </c>
      <c r="G32">
        <v>238415000</v>
      </c>
      <c r="H32">
        <f t="shared" si="1"/>
        <v>91.416228005788227</v>
      </c>
      <c r="I32">
        <f t="shared" si="3"/>
        <v>0.51179166949831045</v>
      </c>
      <c r="L32">
        <f t="shared" si="2"/>
        <v>1.099314032079088</v>
      </c>
      <c r="V32">
        <f t="shared" si="0"/>
        <v>8315.7519451376793</v>
      </c>
    </row>
    <row r="33" spans="1:22" x14ac:dyDescent="0.3">
      <c r="A33" s="1" t="s">
        <v>28</v>
      </c>
      <c r="B33">
        <v>24290</v>
      </c>
      <c r="C33">
        <v>2102300</v>
      </c>
      <c r="D33">
        <v>18642</v>
      </c>
      <c r="G33">
        <v>240592000</v>
      </c>
      <c r="H33">
        <f t="shared" si="1"/>
        <v>100.95930039236549</v>
      </c>
      <c r="I33">
        <f t="shared" si="3"/>
        <v>0.54156903976164306</v>
      </c>
      <c r="L33">
        <f t="shared" si="2"/>
        <v>1.1554012272273224</v>
      </c>
      <c r="V33">
        <f t="shared" si="0"/>
        <v>8738.0295271663235</v>
      </c>
    </row>
    <row r="34" spans="1:22" x14ac:dyDescent="0.3">
      <c r="A34" s="1" t="s">
        <v>29</v>
      </c>
      <c r="B34">
        <v>26888</v>
      </c>
      <c r="C34">
        <v>2256300</v>
      </c>
      <c r="D34">
        <v>19396</v>
      </c>
      <c r="G34">
        <v>242750000</v>
      </c>
      <c r="H34">
        <f t="shared" si="1"/>
        <v>110.76416065911431</v>
      </c>
      <c r="I34">
        <f t="shared" si="3"/>
        <v>0.57106702752688343</v>
      </c>
      <c r="L34">
        <f t="shared" si="2"/>
        <v>1.191685502814342</v>
      </c>
      <c r="V34">
        <f t="shared" si="0"/>
        <v>9294.747682801235</v>
      </c>
    </row>
    <row r="35" spans="1:22" x14ac:dyDescent="0.3">
      <c r="A35" s="1" t="s">
        <v>30</v>
      </c>
      <c r="B35">
        <v>30646</v>
      </c>
      <c r="C35">
        <v>2439800</v>
      </c>
      <c r="D35">
        <v>20033</v>
      </c>
      <c r="G35">
        <v>244967000</v>
      </c>
      <c r="H35">
        <f t="shared" si="1"/>
        <v>125.10256483526352</v>
      </c>
      <c r="I35">
        <f t="shared" si="3"/>
        <v>0.62448242816983734</v>
      </c>
      <c r="L35">
        <f t="shared" si="2"/>
        <v>1.2560865644724977</v>
      </c>
      <c r="V35">
        <f t="shared" si="0"/>
        <v>9959.7088587442395</v>
      </c>
    </row>
    <row r="36" spans="1:22" x14ac:dyDescent="0.3">
      <c r="A36" s="1" t="s">
        <v>31</v>
      </c>
      <c r="B36">
        <v>34757</v>
      </c>
      <c r="C36">
        <v>2583100</v>
      </c>
      <c r="D36">
        <v>20774</v>
      </c>
      <c r="G36">
        <v>247285000</v>
      </c>
      <c r="H36">
        <f t="shared" si="1"/>
        <v>140.55442101219242</v>
      </c>
      <c r="I36">
        <f t="shared" si="3"/>
        <v>0.67658814389232902</v>
      </c>
      <c r="L36">
        <f t="shared" si="2"/>
        <v>1.3455537919554026</v>
      </c>
      <c r="V36">
        <f t="shared" si="0"/>
        <v>10445.841842408558</v>
      </c>
    </row>
    <row r="37" spans="1:22" x14ac:dyDescent="0.3">
      <c r="A37" s="1" t="s">
        <v>32</v>
      </c>
      <c r="B37">
        <v>40290</v>
      </c>
      <c r="C37">
        <v>2741200</v>
      </c>
      <c r="D37">
        <v>21437</v>
      </c>
      <c r="G37">
        <v>250047000</v>
      </c>
      <c r="H37">
        <f t="shared" si="1"/>
        <v>161.1297076149684</v>
      </c>
      <c r="I37">
        <f t="shared" si="3"/>
        <v>0.75164298929406348</v>
      </c>
      <c r="L37">
        <f t="shared" si="2"/>
        <v>1.4697942506931272</v>
      </c>
      <c r="V37">
        <f t="shared" si="0"/>
        <v>10962.739005067047</v>
      </c>
    </row>
    <row r="38" spans="1:22" x14ac:dyDescent="0.3">
      <c r="A38" s="1" t="s">
        <v>33</v>
      </c>
      <c r="B38">
        <v>44381</v>
      </c>
      <c r="C38">
        <v>2814500</v>
      </c>
      <c r="D38">
        <v>22178</v>
      </c>
      <c r="G38">
        <v>253391000</v>
      </c>
      <c r="H38">
        <f t="shared" si="1"/>
        <v>175.14828861324989</v>
      </c>
      <c r="I38">
        <f t="shared" si="3"/>
        <v>0.78973887912909146</v>
      </c>
      <c r="L38">
        <f t="shared" si="2"/>
        <v>1.5768697814887191</v>
      </c>
      <c r="V38">
        <f t="shared" si="0"/>
        <v>11107.340039701488</v>
      </c>
    </row>
    <row r="39" spans="1:22" x14ac:dyDescent="0.3">
      <c r="A39" s="1" t="s">
        <v>34</v>
      </c>
      <c r="B39">
        <v>46972</v>
      </c>
      <c r="C39">
        <v>2965500</v>
      </c>
      <c r="D39">
        <v>22893</v>
      </c>
      <c r="G39">
        <v>256777000</v>
      </c>
      <c r="H39">
        <f t="shared" si="1"/>
        <v>182.92915642756165</v>
      </c>
      <c r="I39">
        <f t="shared" si="3"/>
        <v>0.79906153159289584</v>
      </c>
      <c r="L39">
        <f t="shared" si="2"/>
        <v>1.583948743888046</v>
      </c>
      <c r="V39">
        <f t="shared" ref="V39:V63" si="4">C39*1000000/G39</f>
        <v>11548.931563185177</v>
      </c>
    </row>
    <row r="40" spans="1:22" x14ac:dyDescent="0.3">
      <c r="A40" s="1" t="s">
        <v>35</v>
      </c>
      <c r="B40">
        <v>49551</v>
      </c>
      <c r="C40">
        <v>3079300</v>
      </c>
      <c r="D40">
        <v>23829</v>
      </c>
      <c r="G40">
        <v>260146000</v>
      </c>
      <c r="H40">
        <f t="shared" si="1"/>
        <v>190.47381086005549</v>
      </c>
      <c r="I40">
        <f t="shared" si="3"/>
        <v>0.79933614864264346</v>
      </c>
      <c r="L40">
        <f t="shared" si="2"/>
        <v>1.6091644204851752</v>
      </c>
      <c r="V40">
        <f t="shared" si="4"/>
        <v>11836.814711738793</v>
      </c>
    </row>
    <row r="41" spans="1:22" x14ac:dyDescent="0.3">
      <c r="A41" s="1" t="s">
        <v>36</v>
      </c>
      <c r="B41">
        <v>53019</v>
      </c>
      <c r="C41">
        <v>3236600</v>
      </c>
      <c r="D41">
        <v>24271</v>
      </c>
      <c r="G41">
        <v>263324000</v>
      </c>
      <c r="H41">
        <f t="shared" si="1"/>
        <v>201.3451109659583</v>
      </c>
      <c r="I41">
        <f t="shared" si="3"/>
        <v>0.82957072624102146</v>
      </c>
      <c r="L41">
        <f t="shared" si="2"/>
        <v>1.638107890996725</v>
      </c>
      <c r="V41">
        <f t="shared" si="4"/>
        <v>12291.321717731767</v>
      </c>
    </row>
    <row r="42" spans="1:22" x14ac:dyDescent="0.3">
      <c r="A42" s="1" t="s">
        <v>37</v>
      </c>
      <c r="B42">
        <v>59766</v>
      </c>
      <c r="C42">
        <v>3418000</v>
      </c>
      <c r="D42">
        <v>24908</v>
      </c>
      <c r="G42">
        <v>266458000</v>
      </c>
      <c r="H42">
        <f t="shared" si="1"/>
        <v>224.29801319532535</v>
      </c>
      <c r="I42">
        <f t="shared" si="3"/>
        <v>0.90050591454683382</v>
      </c>
      <c r="L42">
        <f t="shared" si="2"/>
        <v>1.7485664131070802</v>
      </c>
      <c r="V42">
        <f t="shared" si="4"/>
        <v>12827.537548131413</v>
      </c>
    </row>
    <row r="43" spans="1:22" x14ac:dyDescent="0.3">
      <c r="A43" s="1" t="s">
        <v>38</v>
      </c>
      <c r="B43">
        <v>68084</v>
      </c>
      <c r="C43">
        <v>3616500</v>
      </c>
      <c r="D43">
        <v>25493</v>
      </c>
      <c r="G43">
        <v>269580000</v>
      </c>
      <c r="H43">
        <f t="shared" si="1"/>
        <v>252.55582758364864</v>
      </c>
      <c r="I43">
        <f t="shared" si="3"/>
        <v>0.99068696341603046</v>
      </c>
      <c r="L43">
        <f t="shared" si="2"/>
        <v>1.8825936679109638</v>
      </c>
      <c r="V43">
        <f t="shared" si="4"/>
        <v>13415.312708657912</v>
      </c>
    </row>
    <row r="44" spans="1:22" x14ac:dyDescent="0.3">
      <c r="A44" s="1" t="s">
        <v>39</v>
      </c>
      <c r="B44">
        <v>77636</v>
      </c>
      <c r="C44">
        <v>3876800</v>
      </c>
      <c r="D44">
        <v>26169</v>
      </c>
      <c r="G44">
        <v>272822000</v>
      </c>
      <c r="H44">
        <f t="shared" si="1"/>
        <v>284.56649390445051</v>
      </c>
      <c r="I44">
        <f t="shared" si="3"/>
        <v>1.0874182960925161</v>
      </c>
      <c r="L44">
        <f t="shared" si="2"/>
        <v>2.0025794469665703</v>
      </c>
      <c r="V44">
        <f t="shared" si="4"/>
        <v>14209.997727455997</v>
      </c>
    </row>
    <row r="45" spans="1:22" x14ac:dyDescent="0.3">
      <c r="A45" s="1" t="s">
        <v>40</v>
      </c>
      <c r="B45">
        <v>88496</v>
      </c>
      <c r="C45">
        <v>4181600.0000000005</v>
      </c>
      <c r="D45">
        <v>27261</v>
      </c>
      <c r="G45">
        <v>276022000</v>
      </c>
      <c r="H45">
        <f t="shared" si="1"/>
        <v>320.61212512046143</v>
      </c>
      <c r="I45">
        <f t="shared" si="3"/>
        <v>1.1760835080168059</v>
      </c>
      <c r="L45">
        <f t="shared" si="2"/>
        <v>2.116319112301511</v>
      </c>
      <c r="V45">
        <f t="shared" si="4"/>
        <v>15149.51706748013</v>
      </c>
    </row>
    <row r="46" spans="1:22" x14ac:dyDescent="0.3">
      <c r="A46" s="1" t="s">
        <v>41</v>
      </c>
      <c r="B46">
        <v>104564</v>
      </c>
      <c r="C46">
        <v>4458000</v>
      </c>
      <c r="D46">
        <v>28522</v>
      </c>
      <c r="G46">
        <v>279194000</v>
      </c>
      <c r="H46">
        <f t="shared" si="1"/>
        <v>374.52094242712951</v>
      </c>
      <c r="I46">
        <f t="shared" si="3"/>
        <v>1.3130949527632336</v>
      </c>
      <c r="L46">
        <f t="shared" si="2"/>
        <v>2.3455361148497085</v>
      </c>
      <c r="V46">
        <f t="shared" si="4"/>
        <v>15967.391849395044</v>
      </c>
    </row>
    <row r="47" spans="1:22" x14ac:dyDescent="0.3">
      <c r="A47" s="1" t="s">
        <v>42</v>
      </c>
      <c r="B47">
        <v>121028</v>
      </c>
      <c r="C47">
        <v>4825900</v>
      </c>
      <c r="D47">
        <v>29900</v>
      </c>
      <c r="G47">
        <v>282295000</v>
      </c>
      <c r="H47">
        <f t="shared" si="1"/>
        <v>428.72881205830782</v>
      </c>
      <c r="I47">
        <f t="shared" si="3"/>
        <v>1.4338756256130696</v>
      </c>
      <c r="L47">
        <f t="shared" si="2"/>
        <v>2.5078845396713567</v>
      </c>
      <c r="V47">
        <f t="shared" si="4"/>
        <v>17095.23725181105</v>
      </c>
    </row>
    <row r="48" spans="1:22" x14ac:dyDescent="0.3">
      <c r="A48" s="1" t="s">
        <v>43</v>
      </c>
      <c r="B48">
        <v>139000</v>
      </c>
      <c r="C48">
        <v>4954400</v>
      </c>
      <c r="D48">
        <v>30979</v>
      </c>
      <c r="G48">
        <v>285215000</v>
      </c>
      <c r="H48">
        <f t="shared" si="1"/>
        <v>487.351647003138</v>
      </c>
      <c r="I48">
        <f t="shared" si="3"/>
        <v>1.5731677814104328</v>
      </c>
      <c r="L48">
        <f t="shared" si="2"/>
        <v>2.8055869530114648</v>
      </c>
      <c r="V48">
        <f t="shared" si="4"/>
        <v>17370.755395052856</v>
      </c>
    </row>
    <row r="49" spans="1:22" x14ac:dyDescent="0.3">
      <c r="A49" s="1" t="s">
        <v>44</v>
      </c>
      <c r="B49">
        <v>157915</v>
      </c>
      <c r="C49">
        <v>4996400</v>
      </c>
      <c r="D49">
        <v>31629</v>
      </c>
      <c r="G49">
        <v>288019000</v>
      </c>
      <c r="H49">
        <f t="shared" si="1"/>
        <v>548.2798009853517</v>
      </c>
      <c r="I49">
        <f t="shared" si="3"/>
        <v>1.73347181695707</v>
      </c>
      <c r="L49">
        <f t="shared" si="2"/>
        <v>3.1605756144423984</v>
      </c>
      <c r="V49">
        <f t="shared" si="4"/>
        <v>17347.466660185612</v>
      </c>
    </row>
    <row r="50" spans="1:22" x14ac:dyDescent="0.3">
      <c r="A50" s="1" t="s">
        <v>45</v>
      </c>
      <c r="B50">
        <v>176659</v>
      </c>
      <c r="C50">
        <v>5137800</v>
      </c>
      <c r="D50">
        <v>32214</v>
      </c>
      <c r="G50">
        <v>290733000</v>
      </c>
      <c r="H50">
        <f t="shared" si="1"/>
        <v>607.63312042320615</v>
      </c>
      <c r="I50">
        <f t="shared" si="3"/>
        <v>1.8862392761631781</v>
      </c>
      <c r="L50">
        <f t="shared" si="2"/>
        <v>3.4384172213788005</v>
      </c>
      <c r="V50">
        <f t="shared" si="4"/>
        <v>17671.884512594028</v>
      </c>
    </row>
    <row r="51" spans="1:22" x14ac:dyDescent="0.3">
      <c r="A51" s="1" t="s">
        <v>46</v>
      </c>
      <c r="B51">
        <v>192827</v>
      </c>
      <c r="C51">
        <v>5421900</v>
      </c>
      <c r="D51">
        <v>33176</v>
      </c>
      <c r="G51">
        <v>293388000</v>
      </c>
      <c r="H51">
        <f t="shared" si="1"/>
        <v>657.2422866647579</v>
      </c>
      <c r="I51">
        <f t="shared" si="3"/>
        <v>1.9810775460114476</v>
      </c>
      <c r="L51">
        <f t="shared" si="2"/>
        <v>3.5564470019734777</v>
      </c>
      <c r="V51">
        <f t="shared" si="4"/>
        <v>18480.305942983352</v>
      </c>
    </row>
    <row r="52" spans="1:22" x14ac:dyDescent="0.3">
      <c r="A52" s="1" t="s">
        <v>47</v>
      </c>
      <c r="B52">
        <v>205143</v>
      </c>
      <c r="C52">
        <v>5692000</v>
      </c>
      <c r="D52">
        <v>33839</v>
      </c>
      <c r="G52">
        <v>296114000</v>
      </c>
      <c r="H52">
        <f t="shared" si="1"/>
        <v>692.78386027003114</v>
      </c>
      <c r="I52">
        <f t="shared" si="3"/>
        <v>2.0472941288750586</v>
      </c>
      <c r="L52">
        <f t="shared" si="2"/>
        <v>3.6040583274771611</v>
      </c>
      <c r="V52">
        <f t="shared" si="4"/>
        <v>19222.326536401521</v>
      </c>
    </row>
    <row r="53" spans="1:22" x14ac:dyDescent="0.3">
      <c r="A53" s="1" t="s">
        <v>48</v>
      </c>
      <c r="B53">
        <v>224078</v>
      </c>
      <c r="C53">
        <v>6057400</v>
      </c>
      <c r="D53">
        <v>34892</v>
      </c>
      <c r="G53">
        <v>298929000</v>
      </c>
      <c r="H53">
        <f t="shared" si="1"/>
        <v>749.60274847873575</v>
      </c>
      <c r="I53">
        <f t="shared" si="3"/>
        <v>2.1483513369217464</v>
      </c>
      <c r="L53">
        <f t="shared" si="2"/>
        <v>3.6992439000231121</v>
      </c>
      <c r="V53">
        <f t="shared" si="4"/>
        <v>20263.674651840403</v>
      </c>
    </row>
    <row r="54" spans="1:22" x14ac:dyDescent="0.3">
      <c r="A54" s="1" t="s">
        <v>49</v>
      </c>
      <c r="B54">
        <v>235630</v>
      </c>
      <c r="C54">
        <v>6395200</v>
      </c>
      <c r="D54">
        <v>36114</v>
      </c>
      <c r="G54">
        <v>301903000</v>
      </c>
      <c r="H54">
        <f t="shared" si="1"/>
        <v>780.48247284723902</v>
      </c>
      <c r="I54">
        <f t="shared" si="3"/>
        <v>2.1611631855990447</v>
      </c>
      <c r="L54">
        <f t="shared" si="2"/>
        <v>3.6844821115836877</v>
      </c>
      <c r="V54">
        <f t="shared" si="4"/>
        <v>21182.962739687911</v>
      </c>
    </row>
    <row r="55" spans="1:22" x14ac:dyDescent="0.3">
      <c r="A55" s="1" t="s">
        <v>50</v>
      </c>
      <c r="B55">
        <v>241424</v>
      </c>
      <c r="C55">
        <v>6531900</v>
      </c>
      <c r="D55">
        <v>37518</v>
      </c>
      <c r="G55">
        <v>304718000</v>
      </c>
      <c r="H55">
        <f t="shared" si="1"/>
        <v>792.28663879390126</v>
      </c>
      <c r="I55">
        <f t="shared" si="3"/>
        <v>2.1117507297667819</v>
      </c>
      <c r="L55">
        <f t="shared" si="2"/>
        <v>3.6960761799782604</v>
      </c>
      <c r="V55">
        <f t="shared" si="4"/>
        <v>21435.884982180247</v>
      </c>
    </row>
    <row r="56" spans="1:22" x14ac:dyDescent="0.3">
      <c r="A56" s="1" t="s">
        <v>51</v>
      </c>
      <c r="B56">
        <v>252665</v>
      </c>
      <c r="C56">
        <v>6251400</v>
      </c>
      <c r="D56">
        <v>38454</v>
      </c>
      <c r="G56">
        <v>307373000</v>
      </c>
      <c r="H56">
        <f t="shared" si="1"/>
        <v>822.0142953349839</v>
      </c>
      <c r="I56">
        <f t="shared" si="3"/>
        <v>2.1376561484760597</v>
      </c>
      <c r="L56">
        <f t="shared" si="2"/>
        <v>4.0417346514380785</v>
      </c>
      <c r="V56">
        <f t="shared" si="4"/>
        <v>20338.155921307338</v>
      </c>
    </row>
    <row r="57" spans="1:22" x14ac:dyDescent="0.3">
      <c r="A57" s="1" t="s">
        <v>52</v>
      </c>
      <c r="B57">
        <v>252982</v>
      </c>
      <c r="C57">
        <v>6377500</v>
      </c>
      <c r="D57">
        <v>38818</v>
      </c>
      <c r="G57">
        <v>309755000</v>
      </c>
      <c r="H57">
        <f t="shared" si="1"/>
        <v>816.71643718422627</v>
      </c>
      <c r="I57">
        <f t="shared" si="3"/>
        <v>2.1039632056886659</v>
      </c>
      <c r="L57">
        <f t="shared" si="2"/>
        <v>3.9667894943159547</v>
      </c>
      <c r="V57">
        <f t="shared" si="4"/>
        <v>20588.852480185953</v>
      </c>
    </row>
    <row r="58" spans="1:22" x14ac:dyDescent="0.3">
      <c r="A58" s="1" t="s">
        <v>53</v>
      </c>
      <c r="B58">
        <v>258676</v>
      </c>
      <c r="C58">
        <v>6633200</v>
      </c>
      <c r="D58">
        <v>39312</v>
      </c>
      <c r="G58">
        <v>312019000</v>
      </c>
      <c r="H58">
        <f t="shared" si="1"/>
        <v>829.03925722472025</v>
      </c>
      <c r="I58">
        <f t="shared" si="3"/>
        <v>2.1088707194361014</v>
      </c>
      <c r="L58">
        <f t="shared" si="2"/>
        <v>3.8997165772176325</v>
      </c>
      <c r="V58">
        <f t="shared" si="4"/>
        <v>21258.961793993316</v>
      </c>
    </row>
    <row r="59" spans="1:22" x14ac:dyDescent="0.3">
      <c r="A59" s="1" t="s">
        <v>54</v>
      </c>
      <c r="B59">
        <v>259089</v>
      </c>
      <c r="C59">
        <v>6930300</v>
      </c>
      <c r="D59">
        <v>39949</v>
      </c>
      <c r="G59">
        <v>314283000</v>
      </c>
      <c r="H59">
        <f t="shared" si="1"/>
        <v>824.38121056500029</v>
      </c>
      <c r="I59">
        <f t="shared" si="3"/>
        <v>2.0635840961350729</v>
      </c>
      <c r="L59">
        <f t="shared" si="2"/>
        <v>3.7384961689970133</v>
      </c>
      <c r="V59">
        <f t="shared" si="4"/>
        <v>22051.144987161253</v>
      </c>
    </row>
    <row r="60" spans="1:22" x14ac:dyDescent="0.3">
      <c r="A60" s="1" t="s">
        <v>55</v>
      </c>
      <c r="B60">
        <v>265089</v>
      </c>
      <c r="C60">
        <v>7116700</v>
      </c>
      <c r="D60">
        <v>40378</v>
      </c>
      <c r="G60">
        <v>316476000</v>
      </c>
      <c r="H60">
        <f t="shared" si="1"/>
        <v>837.62749781973992</v>
      </c>
      <c r="I60">
        <f t="shared" si="3"/>
        <v>2.0744650498284707</v>
      </c>
      <c r="L60">
        <f t="shared" si="2"/>
        <v>3.7248865344892996</v>
      </c>
      <c r="V60">
        <f t="shared" si="4"/>
        <v>22487.329212957695</v>
      </c>
    </row>
    <row r="61" spans="1:22" x14ac:dyDescent="0.3">
      <c r="A61" s="1" t="s">
        <v>56</v>
      </c>
      <c r="B61">
        <v>297872</v>
      </c>
      <c r="C61">
        <v>7476300</v>
      </c>
      <c r="D61">
        <v>41145</v>
      </c>
      <c r="F61">
        <v>318748017</v>
      </c>
      <c r="G61">
        <v>318789000</v>
      </c>
      <c r="H61">
        <f t="shared" si="1"/>
        <v>934.38606727333752</v>
      </c>
      <c r="I61">
        <f t="shared" si="3"/>
        <v>2.2709589677320152</v>
      </c>
      <c r="L61">
        <f t="shared" si="2"/>
        <v>3.9842167917285289</v>
      </c>
      <c r="V61">
        <f t="shared" si="4"/>
        <v>23452.18937918184</v>
      </c>
    </row>
    <row r="62" spans="1:22" x14ac:dyDescent="0.3">
      <c r="A62" s="1" t="s">
        <v>57</v>
      </c>
      <c r="B62">
        <v>324551</v>
      </c>
      <c r="C62">
        <v>7854800</v>
      </c>
      <c r="D62">
        <v>42068</v>
      </c>
      <c r="F62">
        <v>321368864</v>
      </c>
      <c r="G62">
        <v>321080000</v>
      </c>
      <c r="H62">
        <f t="shared" si="1"/>
        <v>1010.8103899339728</v>
      </c>
      <c r="I62">
        <f t="shared" si="3"/>
        <v>2.4028011551154629</v>
      </c>
      <c r="L62">
        <f t="shared" si="2"/>
        <v>4.1318811427407445</v>
      </c>
      <c r="V62">
        <f t="shared" si="4"/>
        <v>24463.685062912671</v>
      </c>
    </row>
    <row r="63" spans="1:22" x14ac:dyDescent="0.3">
      <c r="A63" s="1" t="s">
        <v>58</v>
      </c>
      <c r="B63">
        <v>340686</v>
      </c>
      <c r="C63">
        <v>8162600</v>
      </c>
      <c r="D63">
        <v>43277</v>
      </c>
      <c r="E63">
        <v>8190100</v>
      </c>
      <c r="F63">
        <v>323995528</v>
      </c>
      <c r="G63">
        <v>323298000</v>
      </c>
      <c r="H63">
        <f t="shared" si="1"/>
        <v>1053.7831969266745</v>
      </c>
      <c r="I63">
        <f t="shared" si="3"/>
        <v>2.4349728422179782</v>
      </c>
      <c r="J63">
        <v>2.4349728422179782</v>
      </c>
      <c r="L63">
        <f t="shared" si="2"/>
        <v>4.1737436601082996</v>
      </c>
      <c r="M63">
        <v>4.1737436601082996</v>
      </c>
      <c r="V63">
        <f t="shared" si="4"/>
        <v>25247.913689537207</v>
      </c>
    </row>
    <row r="64" spans="1:22" x14ac:dyDescent="0.3">
      <c r="A64" s="1" t="s">
        <v>59</v>
      </c>
      <c r="B64">
        <v>360140</v>
      </c>
      <c r="D64">
        <v>44460</v>
      </c>
      <c r="E64">
        <v>8559000</v>
      </c>
      <c r="F64">
        <v>326625791</v>
      </c>
      <c r="G64">
        <v>324936000</v>
      </c>
      <c r="H64">
        <f>B64*1000000/F64</f>
        <v>1102.607356563585</v>
      </c>
      <c r="I64">
        <f t="shared" si="3"/>
        <v>2.4799985527745951</v>
      </c>
      <c r="J64">
        <v>2.4799985527745951</v>
      </c>
      <c r="L64">
        <f>B64/E64*100</f>
        <v>4.2077345484285544</v>
      </c>
      <c r="M64">
        <v>4.2077345484285544</v>
      </c>
      <c r="P64">
        <v>2.4799985527745951</v>
      </c>
      <c r="Q64">
        <v>4.2077345484285544</v>
      </c>
      <c r="V64">
        <f>E64*1000000/G64</f>
        <v>26340.571681808109</v>
      </c>
    </row>
    <row r="65" spans="1:22" x14ac:dyDescent="0.3">
      <c r="A65" s="1" t="s">
        <v>60</v>
      </c>
      <c r="B65">
        <v>387379</v>
      </c>
      <c r="E65">
        <v>8912600</v>
      </c>
      <c r="F65">
        <v>329256465</v>
      </c>
      <c r="H65">
        <f t="shared" ref="H65:H72" si="5">B65*1000000/F65</f>
        <v>1176.526632514262</v>
      </c>
      <c r="I65">
        <f>H65/K65*100</f>
        <v>2.5322027860582805</v>
      </c>
      <c r="J65">
        <v>2.5322027860582805</v>
      </c>
      <c r="K65">
        <f>D64*(1+((E64-E63)/E63))</f>
        <v>46462.575548528097</v>
      </c>
      <c r="L65">
        <f t="shared" ref="L65:L72" si="6">B65/E65*100</f>
        <v>4.3464196755155626</v>
      </c>
      <c r="M65">
        <v>4.3464196755155626</v>
      </c>
      <c r="N65">
        <f>B65/5</f>
        <v>77475.8</v>
      </c>
      <c r="O65">
        <f>N65*1000000/F65</f>
        <v>235.30532650285241</v>
      </c>
      <c r="P65">
        <f>O65/K65*100</f>
        <v>0.50644055721165615</v>
      </c>
      <c r="Q65">
        <f>N65/E65*100</f>
        <v>0.86928393510311253</v>
      </c>
      <c r="V65">
        <f>E65*1000000/F65</f>
        <v>27068.868640134369</v>
      </c>
    </row>
    <row r="66" spans="1:22" x14ac:dyDescent="0.3">
      <c r="A66" s="1" t="s">
        <v>61</v>
      </c>
      <c r="B66">
        <v>412329</v>
      </c>
      <c r="E66">
        <v>9248800</v>
      </c>
      <c r="F66">
        <v>331883986</v>
      </c>
      <c r="H66">
        <f t="shared" si="5"/>
        <v>1242.3889593757019</v>
      </c>
      <c r="I66">
        <f t="shared" ref="I66:I72" si="7">H66/K66*100</f>
        <v>2.5678692917066139</v>
      </c>
      <c r="J66">
        <v>2.5678692917066139</v>
      </c>
      <c r="K66">
        <f>K65*(1+((E65-E64)/E64))</f>
        <v>48382.094968315396</v>
      </c>
      <c r="L66">
        <f t="shared" si="6"/>
        <v>4.4581891704869818</v>
      </c>
      <c r="M66">
        <v>4.4581891704869818</v>
      </c>
      <c r="N66">
        <f t="shared" ref="N66:N72" si="8">B66/5</f>
        <v>82465.8</v>
      </c>
      <c r="O66">
        <f t="shared" ref="O66:O72" si="9">N66*1000000/F66</f>
        <v>248.47779187514038</v>
      </c>
      <c r="P66">
        <f t="shared" ref="P66:P72" si="10">O66/K66*100</f>
        <v>0.51357385834132285</v>
      </c>
      <c r="Q66">
        <f t="shared" ref="Q66:Q72" si="11">N66/E66*100</f>
        <v>0.8916378340973965</v>
      </c>
      <c r="V66">
        <f t="shared" ref="V66:V72" si="12">E66*1000000/F66</f>
        <v>27867.569362023994</v>
      </c>
    </row>
    <row r="67" spans="1:22" x14ac:dyDescent="0.3">
      <c r="A67" s="1" t="s">
        <v>62</v>
      </c>
      <c r="B67">
        <v>438171</v>
      </c>
      <c r="E67">
        <v>9578200</v>
      </c>
      <c r="F67">
        <v>334503458</v>
      </c>
      <c r="H67">
        <f t="shared" si="5"/>
        <v>1309.9147094616881</v>
      </c>
      <c r="I67">
        <f t="shared" si="7"/>
        <v>2.6090198116040075</v>
      </c>
      <c r="J67">
        <v>2.6090198116040075</v>
      </c>
      <c r="K67">
        <f t="shared" ref="K67:K72" si="13">K66*(1+((E66-E65)/E65))</f>
        <v>50207.15839855434</v>
      </c>
      <c r="L67">
        <f t="shared" si="6"/>
        <v>4.5746695621306719</v>
      </c>
      <c r="M67">
        <v>4.5746695621306719</v>
      </c>
      <c r="N67">
        <f t="shared" si="8"/>
        <v>87634.2</v>
      </c>
      <c r="O67">
        <f t="shared" si="9"/>
        <v>261.98294189233764</v>
      </c>
      <c r="P67">
        <f t="shared" si="10"/>
        <v>0.52180396232080151</v>
      </c>
      <c r="Q67">
        <f t="shared" si="11"/>
        <v>0.91493391242613442</v>
      </c>
      <c r="V67">
        <f t="shared" si="12"/>
        <v>28634.083657215884</v>
      </c>
    </row>
    <row r="68" spans="1:22" x14ac:dyDescent="0.3">
      <c r="A68" s="1" t="s">
        <v>63</v>
      </c>
      <c r="B68">
        <v>465797</v>
      </c>
      <c r="E68">
        <v>9938700</v>
      </c>
      <c r="F68">
        <v>337108968</v>
      </c>
      <c r="H68">
        <f t="shared" si="5"/>
        <v>1381.7401618339622</v>
      </c>
      <c r="I68">
        <f t="shared" si="7"/>
        <v>2.6574324013982045</v>
      </c>
      <c r="J68">
        <v>2.6574324013982045</v>
      </c>
      <c r="K68">
        <f t="shared" si="13"/>
        <v>51995.307993797382</v>
      </c>
      <c r="L68">
        <f t="shared" si="6"/>
        <v>4.6866994677372293</v>
      </c>
      <c r="M68">
        <v>4.6866994677372293</v>
      </c>
      <c r="N68">
        <f t="shared" si="8"/>
        <v>93159.4</v>
      </c>
      <c r="O68">
        <f t="shared" si="9"/>
        <v>276.34803236679244</v>
      </c>
      <c r="P68">
        <f t="shared" si="10"/>
        <v>0.53148648027964085</v>
      </c>
      <c r="Q68">
        <f t="shared" si="11"/>
        <v>0.93733989354744585</v>
      </c>
      <c r="V68">
        <f t="shared" si="12"/>
        <v>29482.158421842993</v>
      </c>
    </row>
    <row r="69" spans="1:22" x14ac:dyDescent="0.3">
      <c r="A69" s="1" t="s">
        <v>64</v>
      </c>
      <c r="B69">
        <v>495745</v>
      </c>
      <c r="E69">
        <v>10326100</v>
      </c>
      <c r="F69">
        <v>339698079</v>
      </c>
      <c r="H69">
        <f t="shared" si="5"/>
        <v>1459.3694537789836</v>
      </c>
      <c r="I69">
        <f t="shared" si="7"/>
        <v>2.7049261734656689</v>
      </c>
      <c r="J69">
        <v>2.7049261734656689</v>
      </c>
      <c r="K69">
        <f t="shared" si="13"/>
        <v>53952.284099095246</v>
      </c>
      <c r="L69">
        <f t="shared" si="6"/>
        <v>4.8008928830826738</v>
      </c>
      <c r="M69">
        <v>4.8008928830826738</v>
      </c>
      <c r="N69">
        <f t="shared" si="8"/>
        <v>99149</v>
      </c>
      <c r="O69">
        <f t="shared" si="9"/>
        <v>291.87389075579671</v>
      </c>
      <c r="P69">
        <f t="shared" si="10"/>
        <v>0.54098523469313375</v>
      </c>
      <c r="Q69">
        <f t="shared" si="11"/>
        <v>0.96017857661653483</v>
      </c>
      <c r="V69">
        <f t="shared" si="12"/>
        <v>30397.875756018038</v>
      </c>
    </row>
    <row r="70" spans="1:22" x14ac:dyDescent="0.3">
      <c r="A70" s="1" t="s">
        <v>65</v>
      </c>
      <c r="B70">
        <v>527456</v>
      </c>
      <c r="E70">
        <v>10726500</v>
      </c>
      <c r="F70">
        <v>342267302</v>
      </c>
      <c r="H70">
        <f t="shared" si="5"/>
        <v>1541.0645332401632</v>
      </c>
      <c r="I70">
        <f t="shared" si="7"/>
        <v>2.749186768836279</v>
      </c>
      <c r="J70">
        <v>2.749186768836279</v>
      </c>
      <c r="K70">
        <f t="shared" si="13"/>
        <v>56055.286992832807</v>
      </c>
      <c r="L70">
        <f t="shared" si="6"/>
        <v>4.9173169253717433</v>
      </c>
      <c r="M70">
        <v>4.9173169253717433</v>
      </c>
      <c r="N70">
        <f t="shared" si="8"/>
        <v>105491.2</v>
      </c>
      <c r="O70">
        <f t="shared" si="9"/>
        <v>308.21290664803263</v>
      </c>
      <c r="P70">
        <f t="shared" si="10"/>
        <v>0.54983735376725573</v>
      </c>
      <c r="Q70">
        <f t="shared" si="11"/>
        <v>0.9834633850743485</v>
      </c>
      <c r="V70">
        <f t="shared" si="12"/>
        <v>31339.540579310145</v>
      </c>
    </row>
    <row r="71" spans="1:22" x14ac:dyDescent="0.3">
      <c r="A71" s="1" t="s">
        <v>66</v>
      </c>
      <c r="B71">
        <v>561178</v>
      </c>
      <c r="E71">
        <v>11141800</v>
      </c>
      <c r="F71">
        <v>344814299</v>
      </c>
      <c r="H71">
        <f t="shared" si="5"/>
        <v>1627.4789114821483</v>
      </c>
      <c r="I71">
        <f t="shared" si="7"/>
        <v>2.7949695371121455</v>
      </c>
      <c r="J71">
        <v>2.7949695371121455</v>
      </c>
      <c r="K71">
        <f t="shared" si="13"/>
        <v>58228.860453474321</v>
      </c>
      <c r="L71">
        <f t="shared" si="6"/>
        <v>5.036690660395986</v>
      </c>
      <c r="M71">
        <v>5.036690660395986</v>
      </c>
      <c r="N71">
        <f t="shared" si="8"/>
        <v>112235.6</v>
      </c>
      <c r="O71">
        <f t="shared" si="9"/>
        <v>325.49578229642964</v>
      </c>
      <c r="P71">
        <f t="shared" si="10"/>
        <v>0.55899390742242905</v>
      </c>
      <c r="Q71">
        <f t="shared" si="11"/>
        <v>1.0073381320791974</v>
      </c>
      <c r="V71">
        <f t="shared" si="12"/>
        <v>32312.465092986182</v>
      </c>
    </row>
    <row r="72" spans="1:22" x14ac:dyDescent="0.3">
      <c r="A72" s="1" t="s">
        <v>67</v>
      </c>
      <c r="B72">
        <v>597086</v>
      </c>
      <c r="E72">
        <v>11570200</v>
      </c>
      <c r="F72">
        <v>347334912</v>
      </c>
      <c r="H72">
        <f t="shared" si="5"/>
        <v>1719.0497683112258</v>
      </c>
      <c r="I72">
        <f t="shared" si="7"/>
        <v>2.8421882379179979</v>
      </c>
      <c r="J72">
        <v>2.8421882379179979</v>
      </c>
      <c r="K72">
        <f t="shared" si="13"/>
        <v>60483.318640798039</v>
      </c>
      <c r="L72">
        <f t="shared" si="6"/>
        <v>5.1605503794230003</v>
      </c>
      <c r="M72">
        <v>5.1605503794230003</v>
      </c>
      <c r="N72">
        <f t="shared" si="8"/>
        <v>119417.2</v>
      </c>
      <c r="O72">
        <f t="shared" si="9"/>
        <v>343.80995366224516</v>
      </c>
      <c r="P72">
        <f t="shared" si="10"/>
        <v>0.5684376475835996</v>
      </c>
      <c r="Q72">
        <f t="shared" si="11"/>
        <v>1.0321100758846002</v>
      </c>
      <c r="V72">
        <f t="shared" si="12"/>
        <v>33311.364911109195</v>
      </c>
    </row>
  </sheetData>
  <pageMargins left="0.7" right="0.7" top="0.75" bottom="0.75" header="0.3" footer="0.3"/>
  <pageSetup orientation="portrait" r:id="rId1"/>
  <ignoredErrors>
    <ignoredError sqref="A7:A7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R33" sqref="R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ySplit="12" topLeftCell="A13" activePane="bottomLeft" state="frozen"/>
      <selection pane="bottomLeft" activeCell="N5" sqref="N5"/>
    </sheetView>
  </sheetViews>
  <sheetFormatPr defaultRowHeight="14.4" x14ac:dyDescent="0.3"/>
  <cols>
    <col min="1" max="1" width="20" style="15" customWidth="1"/>
    <col min="2" max="255" width="8" style="15" customWidth="1"/>
    <col min="256" max="16384" width="8.88671875" style="15"/>
  </cols>
  <sheetData>
    <row r="1" spans="1:15" ht="15.6" x14ac:dyDescent="0.3">
      <c r="A1" s="25" t="s">
        <v>127</v>
      </c>
      <c r="B1" s="20"/>
      <c r="C1" s="20"/>
      <c r="D1" s="20"/>
      <c r="E1" s="20"/>
      <c r="F1" s="20"/>
    </row>
    <row r="2" spans="1:15" ht="15.6" x14ac:dyDescent="0.3">
      <c r="A2" s="25" t="s">
        <v>126</v>
      </c>
      <c r="B2" s="20"/>
      <c r="C2" s="20"/>
      <c r="D2" s="20"/>
      <c r="E2" s="20"/>
      <c r="F2" s="20"/>
    </row>
    <row r="3" spans="1:15" x14ac:dyDescent="0.3">
      <c r="A3" s="20"/>
      <c r="B3" s="20"/>
      <c r="C3" s="20"/>
      <c r="D3" s="20"/>
      <c r="E3" s="20"/>
      <c r="F3" s="20"/>
    </row>
    <row r="4" spans="1:15" x14ac:dyDescent="0.3">
      <c r="A4" s="22" t="s">
        <v>125</v>
      </c>
      <c r="B4" s="23" t="s">
        <v>124</v>
      </c>
      <c r="C4" s="20"/>
      <c r="D4" s="20"/>
      <c r="E4" s="20"/>
      <c r="F4" s="20"/>
    </row>
    <row r="5" spans="1:15" x14ac:dyDescent="0.3">
      <c r="A5" s="24" t="s">
        <v>123</v>
      </c>
      <c r="B5" s="20"/>
      <c r="C5" s="20"/>
      <c r="D5" s="20"/>
      <c r="E5" s="20"/>
      <c r="F5" s="20"/>
    </row>
    <row r="6" spans="1:15" x14ac:dyDescent="0.3">
      <c r="A6" s="22" t="s">
        <v>122</v>
      </c>
      <c r="B6" s="23" t="s">
        <v>121</v>
      </c>
      <c r="C6" s="20"/>
      <c r="D6" s="20"/>
      <c r="E6" s="20"/>
      <c r="F6" s="20"/>
    </row>
    <row r="7" spans="1:15" x14ac:dyDescent="0.3">
      <c r="A7" s="22" t="s">
        <v>120</v>
      </c>
      <c r="B7" s="23" t="s">
        <v>119</v>
      </c>
      <c r="C7" s="20"/>
      <c r="D7" s="20"/>
      <c r="E7" s="20"/>
      <c r="F7" s="20"/>
    </row>
    <row r="8" spans="1:15" x14ac:dyDescent="0.3">
      <c r="A8" s="22" t="s">
        <v>118</v>
      </c>
      <c r="B8" s="23" t="s">
        <v>117</v>
      </c>
      <c r="C8" s="20"/>
      <c r="D8" s="20"/>
      <c r="E8" s="20"/>
      <c r="F8" s="20"/>
    </row>
    <row r="9" spans="1:15" x14ac:dyDescent="0.3">
      <c r="A9" s="22" t="s">
        <v>116</v>
      </c>
      <c r="B9" s="23" t="s">
        <v>115</v>
      </c>
      <c r="C9" s="20"/>
      <c r="D9" s="20"/>
      <c r="E9" s="20"/>
      <c r="F9" s="20"/>
    </row>
    <row r="10" spans="1:15" x14ac:dyDescent="0.3">
      <c r="A10" s="22" t="s">
        <v>114</v>
      </c>
      <c r="B10" s="21" t="s">
        <v>113</v>
      </c>
      <c r="C10" s="20"/>
      <c r="D10" s="20"/>
      <c r="E10" s="20"/>
      <c r="F10" s="20"/>
    </row>
    <row r="12" spans="1:15" ht="15" thickBot="1" x14ac:dyDescent="0.35">
      <c r="A12" s="19" t="s">
        <v>1</v>
      </c>
      <c r="B12" s="19" t="s">
        <v>112</v>
      </c>
      <c r="C12" s="19" t="s">
        <v>111</v>
      </c>
      <c r="D12" s="19" t="s">
        <v>110</v>
      </c>
      <c r="E12" s="19" t="s">
        <v>109</v>
      </c>
      <c r="F12" s="19" t="s">
        <v>108</v>
      </c>
      <c r="G12" s="19" t="s">
        <v>107</v>
      </c>
      <c r="H12" s="19" t="s">
        <v>106</v>
      </c>
      <c r="I12" s="19" t="s">
        <v>105</v>
      </c>
      <c r="J12" s="19" t="s">
        <v>104</v>
      </c>
      <c r="K12" s="19" t="s">
        <v>103</v>
      </c>
      <c r="L12" s="19" t="s">
        <v>102</v>
      </c>
      <c r="M12" s="19" t="s">
        <v>101</v>
      </c>
      <c r="N12" s="19" t="s">
        <v>100</v>
      </c>
      <c r="O12" s="19" t="s">
        <v>99</v>
      </c>
    </row>
    <row r="13" spans="1:15" ht="15" thickTop="1" x14ac:dyDescent="0.3">
      <c r="A13" s="17">
        <v>1969</v>
      </c>
      <c r="B13" s="18">
        <v>46.3</v>
      </c>
      <c r="C13" s="18">
        <v>46.3</v>
      </c>
      <c r="D13" s="18">
        <v>46.4</v>
      </c>
      <c r="E13" s="18">
        <v>46.5</v>
      </c>
      <c r="F13" s="18">
        <v>46.6</v>
      </c>
      <c r="G13" s="18">
        <v>46.5</v>
      </c>
      <c r="H13" s="18">
        <v>46.5</v>
      </c>
      <c r="I13" s="18">
        <v>46.6</v>
      </c>
      <c r="J13" s="18">
        <v>46.7</v>
      </c>
      <c r="K13" s="18">
        <v>46.8</v>
      </c>
      <c r="L13" s="18">
        <v>47</v>
      </c>
      <c r="M13" s="18">
        <v>47</v>
      </c>
    </row>
    <row r="14" spans="1:15" x14ac:dyDescent="0.3">
      <c r="A14" s="17">
        <v>1970</v>
      </c>
      <c r="B14" s="18">
        <v>47</v>
      </c>
      <c r="C14" s="18">
        <v>47.2</v>
      </c>
      <c r="D14" s="18">
        <v>47.2</v>
      </c>
      <c r="E14" s="18">
        <v>47.5</v>
      </c>
      <c r="F14" s="18">
        <v>47.5</v>
      </c>
      <c r="G14" s="18">
        <v>47.6</v>
      </c>
      <c r="H14" s="18">
        <v>47.6</v>
      </c>
      <c r="I14" s="18">
        <v>47.8</v>
      </c>
      <c r="J14" s="18">
        <v>47.6</v>
      </c>
      <c r="K14" s="18">
        <v>47.4</v>
      </c>
      <c r="L14" s="18">
        <v>47.1</v>
      </c>
      <c r="M14" s="18">
        <v>47.1</v>
      </c>
    </row>
    <row r="15" spans="1:15" x14ac:dyDescent="0.3">
      <c r="A15" s="17">
        <v>1971</v>
      </c>
      <c r="B15" s="18">
        <v>47.1</v>
      </c>
      <c r="C15" s="18">
        <v>47.2</v>
      </c>
      <c r="D15" s="18">
        <v>47.1</v>
      </c>
      <c r="E15" s="18">
        <v>47.1</v>
      </c>
      <c r="F15" s="18">
        <v>47.3</v>
      </c>
      <c r="G15" s="18">
        <v>47.3</v>
      </c>
      <c r="H15" s="18">
        <v>47.5</v>
      </c>
      <c r="I15" s="18">
        <v>47.5</v>
      </c>
      <c r="J15" s="18">
        <v>47.6</v>
      </c>
      <c r="K15" s="18">
        <v>47.6</v>
      </c>
      <c r="L15" s="18">
        <v>47.7</v>
      </c>
      <c r="M15" s="18">
        <v>47.7</v>
      </c>
    </row>
    <row r="16" spans="1:15" x14ac:dyDescent="0.3">
      <c r="A16" s="17">
        <v>1972</v>
      </c>
      <c r="B16" s="18">
        <v>47.6</v>
      </c>
      <c r="C16" s="18">
        <v>47.4</v>
      </c>
      <c r="D16" s="18">
        <v>47.3</v>
      </c>
      <c r="E16" s="18">
        <v>47.3</v>
      </c>
      <c r="F16" s="18">
        <v>47.1</v>
      </c>
      <c r="G16" s="18">
        <v>47.2</v>
      </c>
      <c r="H16" s="18">
        <v>47.2</v>
      </c>
      <c r="I16" s="18">
        <v>47.1</v>
      </c>
      <c r="J16" s="18">
        <v>47.1</v>
      </c>
      <c r="K16" s="18">
        <v>47.1</v>
      </c>
      <c r="L16" s="18">
        <v>47.1</v>
      </c>
      <c r="M16" s="18">
        <v>47.1</v>
      </c>
    </row>
    <row r="17" spans="1:13" x14ac:dyDescent="0.3">
      <c r="A17" s="17">
        <v>1973</v>
      </c>
      <c r="B17" s="18">
        <v>47.1</v>
      </c>
      <c r="C17" s="18">
        <v>47.1</v>
      </c>
      <c r="D17" s="18">
        <v>46.9</v>
      </c>
      <c r="E17" s="18">
        <v>47</v>
      </c>
      <c r="F17" s="18">
        <v>47</v>
      </c>
      <c r="G17" s="18">
        <v>47</v>
      </c>
      <c r="H17" s="18">
        <v>47</v>
      </c>
      <c r="I17" s="18">
        <v>47</v>
      </c>
      <c r="J17" s="18">
        <v>47.1</v>
      </c>
      <c r="K17" s="18">
        <v>47.1</v>
      </c>
      <c r="L17" s="18">
        <v>47.2</v>
      </c>
      <c r="M17" s="18">
        <v>47.2</v>
      </c>
    </row>
    <row r="18" spans="1:13" x14ac:dyDescent="0.3">
      <c r="A18" s="17">
        <v>1974</v>
      </c>
      <c r="B18" s="18">
        <v>47.3</v>
      </c>
      <c r="C18" s="18">
        <v>47.4</v>
      </c>
      <c r="D18" s="18">
        <v>47.5</v>
      </c>
      <c r="E18" s="18">
        <v>47.6</v>
      </c>
      <c r="F18" s="18">
        <v>47.6</v>
      </c>
      <c r="G18" s="18">
        <v>47.8</v>
      </c>
      <c r="H18" s="18">
        <v>48.1</v>
      </c>
      <c r="I18" s="18">
        <v>48.5</v>
      </c>
      <c r="J18" s="18">
        <v>48.7</v>
      </c>
      <c r="K18" s="18">
        <v>49</v>
      </c>
      <c r="L18" s="18">
        <v>49.3</v>
      </c>
      <c r="M18" s="18">
        <v>49.6</v>
      </c>
    </row>
    <row r="19" spans="1:13" x14ac:dyDescent="0.3">
      <c r="A19" s="17">
        <v>1975</v>
      </c>
      <c r="B19" s="18">
        <v>50</v>
      </c>
      <c r="C19" s="18">
        <v>50.2</v>
      </c>
      <c r="D19" s="18">
        <v>50.3</v>
      </c>
      <c r="E19" s="18">
        <v>50.5</v>
      </c>
      <c r="F19" s="18">
        <v>50.7</v>
      </c>
      <c r="G19" s="18">
        <v>51</v>
      </c>
      <c r="H19" s="18">
        <v>51.3</v>
      </c>
      <c r="I19" s="18">
        <v>51.5</v>
      </c>
      <c r="J19" s="18">
        <v>51.8</v>
      </c>
      <c r="K19" s="18">
        <v>52</v>
      </c>
      <c r="L19" s="18">
        <v>52.2</v>
      </c>
      <c r="M19" s="18">
        <v>52.5</v>
      </c>
    </row>
    <row r="20" spans="1:13" x14ac:dyDescent="0.3">
      <c r="A20" s="17">
        <v>1976</v>
      </c>
      <c r="B20" s="18">
        <v>52.7</v>
      </c>
      <c r="C20" s="18">
        <v>52.8</v>
      </c>
      <c r="D20" s="18">
        <v>53</v>
      </c>
      <c r="E20" s="18">
        <v>53.3</v>
      </c>
      <c r="F20" s="18">
        <v>53.7</v>
      </c>
      <c r="G20" s="18">
        <v>53.8</v>
      </c>
      <c r="H20" s="18">
        <v>54.2</v>
      </c>
      <c r="I20" s="18">
        <v>54.4</v>
      </c>
      <c r="J20" s="18">
        <v>54.6</v>
      </c>
      <c r="K20" s="18">
        <v>54.8</v>
      </c>
      <c r="L20" s="18">
        <v>55</v>
      </c>
      <c r="M20" s="18">
        <v>55.2</v>
      </c>
    </row>
    <row r="21" spans="1:13" x14ac:dyDescent="0.3">
      <c r="A21" s="17">
        <v>1977</v>
      </c>
      <c r="B21" s="18">
        <v>55.4</v>
      </c>
      <c r="C21" s="18">
        <v>55.7</v>
      </c>
      <c r="D21" s="18">
        <v>56</v>
      </c>
      <c r="E21" s="18">
        <v>56.3</v>
      </c>
      <c r="F21" s="18">
        <v>56.6</v>
      </c>
      <c r="G21" s="18">
        <v>56.9</v>
      </c>
      <c r="H21" s="18">
        <v>57.2</v>
      </c>
      <c r="I21" s="18">
        <v>57.6</v>
      </c>
      <c r="J21" s="18">
        <v>58</v>
      </c>
      <c r="K21" s="18">
        <v>58.5</v>
      </c>
      <c r="L21" s="18">
        <v>58.8</v>
      </c>
      <c r="M21" s="18">
        <v>59.1</v>
      </c>
    </row>
    <row r="22" spans="1:13" x14ac:dyDescent="0.3">
      <c r="A22" s="17">
        <v>1978</v>
      </c>
      <c r="B22" s="18">
        <v>59.6</v>
      </c>
      <c r="C22" s="18">
        <v>60</v>
      </c>
      <c r="D22" s="18">
        <v>60.4</v>
      </c>
      <c r="E22" s="18">
        <v>60.7</v>
      </c>
      <c r="F22" s="18">
        <v>61</v>
      </c>
      <c r="G22" s="18">
        <v>61.3</v>
      </c>
      <c r="H22" s="18">
        <v>61.8</v>
      </c>
      <c r="I22" s="18">
        <v>62.1</v>
      </c>
      <c r="J22" s="18">
        <v>62.3</v>
      </c>
      <c r="K22" s="18">
        <v>62.9</v>
      </c>
      <c r="L22" s="18">
        <v>63.3</v>
      </c>
      <c r="M22" s="18">
        <v>64</v>
      </c>
    </row>
    <row r="23" spans="1:13" x14ac:dyDescent="0.3">
      <c r="A23" s="17">
        <v>1979</v>
      </c>
      <c r="B23" s="18">
        <v>64.400000000000006</v>
      </c>
      <c r="C23" s="18">
        <v>64.599999999999994</v>
      </c>
      <c r="D23" s="18">
        <v>64.900000000000006</v>
      </c>
      <c r="E23" s="18">
        <v>65.3</v>
      </c>
      <c r="F23" s="18">
        <v>65.599999999999994</v>
      </c>
      <c r="G23" s="18">
        <v>66</v>
      </c>
      <c r="H23" s="18">
        <v>66.400000000000006</v>
      </c>
      <c r="I23" s="18">
        <v>66.900000000000006</v>
      </c>
      <c r="J23" s="18">
        <v>67.3</v>
      </c>
      <c r="K23" s="18">
        <v>67.8</v>
      </c>
      <c r="L23" s="18">
        <v>68.3</v>
      </c>
      <c r="M23" s="18">
        <v>68.8</v>
      </c>
    </row>
    <row r="24" spans="1:13" x14ac:dyDescent="0.3">
      <c r="A24" s="17">
        <v>1980</v>
      </c>
      <c r="B24" s="18">
        <v>69.400000000000006</v>
      </c>
      <c r="C24" s="18">
        <v>69.900000000000006</v>
      </c>
      <c r="D24" s="18">
        <v>70.5</v>
      </c>
      <c r="E24" s="18">
        <v>71</v>
      </c>
      <c r="F24" s="18">
        <v>71.7</v>
      </c>
      <c r="G24" s="18">
        <v>72.3</v>
      </c>
      <c r="H24" s="18">
        <v>72.8</v>
      </c>
      <c r="I24" s="18">
        <v>73.3</v>
      </c>
      <c r="J24" s="18">
        <v>73.900000000000006</v>
      </c>
      <c r="K24" s="18">
        <v>74.3</v>
      </c>
      <c r="L24" s="18">
        <v>74.900000000000006</v>
      </c>
      <c r="M24" s="18">
        <v>75.5</v>
      </c>
    </row>
    <row r="25" spans="1:13" x14ac:dyDescent="0.3">
      <c r="A25" s="17">
        <v>1981</v>
      </c>
      <c r="B25" s="18">
        <v>76.400000000000006</v>
      </c>
      <c r="C25" s="18">
        <v>77.099999999999994</v>
      </c>
      <c r="D25" s="18">
        <v>77.900000000000006</v>
      </c>
      <c r="E25" s="18">
        <v>78.599999999999994</v>
      </c>
      <c r="F25" s="18">
        <v>79.5</v>
      </c>
      <c r="G25" s="18">
        <v>80.5</v>
      </c>
      <c r="H25" s="18">
        <v>81.3</v>
      </c>
      <c r="I25" s="18">
        <v>82.1</v>
      </c>
      <c r="J25" s="18">
        <v>82.8</v>
      </c>
      <c r="K25" s="18">
        <v>83.8</v>
      </c>
      <c r="L25" s="18">
        <v>84.3</v>
      </c>
      <c r="M25" s="18">
        <v>84.9</v>
      </c>
    </row>
    <row r="26" spans="1:13" x14ac:dyDescent="0.3">
      <c r="A26" s="17">
        <v>1982</v>
      </c>
      <c r="B26" s="18">
        <v>85.5</v>
      </c>
      <c r="C26" s="18">
        <v>86</v>
      </c>
      <c r="D26" s="18">
        <v>87</v>
      </c>
      <c r="E26" s="18">
        <v>88</v>
      </c>
      <c r="F26" s="18">
        <v>88.8</v>
      </c>
      <c r="G26" s="18">
        <v>89.6</v>
      </c>
      <c r="H26" s="18">
        <v>90.5</v>
      </c>
      <c r="I26" s="18">
        <v>91.6</v>
      </c>
      <c r="J26" s="18">
        <v>92.5</v>
      </c>
      <c r="K26" s="18">
        <v>93.5</v>
      </c>
      <c r="L26" s="18">
        <v>94.3</v>
      </c>
      <c r="M26" s="18">
        <v>95.2</v>
      </c>
    </row>
    <row r="27" spans="1:13" x14ac:dyDescent="0.3">
      <c r="A27" s="17">
        <v>1983</v>
      </c>
      <c r="B27" s="18">
        <v>96</v>
      </c>
      <c r="C27" s="18">
        <v>96.5</v>
      </c>
      <c r="D27" s="18">
        <v>97.6</v>
      </c>
      <c r="E27" s="18">
        <v>98.6</v>
      </c>
      <c r="F27" s="18">
        <v>99.3</v>
      </c>
      <c r="G27" s="18">
        <v>99.8</v>
      </c>
      <c r="H27" s="18">
        <v>100.3</v>
      </c>
      <c r="I27" s="18">
        <v>101</v>
      </c>
      <c r="J27" s="18">
        <v>101.7</v>
      </c>
      <c r="K27" s="18">
        <v>102.5</v>
      </c>
      <c r="L27" s="18">
        <v>103.6</v>
      </c>
      <c r="M27" s="18">
        <v>104.3</v>
      </c>
    </row>
    <row r="28" spans="1:13" x14ac:dyDescent="0.3">
      <c r="A28" s="17">
        <v>1984</v>
      </c>
      <c r="B28" s="18">
        <v>105.1</v>
      </c>
      <c r="C28" s="18">
        <v>106.1</v>
      </c>
      <c r="D28" s="18">
        <v>106.7</v>
      </c>
      <c r="E28" s="18">
        <v>107.5</v>
      </c>
      <c r="F28" s="18">
        <v>108.7</v>
      </c>
      <c r="G28" s="18">
        <v>109.1</v>
      </c>
      <c r="H28" s="18">
        <v>109.9</v>
      </c>
      <c r="I28" s="18">
        <v>110.8</v>
      </c>
      <c r="J28" s="18">
        <v>111.7</v>
      </c>
      <c r="K28" s="18">
        <v>112.7</v>
      </c>
      <c r="L28" s="18">
        <v>113.6</v>
      </c>
      <c r="M28" s="18">
        <v>114.6</v>
      </c>
    </row>
    <row r="29" spans="1:13" x14ac:dyDescent="0.3">
      <c r="A29" s="17">
        <v>1985</v>
      </c>
      <c r="B29" s="18">
        <v>115.3</v>
      </c>
      <c r="C29" s="18">
        <v>116.3</v>
      </c>
      <c r="D29" s="18">
        <v>117.4</v>
      </c>
      <c r="E29" s="18">
        <v>118.1</v>
      </c>
      <c r="F29" s="18">
        <v>118.8</v>
      </c>
      <c r="G29" s="18">
        <v>120</v>
      </c>
      <c r="H29" s="18">
        <v>120.7</v>
      </c>
      <c r="I29" s="18">
        <v>121.5</v>
      </c>
      <c r="J29" s="18">
        <v>122.3</v>
      </c>
      <c r="K29" s="18">
        <v>123.1</v>
      </c>
      <c r="L29" s="18">
        <v>123.7</v>
      </c>
      <c r="M29" s="18">
        <v>124</v>
      </c>
    </row>
    <row r="30" spans="1:13" x14ac:dyDescent="0.3">
      <c r="A30" s="17">
        <v>1986</v>
      </c>
      <c r="B30" s="18">
        <v>124.9</v>
      </c>
      <c r="C30" s="18">
        <v>126.5</v>
      </c>
      <c r="D30" s="18">
        <v>127.7</v>
      </c>
      <c r="E30" s="18">
        <v>128.30000000000001</v>
      </c>
      <c r="F30" s="18">
        <v>128.9</v>
      </c>
      <c r="G30" s="18">
        <v>130.1</v>
      </c>
      <c r="H30" s="18">
        <v>131.19999999999999</v>
      </c>
      <c r="I30" s="18">
        <v>132</v>
      </c>
      <c r="J30" s="18">
        <v>132.69999999999999</v>
      </c>
      <c r="K30" s="18">
        <v>133.30000000000001</v>
      </c>
      <c r="L30" s="18">
        <v>134.19999999999999</v>
      </c>
      <c r="M30" s="18">
        <v>135.19999999999999</v>
      </c>
    </row>
    <row r="31" spans="1:13" x14ac:dyDescent="0.3">
      <c r="A31" s="17">
        <v>1987</v>
      </c>
      <c r="B31" s="18">
        <v>136.19999999999999</v>
      </c>
      <c r="C31" s="18">
        <v>136.6</v>
      </c>
      <c r="D31" s="18">
        <v>137.5</v>
      </c>
      <c r="E31" s="18">
        <v>138.4</v>
      </c>
      <c r="F31" s="18">
        <v>139.4</v>
      </c>
      <c r="G31" s="18">
        <v>140</v>
      </c>
      <c r="H31" s="18">
        <v>141.1</v>
      </c>
      <c r="I31" s="18">
        <v>142.1</v>
      </c>
      <c r="J31" s="18">
        <v>143.19999999999999</v>
      </c>
      <c r="K31" s="18">
        <v>144.30000000000001</v>
      </c>
      <c r="L31" s="18">
        <v>145.30000000000001</v>
      </c>
      <c r="M31" s="18">
        <v>146.1</v>
      </c>
    </row>
    <row r="32" spans="1:13" x14ac:dyDescent="0.3">
      <c r="A32" s="17">
        <v>1988</v>
      </c>
      <c r="B32" s="18">
        <v>147</v>
      </c>
      <c r="C32" s="18">
        <v>147.80000000000001</v>
      </c>
      <c r="D32" s="18">
        <v>148.30000000000001</v>
      </c>
      <c r="E32" s="18">
        <v>149.4</v>
      </c>
      <c r="F32" s="18">
        <v>150.5</v>
      </c>
      <c r="G32" s="18">
        <v>151.30000000000001</v>
      </c>
      <c r="H32" s="18">
        <v>152.4</v>
      </c>
      <c r="I32" s="18">
        <v>153.30000000000001</v>
      </c>
      <c r="J32" s="18">
        <v>154.4</v>
      </c>
      <c r="K32" s="18">
        <v>155.9</v>
      </c>
      <c r="L32" s="18">
        <v>156.5</v>
      </c>
      <c r="M32" s="18">
        <v>157.6</v>
      </c>
    </row>
    <row r="33" spans="1:13" x14ac:dyDescent="0.3">
      <c r="A33" s="17">
        <v>1989</v>
      </c>
      <c r="B33" s="18">
        <v>158.6</v>
      </c>
      <c r="C33" s="18">
        <v>159</v>
      </c>
      <c r="D33" s="18">
        <v>160.5</v>
      </c>
      <c r="E33" s="18">
        <v>161.80000000000001</v>
      </c>
      <c r="F33" s="18">
        <v>163.4</v>
      </c>
      <c r="G33" s="18">
        <v>165.1</v>
      </c>
      <c r="H33" s="18">
        <v>165.8</v>
      </c>
      <c r="I33" s="18">
        <v>167.1</v>
      </c>
      <c r="J33" s="18">
        <v>168.6</v>
      </c>
      <c r="K33" s="18">
        <v>169.6</v>
      </c>
      <c r="L33" s="18">
        <v>171.1</v>
      </c>
      <c r="M33" s="18">
        <v>172.5</v>
      </c>
    </row>
    <row r="34" spans="1:13" x14ac:dyDescent="0.3">
      <c r="A34" s="17">
        <v>1990</v>
      </c>
      <c r="B34" s="18">
        <v>173.4</v>
      </c>
      <c r="C34" s="18">
        <v>175.4</v>
      </c>
      <c r="D34" s="18">
        <v>177.2</v>
      </c>
      <c r="E34" s="18">
        <v>178.7</v>
      </c>
      <c r="F34" s="18">
        <v>179.6</v>
      </c>
      <c r="G34" s="18">
        <v>181.3</v>
      </c>
      <c r="H34" s="18">
        <v>182.8</v>
      </c>
      <c r="I34" s="18">
        <v>183.7</v>
      </c>
      <c r="J34" s="18">
        <v>184.9</v>
      </c>
      <c r="K34" s="18">
        <v>186.4</v>
      </c>
      <c r="L34" s="18">
        <v>187.4</v>
      </c>
      <c r="M34" s="18">
        <v>189.7</v>
      </c>
    </row>
    <row r="35" spans="1:13" x14ac:dyDescent="0.3">
      <c r="A35" s="17">
        <v>1991</v>
      </c>
      <c r="B35" s="18">
        <v>191.1</v>
      </c>
      <c r="C35" s="18">
        <v>192.5</v>
      </c>
      <c r="D35" s="18">
        <v>194.2</v>
      </c>
      <c r="E35" s="18">
        <v>195.6</v>
      </c>
      <c r="F35" s="18">
        <v>197.1</v>
      </c>
      <c r="G35" s="18">
        <v>199.1</v>
      </c>
      <c r="H35" s="18">
        <v>200.4</v>
      </c>
      <c r="I35" s="18">
        <v>202.6</v>
      </c>
      <c r="J35" s="18">
        <v>204.5</v>
      </c>
      <c r="K35" s="18">
        <v>205.1</v>
      </c>
      <c r="L35" s="18">
        <v>206.2</v>
      </c>
      <c r="M35" s="18">
        <v>207.4</v>
      </c>
    </row>
    <row r="36" spans="1:13" x14ac:dyDescent="0.3">
      <c r="A36" s="17">
        <v>1992</v>
      </c>
      <c r="B36" s="18">
        <v>208.9</v>
      </c>
      <c r="C36" s="18">
        <v>210.5</v>
      </c>
      <c r="D36" s="18">
        <v>212</v>
      </c>
      <c r="E36" s="18">
        <v>214</v>
      </c>
      <c r="F36" s="18">
        <v>214</v>
      </c>
      <c r="G36" s="18">
        <v>214.3</v>
      </c>
      <c r="H36" s="18">
        <v>215.2</v>
      </c>
      <c r="I36" s="18">
        <v>215.6</v>
      </c>
      <c r="J36" s="18">
        <v>216.5</v>
      </c>
      <c r="K36" s="18">
        <v>217.8</v>
      </c>
      <c r="L36" s="18">
        <v>218.6</v>
      </c>
      <c r="M36" s="18">
        <v>219.2</v>
      </c>
    </row>
    <row r="37" spans="1:13" x14ac:dyDescent="0.3">
      <c r="A37" s="17">
        <v>1993</v>
      </c>
      <c r="B37" s="18">
        <v>220</v>
      </c>
      <c r="C37" s="18">
        <v>220.9</v>
      </c>
      <c r="D37" s="18">
        <v>221.9</v>
      </c>
      <c r="E37" s="18">
        <v>220.8</v>
      </c>
      <c r="F37" s="18">
        <v>221.1</v>
      </c>
      <c r="G37" s="18">
        <v>222.1</v>
      </c>
      <c r="H37" s="18">
        <v>223.3</v>
      </c>
      <c r="I37" s="18">
        <v>224.1</v>
      </c>
      <c r="J37" s="18">
        <v>224.9</v>
      </c>
      <c r="K37" s="18">
        <v>225</v>
      </c>
      <c r="L37" s="18">
        <v>225.6</v>
      </c>
      <c r="M37" s="18">
        <v>226.4</v>
      </c>
    </row>
    <row r="38" spans="1:13" x14ac:dyDescent="0.3">
      <c r="A38" s="17">
        <v>1994</v>
      </c>
      <c r="B38" s="18">
        <v>226.8</v>
      </c>
      <c r="C38" s="18">
        <v>227.6</v>
      </c>
      <c r="D38" s="18">
        <v>228.4</v>
      </c>
      <c r="E38" s="18">
        <v>229.4</v>
      </c>
      <c r="F38" s="18">
        <v>230.4</v>
      </c>
      <c r="G38" s="18">
        <v>230.9</v>
      </c>
      <c r="H38" s="18">
        <v>230.7</v>
      </c>
      <c r="I38" s="18">
        <v>231.2</v>
      </c>
      <c r="J38" s="18">
        <v>231.7</v>
      </c>
      <c r="K38" s="18">
        <v>232.5</v>
      </c>
      <c r="L38" s="18">
        <v>233.2</v>
      </c>
      <c r="M38" s="18">
        <v>233.8</v>
      </c>
    </row>
    <row r="39" spans="1:13" x14ac:dyDescent="0.3">
      <c r="A39" s="17">
        <v>1995</v>
      </c>
      <c r="B39" s="18">
        <v>233.3</v>
      </c>
      <c r="C39" s="18">
        <v>233.2</v>
      </c>
      <c r="D39" s="18">
        <v>233.1</v>
      </c>
      <c r="E39" s="18">
        <v>233.2</v>
      </c>
      <c r="F39" s="18">
        <v>233.6</v>
      </c>
      <c r="G39" s="18">
        <v>234.1</v>
      </c>
      <c r="H39" s="18">
        <v>234.9</v>
      </c>
      <c r="I39" s="18">
        <v>235.6</v>
      </c>
      <c r="J39" s="18">
        <v>236.1</v>
      </c>
      <c r="K39" s="18">
        <v>237</v>
      </c>
      <c r="L39" s="18">
        <v>238</v>
      </c>
      <c r="M39" s="18">
        <v>238.4</v>
      </c>
    </row>
    <row r="40" spans="1:13" x14ac:dyDescent="0.3">
      <c r="A40" s="17">
        <v>1996</v>
      </c>
      <c r="B40" s="18">
        <v>239.2</v>
      </c>
      <c r="C40" s="18">
        <v>240</v>
      </c>
      <c r="D40" s="18">
        <v>240.8</v>
      </c>
      <c r="E40" s="18">
        <v>241.6</v>
      </c>
      <c r="F40" s="18">
        <v>241.7</v>
      </c>
      <c r="G40" s="18">
        <v>242.4</v>
      </c>
      <c r="H40" s="18">
        <v>243.1</v>
      </c>
      <c r="I40" s="18">
        <v>244</v>
      </c>
      <c r="J40" s="18">
        <v>244.3</v>
      </c>
      <c r="K40" s="18">
        <v>245.9</v>
      </c>
      <c r="L40" s="18">
        <v>245.5</v>
      </c>
      <c r="M40" s="18">
        <v>245.9</v>
      </c>
    </row>
    <row r="41" spans="1:13" x14ac:dyDescent="0.3">
      <c r="A41" s="17">
        <v>1997</v>
      </c>
      <c r="B41" s="18">
        <v>246.8</v>
      </c>
      <c r="C41" s="18">
        <v>247.3</v>
      </c>
      <c r="D41" s="18">
        <v>248.3</v>
      </c>
      <c r="E41" s="18">
        <v>248.7</v>
      </c>
      <c r="F41" s="18">
        <v>249.5</v>
      </c>
      <c r="G41" s="18">
        <v>249.8</v>
      </c>
      <c r="H41" s="18">
        <v>249.7</v>
      </c>
      <c r="I41" s="18">
        <v>249.4</v>
      </c>
      <c r="J41" s="18">
        <v>249.7</v>
      </c>
      <c r="K41" s="18">
        <v>249.4</v>
      </c>
      <c r="L41" s="18">
        <v>250.4</v>
      </c>
      <c r="M41" s="18">
        <v>252.2</v>
      </c>
    </row>
    <row r="42" spans="1:13" x14ac:dyDescent="0.3">
      <c r="A42" s="17">
        <v>1998</v>
      </c>
      <c r="B42" s="18">
        <v>252.7</v>
      </c>
      <c r="C42" s="18">
        <v>253.4</v>
      </c>
      <c r="D42" s="18">
        <v>253.5</v>
      </c>
      <c r="E42" s="18">
        <v>255.2</v>
      </c>
      <c r="F42" s="18">
        <v>257.7</v>
      </c>
      <c r="G42" s="18">
        <v>258</v>
      </c>
      <c r="H42" s="18">
        <v>259</v>
      </c>
      <c r="I42" s="18">
        <v>260.5</v>
      </c>
      <c r="J42" s="18">
        <v>262.10000000000002</v>
      </c>
      <c r="K42" s="18">
        <v>263.10000000000002</v>
      </c>
      <c r="L42" s="18">
        <v>263.7</v>
      </c>
      <c r="M42" s="18">
        <v>264.60000000000002</v>
      </c>
    </row>
    <row r="43" spans="1:13" x14ac:dyDescent="0.3">
      <c r="A43" s="17">
        <v>1999</v>
      </c>
      <c r="B43" s="18">
        <v>265.89999999999998</v>
      </c>
      <c r="C43" s="18">
        <v>267.10000000000002</v>
      </c>
      <c r="D43" s="18">
        <v>268.3</v>
      </c>
      <c r="E43" s="18">
        <v>270.10000000000002</v>
      </c>
      <c r="F43" s="18">
        <v>271.39999999999998</v>
      </c>
      <c r="G43" s="18">
        <v>272.7</v>
      </c>
      <c r="H43" s="18">
        <v>274</v>
      </c>
      <c r="I43" s="18">
        <v>276</v>
      </c>
      <c r="J43" s="18">
        <v>276.5</v>
      </c>
      <c r="K43" s="18">
        <v>277.89999999999998</v>
      </c>
      <c r="L43" s="18">
        <v>279.8</v>
      </c>
      <c r="M43" s="18">
        <v>280.8</v>
      </c>
    </row>
    <row r="44" spans="1:13" x14ac:dyDescent="0.3">
      <c r="A44" s="17">
        <v>2000</v>
      </c>
      <c r="B44" s="18">
        <v>281.3</v>
      </c>
      <c r="C44" s="18">
        <v>281.2</v>
      </c>
      <c r="D44" s="18">
        <v>282.39999999999998</v>
      </c>
      <c r="E44" s="18">
        <v>283.60000000000002</v>
      </c>
      <c r="F44" s="18">
        <v>283.8</v>
      </c>
      <c r="G44" s="18">
        <v>284.5</v>
      </c>
      <c r="H44" s="18">
        <v>285.5</v>
      </c>
      <c r="I44" s="18">
        <v>286.89999999999998</v>
      </c>
      <c r="J44" s="18">
        <v>287.39999999999998</v>
      </c>
      <c r="K44" s="18">
        <v>288.3</v>
      </c>
      <c r="L44" s="18">
        <v>289.3</v>
      </c>
      <c r="M44" s="18">
        <v>290.89999999999998</v>
      </c>
    </row>
    <row r="45" spans="1:13" x14ac:dyDescent="0.3">
      <c r="A45" s="17">
        <v>2001</v>
      </c>
      <c r="B45" s="18">
        <v>292.5</v>
      </c>
      <c r="C45" s="18">
        <v>294.39999999999998</v>
      </c>
      <c r="D45" s="18">
        <v>296.2</v>
      </c>
      <c r="E45" s="18">
        <v>297.3</v>
      </c>
      <c r="F45" s="18">
        <v>298.5</v>
      </c>
      <c r="G45" s="18">
        <v>300.2</v>
      </c>
      <c r="H45" s="18">
        <v>301.8</v>
      </c>
      <c r="I45" s="18">
        <v>303.10000000000002</v>
      </c>
      <c r="J45" s="18">
        <v>304.8</v>
      </c>
      <c r="K45" s="18">
        <v>306</v>
      </c>
      <c r="L45" s="18">
        <v>307</v>
      </c>
      <c r="M45" s="18">
        <v>308.3</v>
      </c>
    </row>
    <row r="46" spans="1:13" x14ac:dyDescent="0.3">
      <c r="A46" s="17">
        <v>2002</v>
      </c>
      <c r="B46" s="18">
        <v>309.5</v>
      </c>
      <c r="C46" s="18">
        <v>311.5</v>
      </c>
      <c r="D46" s="18">
        <v>312.5</v>
      </c>
      <c r="E46" s="18">
        <v>313.7</v>
      </c>
      <c r="F46" s="18">
        <v>315.3</v>
      </c>
      <c r="G46" s="18">
        <v>316.5</v>
      </c>
      <c r="H46" s="18">
        <v>317.60000000000002</v>
      </c>
      <c r="I46" s="18">
        <v>317.89999999999998</v>
      </c>
      <c r="J46" s="18">
        <v>318.8</v>
      </c>
      <c r="K46" s="18">
        <v>320.2</v>
      </c>
      <c r="L46" s="18">
        <v>321.8</v>
      </c>
      <c r="M46" s="18">
        <v>322.39999999999998</v>
      </c>
    </row>
    <row r="47" spans="1:13" x14ac:dyDescent="0.3">
      <c r="A47" s="17">
        <v>2003</v>
      </c>
      <c r="B47" s="18">
        <v>323.7</v>
      </c>
      <c r="C47" s="18">
        <v>323.10000000000002</v>
      </c>
      <c r="D47" s="18">
        <v>324.2</v>
      </c>
      <c r="E47" s="18">
        <v>324.39999999999998</v>
      </c>
      <c r="F47" s="18">
        <v>324.5</v>
      </c>
      <c r="G47" s="18">
        <v>324.5</v>
      </c>
      <c r="H47" s="18">
        <v>326.2</v>
      </c>
      <c r="I47" s="18">
        <v>327.5</v>
      </c>
      <c r="J47" s="18">
        <v>328.7</v>
      </c>
      <c r="K47" s="18">
        <v>329.2</v>
      </c>
      <c r="L47" s="18">
        <v>328.8</v>
      </c>
      <c r="M47" s="18">
        <v>330.4</v>
      </c>
    </row>
    <row r="48" spans="1:13" x14ac:dyDescent="0.3">
      <c r="A48" s="17">
        <v>2004</v>
      </c>
      <c r="B48" s="18">
        <v>330.9</v>
      </c>
      <c r="C48" s="18">
        <v>332.1</v>
      </c>
      <c r="D48" s="18">
        <v>333.4</v>
      </c>
      <c r="E48" s="18">
        <v>335</v>
      </c>
      <c r="F48" s="18">
        <v>336.7</v>
      </c>
      <c r="G48" s="18">
        <v>337.2</v>
      </c>
      <c r="H48" s="18">
        <v>337.9</v>
      </c>
      <c r="I48" s="18">
        <v>338.5</v>
      </c>
      <c r="J48" s="18">
        <v>339.6</v>
      </c>
      <c r="K48" s="18">
        <v>340.8</v>
      </c>
      <c r="L48" s="18">
        <v>341.2</v>
      </c>
      <c r="M48" s="18">
        <v>342</v>
      </c>
    </row>
    <row r="49" spans="1:13" x14ac:dyDescent="0.3">
      <c r="A49" s="17">
        <v>2005</v>
      </c>
      <c r="B49" s="18">
        <v>343</v>
      </c>
      <c r="C49" s="18">
        <v>344</v>
      </c>
      <c r="D49" s="18">
        <v>344.4</v>
      </c>
      <c r="E49" s="18">
        <v>344.4</v>
      </c>
      <c r="F49" s="18">
        <v>346.5</v>
      </c>
      <c r="G49" s="18">
        <v>348.1</v>
      </c>
      <c r="H49" s="18">
        <v>349.4</v>
      </c>
      <c r="I49" s="18">
        <v>350.5</v>
      </c>
      <c r="J49" s="18">
        <v>351.7</v>
      </c>
      <c r="K49" s="18">
        <v>353.3</v>
      </c>
      <c r="L49" s="18">
        <v>356.1</v>
      </c>
      <c r="M49" s="18">
        <v>357.1</v>
      </c>
    </row>
    <row r="50" spans="1:13" x14ac:dyDescent="0.3">
      <c r="A50" s="17">
        <v>2006</v>
      </c>
      <c r="B50" s="18">
        <v>358.1</v>
      </c>
      <c r="C50" s="18">
        <v>359.3</v>
      </c>
      <c r="D50" s="18">
        <v>361.2</v>
      </c>
      <c r="E50" s="18">
        <v>362.1</v>
      </c>
      <c r="F50" s="18">
        <v>363.7</v>
      </c>
      <c r="G50" s="18">
        <v>364.7</v>
      </c>
      <c r="H50" s="18">
        <v>365.7</v>
      </c>
      <c r="I50" s="18">
        <v>367</v>
      </c>
      <c r="J50" s="18">
        <v>368.4</v>
      </c>
      <c r="K50" s="18">
        <v>368</v>
      </c>
      <c r="L50" s="18">
        <v>365.9</v>
      </c>
      <c r="M50" s="18">
        <v>363.9</v>
      </c>
    </row>
    <row r="51" spans="1:13" x14ac:dyDescent="0.3">
      <c r="A51" s="17">
        <v>2007</v>
      </c>
      <c r="B51" s="16">
        <v>367.49299999999999</v>
      </c>
      <c r="C51" s="16">
        <v>365.53100000000001</v>
      </c>
      <c r="D51" s="16">
        <v>363.86599999999999</v>
      </c>
      <c r="E51" s="16">
        <v>365.31400000000002</v>
      </c>
      <c r="F51" s="16">
        <v>366.07299999999998</v>
      </c>
      <c r="G51" s="16">
        <v>366.22800000000001</v>
      </c>
      <c r="H51" s="16">
        <v>369.137</v>
      </c>
      <c r="I51" s="16">
        <v>370.78899999999999</v>
      </c>
      <c r="J51" s="16">
        <v>371.68599999999998</v>
      </c>
      <c r="K51" s="16">
        <v>373.08</v>
      </c>
      <c r="L51" s="16">
        <v>374.95400000000001</v>
      </c>
      <c r="M51" s="16">
        <v>376.54300000000001</v>
      </c>
    </row>
    <row r="52" spans="1:13" x14ac:dyDescent="0.3">
      <c r="A52" s="17">
        <v>2008</v>
      </c>
      <c r="B52" s="16">
        <v>378.01600000000002</v>
      </c>
      <c r="C52" s="16">
        <v>377.82100000000003</v>
      </c>
      <c r="D52" s="16">
        <v>378.726</v>
      </c>
      <c r="E52" s="16">
        <v>377.88600000000002</v>
      </c>
      <c r="F52" s="16">
        <v>376.06700000000001</v>
      </c>
      <c r="G52" s="16">
        <v>377.03800000000001</v>
      </c>
      <c r="H52" s="16">
        <v>376.77499999999998</v>
      </c>
      <c r="I52" s="16">
        <v>376.786</v>
      </c>
      <c r="J52" s="16">
        <v>377.92</v>
      </c>
      <c r="K52" s="16">
        <v>379.291</v>
      </c>
      <c r="L52" s="16">
        <v>381.197</v>
      </c>
      <c r="M52" s="16">
        <v>382.22399999999999</v>
      </c>
    </row>
    <row r="53" spans="1:13" x14ac:dyDescent="0.3">
      <c r="A53" s="17">
        <v>2009</v>
      </c>
      <c r="B53" s="16">
        <v>383.12200000000001</v>
      </c>
      <c r="C53" s="16">
        <v>384.495</v>
      </c>
      <c r="D53" s="16">
        <v>384.82600000000002</v>
      </c>
      <c r="E53" s="16">
        <v>386.887</v>
      </c>
      <c r="F53" s="16">
        <v>389.32299999999998</v>
      </c>
      <c r="G53" s="16">
        <v>390.48399999999998</v>
      </c>
      <c r="H53" s="16">
        <v>391.26</v>
      </c>
      <c r="I53" s="16">
        <v>393.31200000000001</v>
      </c>
      <c r="J53" s="16">
        <v>395.47500000000002</v>
      </c>
      <c r="K53" s="16">
        <v>397.02600000000001</v>
      </c>
      <c r="L53" s="16">
        <v>397.87299999999999</v>
      </c>
      <c r="M53" s="16">
        <v>398.75299999999999</v>
      </c>
    </row>
    <row r="54" spans="1:13" x14ac:dyDescent="0.3">
      <c r="A54" s="17">
        <v>2010</v>
      </c>
      <c r="B54" s="16">
        <v>400.16500000000002</v>
      </c>
      <c r="C54" s="16">
        <v>401.77600000000001</v>
      </c>
      <c r="D54" s="16">
        <v>403.584</v>
      </c>
      <c r="E54" s="16">
        <v>404.73200000000003</v>
      </c>
      <c r="F54" s="16">
        <v>406.61200000000002</v>
      </c>
      <c r="G54" s="16">
        <v>407.61099999999999</v>
      </c>
      <c r="H54" s="16">
        <v>407.62</v>
      </c>
      <c r="I54" s="16">
        <v>409.69299999999998</v>
      </c>
      <c r="J54" s="16">
        <v>411.12200000000001</v>
      </c>
      <c r="K54" s="16">
        <v>412.245</v>
      </c>
      <c r="L54" s="16">
        <v>413.76600000000002</v>
      </c>
      <c r="M54" s="16">
        <v>414.95699999999999</v>
      </c>
    </row>
    <row r="55" spans="1:13" x14ac:dyDescent="0.3">
      <c r="A55" s="17">
        <v>2011</v>
      </c>
      <c r="B55" s="16">
        <v>416.26400000000001</v>
      </c>
      <c r="C55" s="16">
        <v>418.04599999999999</v>
      </c>
      <c r="D55" s="16">
        <v>419.85500000000002</v>
      </c>
      <c r="E55" s="16">
        <v>422.49299999999999</v>
      </c>
      <c r="F55" s="16">
        <v>424.91199999999998</v>
      </c>
      <c r="G55" s="16">
        <v>424.63499999999999</v>
      </c>
      <c r="H55" s="16">
        <v>426.11700000000002</v>
      </c>
      <c r="I55" s="16">
        <v>426.94299999999998</v>
      </c>
      <c r="J55" s="16">
        <v>428.29300000000001</v>
      </c>
      <c r="K55" s="16">
        <v>429.53500000000003</v>
      </c>
      <c r="L55" s="16">
        <v>430.512</v>
      </c>
      <c r="M55" s="16">
        <v>432.10500000000002</v>
      </c>
    </row>
    <row r="56" spans="1:13" x14ac:dyDescent="0.3">
      <c r="A56" s="17">
        <v>2012</v>
      </c>
      <c r="B56" s="16">
        <v>433.94900000000001</v>
      </c>
      <c r="C56" s="16">
        <v>435.98099999999999</v>
      </c>
      <c r="D56" s="16">
        <v>437.49200000000002</v>
      </c>
      <c r="E56" s="16">
        <v>438.03399999999999</v>
      </c>
      <c r="F56" s="16">
        <v>438.678</v>
      </c>
      <c r="G56" s="16">
        <v>440.04</v>
      </c>
      <c r="H56" s="16">
        <v>442.60599999999999</v>
      </c>
      <c r="I56" s="16">
        <v>443.68299999999999</v>
      </c>
      <c r="J56" s="16">
        <v>444.03300000000002</v>
      </c>
      <c r="K56" s="16">
        <v>444.53399999999999</v>
      </c>
      <c r="L56" s="16">
        <v>442.12599999999998</v>
      </c>
      <c r="M56" s="16">
        <v>440.47</v>
      </c>
    </row>
    <row r="57" spans="1:13" x14ac:dyDescent="0.3">
      <c r="A57" s="17">
        <v>2013</v>
      </c>
      <c r="B57" s="16">
        <v>441.14699999999999</v>
      </c>
      <c r="C57" s="16">
        <v>439.22699999999998</v>
      </c>
      <c r="D57" s="16">
        <v>440.57</v>
      </c>
      <c r="E57" s="16">
        <v>440.72899999999998</v>
      </c>
      <c r="F57" s="16">
        <v>438.59399999999999</v>
      </c>
      <c r="G57" s="16">
        <v>440.31</v>
      </c>
      <c r="H57" s="16">
        <v>441.77100000000002</v>
      </c>
      <c r="I57" s="16">
        <v>444.25099999999998</v>
      </c>
      <c r="J57" s="16">
        <v>445.62299999999999</v>
      </c>
      <c r="K57" s="16">
        <v>446.85</v>
      </c>
      <c r="L57" s="16">
        <v>447.47399999999999</v>
      </c>
      <c r="M57" s="16">
        <v>444.38200000000001</v>
      </c>
    </row>
    <row r="58" spans="1:13" x14ac:dyDescent="0.3">
      <c r="A58" s="17">
        <v>2014</v>
      </c>
      <c r="B58" s="16">
        <v>447.524</v>
      </c>
      <c r="C58" s="16">
        <v>450.46199999999999</v>
      </c>
      <c r="D58" s="16">
        <v>449.68099999999998</v>
      </c>
      <c r="E58" s="16">
        <v>451.45299999999997</v>
      </c>
      <c r="F58" s="16">
        <v>454.36</v>
      </c>
      <c r="G58" s="16">
        <v>458.14699999999999</v>
      </c>
      <c r="H58" s="16">
        <v>460.09100000000001</v>
      </c>
      <c r="I58" s="16">
        <v>460.31700000000001</v>
      </c>
      <c r="J58" s="16">
        <v>462.26400000000001</v>
      </c>
      <c r="K58" s="16">
        <v>465.08699999999999</v>
      </c>
      <c r="L58" s="16">
        <v>467.93200000000002</v>
      </c>
      <c r="M58" s="16">
        <v>473.08800000000002</v>
      </c>
    </row>
    <row r="59" spans="1:13" x14ac:dyDescent="0.3">
      <c r="A59" s="17">
        <v>2015</v>
      </c>
      <c r="B59" s="16">
        <v>472.78300000000002</v>
      </c>
      <c r="C59" s="16">
        <v>473.78100000000001</v>
      </c>
      <c r="D59" s="16">
        <v>475.38099999999997</v>
      </c>
      <c r="E59" s="16">
        <v>476.529</v>
      </c>
      <c r="F59" s="16">
        <v>478.58600000000001</v>
      </c>
      <c r="G59" s="16">
        <v>480.01900000000001</v>
      </c>
      <c r="H59" s="16">
        <v>480.476</v>
      </c>
      <c r="I59" s="16">
        <v>481.863</v>
      </c>
      <c r="J59" s="16">
        <v>481.60199999999998</v>
      </c>
      <c r="K59" s="16">
        <v>482.09800000000001</v>
      </c>
      <c r="L59" s="16">
        <v>484.09</v>
      </c>
      <c r="M59" s="16">
        <v>484.83800000000002</v>
      </c>
    </row>
    <row r="60" spans="1:13" x14ac:dyDescent="0.3">
      <c r="A60" s="17">
        <v>2016</v>
      </c>
      <c r="B60" s="16">
        <v>486.99</v>
      </c>
      <c r="C60" s="16">
        <v>490.10300000000001</v>
      </c>
      <c r="D60" s="16">
        <v>492.303</v>
      </c>
      <c r="E60" s="16">
        <v>495.44400000000002</v>
      </c>
      <c r="F60" s="16">
        <v>493.19499999999999</v>
      </c>
      <c r="G60" s="16">
        <v>498.36599999999999</v>
      </c>
      <c r="H60" s="16">
        <v>503.17899999999997</v>
      </c>
      <c r="I60" s="16">
        <v>511.52499999999998</v>
      </c>
      <c r="J60" s="16">
        <v>515.09900000000005</v>
      </c>
      <c r="K60" s="16">
        <v>515.88199999999995</v>
      </c>
      <c r="L60" s="16">
        <v>513.13499999999999</v>
      </c>
      <c r="M60" s="16">
        <v>515.36699999999996</v>
      </c>
    </row>
    <row r="61" spans="1:13" x14ac:dyDescent="0.3">
      <c r="A61" s="17">
        <v>2017</v>
      </c>
      <c r="B61" s="16">
        <v>516.73400000000004</v>
      </c>
      <c r="C61" s="16">
        <v>515.49400000000003</v>
      </c>
      <c r="D61" s="16">
        <v>515.44399999999996</v>
      </c>
      <c r="E61" s="16">
        <v>510.82799999999997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13, 2017 (03:15:39 PM)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tabSelected="1" workbookViewId="0">
      <pane ySplit="12" topLeftCell="A13" activePane="bottomLeft" state="frozen"/>
      <selection pane="bottomLeft" sqref="A1:F1"/>
    </sheetView>
  </sheetViews>
  <sheetFormatPr defaultRowHeight="14.4" x14ac:dyDescent="0.3"/>
  <cols>
    <col min="1" max="1" width="20" style="15" customWidth="1"/>
    <col min="2" max="255" width="8" style="15" customWidth="1"/>
    <col min="256" max="16384" width="8.88671875" style="15"/>
  </cols>
  <sheetData>
    <row r="1" spans="1:56" ht="15.6" x14ac:dyDescent="0.3">
      <c r="A1" s="25" t="s">
        <v>127</v>
      </c>
      <c r="B1" s="20"/>
      <c r="C1" s="20"/>
      <c r="D1" s="20"/>
      <c r="E1" s="20"/>
      <c r="F1" s="20"/>
      <c r="L1" s="15" t="s">
        <v>134</v>
      </c>
      <c r="M1" s="15" t="s">
        <v>133</v>
      </c>
    </row>
    <row r="2" spans="1:56" ht="15.6" x14ac:dyDescent="0.3">
      <c r="A2" s="25" t="s">
        <v>132</v>
      </c>
      <c r="B2" s="20"/>
      <c r="C2" s="20"/>
      <c r="D2" s="20"/>
      <c r="E2" s="20"/>
      <c r="F2" s="20"/>
      <c r="K2" s="15" t="s">
        <v>131</v>
      </c>
      <c r="L2" s="27">
        <f>AVERAGE(B13:M23)</f>
        <v>4.1500000000000004</v>
      </c>
      <c r="M2" s="27">
        <f>AVERAGE(R13:AC23)</f>
        <v>7.6810606060606021</v>
      </c>
    </row>
    <row r="3" spans="1:56" x14ac:dyDescent="0.3">
      <c r="A3" s="20"/>
      <c r="B3" s="20"/>
      <c r="C3" s="20"/>
      <c r="D3" s="20"/>
      <c r="E3" s="20"/>
      <c r="F3" s="20"/>
      <c r="K3" s="15" t="s">
        <v>130</v>
      </c>
      <c r="L3" s="27">
        <f>AVERAGE(B24:M60)</f>
        <v>5.5662844036697177</v>
      </c>
      <c r="M3" s="27">
        <f>AVERAGE(R24:AC60)</f>
        <v>3.0298165137614683</v>
      </c>
    </row>
    <row r="4" spans="1:56" x14ac:dyDescent="0.3">
      <c r="A4" s="22" t="s">
        <v>125</v>
      </c>
      <c r="B4" s="23" t="s">
        <v>124</v>
      </c>
      <c r="C4" s="20"/>
      <c r="D4" s="20"/>
      <c r="E4" s="20"/>
      <c r="F4" s="20"/>
    </row>
    <row r="5" spans="1:56" x14ac:dyDescent="0.3">
      <c r="A5" s="24" t="s">
        <v>123</v>
      </c>
      <c r="B5" s="20"/>
      <c r="C5" s="20"/>
      <c r="D5" s="20"/>
      <c r="E5" s="20"/>
      <c r="F5" s="20"/>
    </row>
    <row r="6" spans="1:56" x14ac:dyDescent="0.3">
      <c r="A6" s="22" t="s">
        <v>122</v>
      </c>
      <c r="B6" s="23" t="s">
        <v>121</v>
      </c>
      <c r="C6" s="20"/>
      <c r="D6" s="20"/>
      <c r="E6" s="20"/>
      <c r="F6" s="20"/>
    </row>
    <row r="7" spans="1:56" x14ac:dyDescent="0.3">
      <c r="A7" s="22" t="s">
        <v>120</v>
      </c>
      <c r="B7" s="23" t="s">
        <v>119</v>
      </c>
      <c r="C7" s="20"/>
      <c r="D7" s="20"/>
      <c r="E7" s="20"/>
      <c r="F7" s="20"/>
    </row>
    <row r="8" spans="1:56" x14ac:dyDescent="0.3">
      <c r="A8" s="22" t="s">
        <v>118</v>
      </c>
      <c r="B8" s="23" t="s">
        <v>117</v>
      </c>
      <c r="C8" s="20"/>
      <c r="D8" s="20"/>
      <c r="E8" s="20"/>
      <c r="F8" s="20"/>
    </row>
    <row r="9" spans="1:56" x14ac:dyDescent="0.3">
      <c r="A9" s="22" t="s">
        <v>116</v>
      </c>
      <c r="B9" s="23" t="s">
        <v>115</v>
      </c>
      <c r="C9" s="20"/>
      <c r="D9" s="20"/>
      <c r="E9" s="20"/>
      <c r="F9" s="20"/>
    </row>
    <row r="10" spans="1:56" x14ac:dyDescent="0.3">
      <c r="A10" s="22" t="s">
        <v>114</v>
      </c>
      <c r="B10" s="21" t="s">
        <v>129</v>
      </c>
      <c r="C10" s="20"/>
      <c r="D10" s="20"/>
      <c r="E10" s="20"/>
      <c r="F10" s="20"/>
      <c r="R10" s="15" t="s">
        <v>128</v>
      </c>
    </row>
    <row r="12" spans="1:56" ht="15" thickBot="1" x14ac:dyDescent="0.35">
      <c r="A12" s="19" t="s">
        <v>1</v>
      </c>
      <c r="B12" s="19" t="s">
        <v>112</v>
      </c>
      <c r="C12" s="19" t="s">
        <v>111</v>
      </c>
      <c r="D12" s="19" t="s">
        <v>110</v>
      </c>
      <c r="E12" s="19" t="s">
        <v>109</v>
      </c>
      <c r="F12" s="19" t="s">
        <v>108</v>
      </c>
      <c r="G12" s="19" t="s">
        <v>107</v>
      </c>
      <c r="H12" s="19" t="s">
        <v>106</v>
      </c>
      <c r="I12" s="19" t="s">
        <v>105</v>
      </c>
      <c r="J12" s="19" t="s">
        <v>104</v>
      </c>
      <c r="K12" s="19" t="s">
        <v>103</v>
      </c>
      <c r="L12" s="19" t="s">
        <v>102</v>
      </c>
      <c r="M12" s="19" t="s">
        <v>101</v>
      </c>
      <c r="N12" s="19" t="s">
        <v>100</v>
      </c>
      <c r="O12" s="19" t="s">
        <v>99</v>
      </c>
      <c r="R12" s="19" t="s">
        <v>112</v>
      </c>
      <c r="S12" s="19" t="s">
        <v>111</v>
      </c>
      <c r="T12" s="19" t="s">
        <v>110</v>
      </c>
      <c r="U12" s="19" t="s">
        <v>109</v>
      </c>
      <c r="V12" s="19" t="s">
        <v>108</v>
      </c>
      <c r="W12" s="19" t="s">
        <v>107</v>
      </c>
      <c r="X12" s="19" t="s">
        <v>106</v>
      </c>
      <c r="Y12" s="19" t="s">
        <v>105</v>
      </c>
      <c r="Z12" s="19" t="s">
        <v>104</v>
      </c>
      <c r="AA12" s="19" t="s">
        <v>103</v>
      </c>
      <c r="AB12" s="19" t="s">
        <v>102</v>
      </c>
      <c r="AC12" s="19" t="s">
        <v>101</v>
      </c>
    </row>
    <row r="13" spans="1:56" ht="15" thickTop="1" x14ac:dyDescent="0.3">
      <c r="A13" s="17">
        <v>1970</v>
      </c>
      <c r="B13" s="18">
        <v>1.5</v>
      </c>
      <c r="C13" s="18">
        <v>1.9</v>
      </c>
      <c r="D13" s="18">
        <v>1.7</v>
      </c>
      <c r="E13" s="18">
        <v>2.2000000000000002</v>
      </c>
      <c r="F13" s="18">
        <v>1.9</v>
      </c>
      <c r="G13" s="18">
        <v>2.4</v>
      </c>
      <c r="H13" s="18">
        <v>2.4</v>
      </c>
      <c r="I13" s="18">
        <v>2.6</v>
      </c>
      <c r="J13" s="18">
        <v>1.9</v>
      </c>
      <c r="K13" s="18">
        <v>1.3</v>
      </c>
      <c r="L13" s="18">
        <v>0.2</v>
      </c>
      <c r="M13" s="18">
        <v>0.2</v>
      </c>
      <c r="Q13" s="17">
        <v>1970</v>
      </c>
      <c r="R13" s="18">
        <v>6.2</v>
      </c>
      <c r="S13" s="18">
        <v>6.1</v>
      </c>
      <c r="T13" s="18">
        <v>5.8</v>
      </c>
      <c r="U13" s="18">
        <v>6.1</v>
      </c>
      <c r="V13" s="18">
        <v>6</v>
      </c>
      <c r="W13" s="18">
        <v>6</v>
      </c>
      <c r="X13" s="18">
        <v>6</v>
      </c>
      <c r="Y13" s="18">
        <v>5.4</v>
      </c>
      <c r="Z13" s="18">
        <v>5.7</v>
      </c>
      <c r="AA13" s="18">
        <v>5.6</v>
      </c>
      <c r="AB13" s="18">
        <v>5.6</v>
      </c>
      <c r="AC13" s="18">
        <v>5.6</v>
      </c>
      <c r="AE13" s="26">
        <f>B13-R13</f>
        <v>-4.7</v>
      </c>
      <c r="AF13" s="26">
        <f>C13-S13</f>
        <v>-4.1999999999999993</v>
      </c>
      <c r="AG13" s="26">
        <f>D13-T13</f>
        <v>-4.0999999999999996</v>
      </c>
      <c r="AH13" s="26">
        <f>E13-U13</f>
        <v>-3.8999999999999995</v>
      </c>
      <c r="AI13" s="26">
        <f>F13-V13</f>
        <v>-4.0999999999999996</v>
      </c>
      <c r="AJ13" s="26">
        <f>G13-W13</f>
        <v>-3.6</v>
      </c>
      <c r="AK13" s="26">
        <f>H13-X13</f>
        <v>-3.6</v>
      </c>
      <c r="AL13" s="26">
        <f>I13-Y13</f>
        <v>-2.8000000000000003</v>
      </c>
      <c r="AM13" s="26">
        <f>J13-Z13</f>
        <v>-3.8000000000000003</v>
      </c>
      <c r="AN13" s="26">
        <f>K13-AA13</f>
        <v>-4.3</v>
      </c>
      <c r="AO13" s="26">
        <f>L13-AB13</f>
        <v>-5.3999999999999995</v>
      </c>
      <c r="AP13" s="26">
        <f>M13-AC13</f>
        <v>-5.3999999999999995</v>
      </c>
      <c r="AQ13" s="17">
        <v>1970</v>
      </c>
      <c r="AR13" s="26">
        <f>IF(AE13&lt;0,1,0)</f>
        <v>1</v>
      </c>
      <c r="AS13" s="26">
        <f>IF(AF13&lt;0,1,0)</f>
        <v>1</v>
      </c>
      <c r="AT13" s="26">
        <f>IF(AG13&lt;0,1,0)</f>
        <v>1</v>
      </c>
      <c r="AU13" s="26">
        <f>IF(AH13&lt;0,1,0)</f>
        <v>1</v>
      </c>
      <c r="AV13" s="26">
        <f>IF(AI13&lt;0,1,0)</f>
        <v>1</v>
      </c>
      <c r="AW13" s="26">
        <f>IF(AJ13&lt;0,1,0)</f>
        <v>1</v>
      </c>
      <c r="AX13" s="26">
        <f>IF(AK13&lt;0,1,0)</f>
        <v>1</v>
      </c>
      <c r="AY13" s="26">
        <f>IF(AL13&lt;0,1,0)</f>
        <v>1</v>
      </c>
      <c r="AZ13" s="26">
        <f>IF(AM13&lt;0,1,0)</f>
        <v>1</v>
      </c>
      <c r="BA13" s="26">
        <f>IF(AN13&lt;0,1,0)</f>
        <v>1</v>
      </c>
      <c r="BB13" s="26">
        <f>IF(AO13&lt;0,1,0)</f>
        <v>1</v>
      </c>
      <c r="BC13" s="26">
        <f>IF(AP13&lt;0,1,0)</f>
        <v>1</v>
      </c>
      <c r="BD13" s="26"/>
    </row>
    <row r="14" spans="1:56" x14ac:dyDescent="0.3">
      <c r="A14" s="17">
        <v>1971</v>
      </c>
      <c r="B14" s="18">
        <v>0.2</v>
      </c>
      <c r="C14" s="18">
        <v>0</v>
      </c>
      <c r="D14" s="18">
        <v>-0.2</v>
      </c>
      <c r="E14" s="18">
        <v>-0.8</v>
      </c>
      <c r="F14" s="18">
        <v>-0.4</v>
      </c>
      <c r="G14" s="18">
        <v>-0.6</v>
      </c>
      <c r="H14" s="18">
        <v>-0.2</v>
      </c>
      <c r="I14" s="18">
        <v>-0.6</v>
      </c>
      <c r="J14" s="18">
        <v>0</v>
      </c>
      <c r="K14" s="18">
        <v>0.4</v>
      </c>
      <c r="L14" s="18">
        <v>1.3</v>
      </c>
      <c r="M14" s="18">
        <v>1.3</v>
      </c>
      <c r="Q14" s="17">
        <v>1971</v>
      </c>
      <c r="R14" s="18">
        <v>5.3</v>
      </c>
      <c r="S14" s="18">
        <v>5</v>
      </c>
      <c r="T14" s="18">
        <v>4.7</v>
      </c>
      <c r="U14" s="18">
        <v>4.2</v>
      </c>
      <c r="V14" s="18">
        <v>4.4000000000000004</v>
      </c>
      <c r="W14" s="18">
        <v>4.5999999999999996</v>
      </c>
      <c r="X14" s="18">
        <v>4.4000000000000004</v>
      </c>
      <c r="Y14" s="18">
        <v>4.5999999999999996</v>
      </c>
      <c r="Z14" s="18">
        <v>4.0999999999999996</v>
      </c>
      <c r="AA14" s="18">
        <v>3.8</v>
      </c>
      <c r="AB14" s="18">
        <v>3.3</v>
      </c>
      <c r="AC14" s="18">
        <v>3.3</v>
      </c>
      <c r="AE14" s="26">
        <f>B14-R14</f>
        <v>-5.0999999999999996</v>
      </c>
      <c r="AF14" s="26">
        <f>C14-S14</f>
        <v>-5</v>
      </c>
      <c r="AG14" s="26">
        <f>D14-T14</f>
        <v>-4.9000000000000004</v>
      </c>
      <c r="AH14" s="26">
        <f>E14-U14</f>
        <v>-5</v>
      </c>
      <c r="AI14" s="26">
        <f>F14-V14</f>
        <v>-4.8000000000000007</v>
      </c>
      <c r="AJ14" s="26">
        <f>G14-W14</f>
        <v>-5.1999999999999993</v>
      </c>
      <c r="AK14" s="26">
        <f>H14-X14</f>
        <v>-4.6000000000000005</v>
      </c>
      <c r="AL14" s="26">
        <f>I14-Y14</f>
        <v>-5.1999999999999993</v>
      </c>
      <c r="AM14" s="26">
        <f>J14-Z14</f>
        <v>-4.0999999999999996</v>
      </c>
      <c r="AN14" s="26">
        <f>K14-AA14</f>
        <v>-3.4</v>
      </c>
      <c r="AO14" s="26">
        <f>L14-AB14</f>
        <v>-1.9999999999999998</v>
      </c>
      <c r="AP14" s="26">
        <f>M14-AC14</f>
        <v>-1.9999999999999998</v>
      </c>
      <c r="AQ14" s="17">
        <v>1971</v>
      </c>
      <c r="AR14" s="26">
        <f>IF(AE14&lt;0,1,0)</f>
        <v>1</v>
      </c>
      <c r="AS14" s="26">
        <f>IF(AF14&lt;0,1,0)</f>
        <v>1</v>
      </c>
      <c r="AT14" s="26">
        <f>IF(AG14&lt;0,1,0)</f>
        <v>1</v>
      </c>
      <c r="AU14" s="26">
        <f>IF(AH14&lt;0,1,0)</f>
        <v>1</v>
      </c>
      <c r="AV14" s="26">
        <f>IF(AI14&lt;0,1,0)</f>
        <v>1</v>
      </c>
      <c r="AW14" s="26">
        <f>IF(AJ14&lt;0,1,0)</f>
        <v>1</v>
      </c>
      <c r="AX14" s="26">
        <f>IF(AK14&lt;0,1,0)</f>
        <v>1</v>
      </c>
      <c r="AY14" s="26">
        <f>IF(AL14&lt;0,1,0)</f>
        <v>1</v>
      </c>
      <c r="AZ14" s="26">
        <f>IF(AM14&lt;0,1,0)</f>
        <v>1</v>
      </c>
      <c r="BA14" s="26">
        <f>IF(AN14&lt;0,1,0)</f>
        <v>1</v>
      </c>
      <c r="BB14" s="26">
        <f>IF(AO14&lt;0,1,0)</f>
        <v>1</v>
      </c>
      <c r="BC14" s="26">
        <f>IF(AP14&lt;0,1,0)</f>
        <v>1</v>
      </c>
    </row>
    <row r="15" spans="1:56" x14ac:dyDescent="0.3">
      <c r="A15" s="17">
        <v>1972</v>
      </c>
      <c r="B15" s="18">
        <v>1.1000000000000001</v>
      </c>
      <c r="C15" s="18">
        <v>0.4</v>
      </c>
      <c r="D15" s="18">
        <v>0.4</v>
      </c>
      <c r="E15" s="18">
        <v>0.4</v>
      </c>
      <c r="F15" s="18">
        <v>-0.4</v>
      </c>
      <c r="G15" s="18">
        <v>-0.2</v>
      </c>
      <c r="H15" s="18">
        <v>-0.6</v>
      </c>
      <c r="I15" s="18">
        <v>-0.8</v>
      </c>
      <c r="J15" s="18">
        <v>-1.1000000000000001</v>
      </c>
      <c r="K15" s="18">
        <v>-1.1000000000000001</v>
      </c>
      <c r="L15" s="18">
        <v>-1.3</v>
      </c>
      <c r="M15" s="18">
        <v>-1.3</v>
      </c>
      <c r="Q15" s="17">
        <v>1972</v>
      </c>
      <c r="R15" s="18">
        <v>3.3</v>
      </c>
      <c r="S15" s="18">
        <v>3.5</v>
      </c>
      <c r="T15" s="18">
        <v>3.5</v>
      </c>
      <c r="U15" s="18">
        <v>3.5</v>
      </c>
      <c r="V15" s="18">
        <v>3.2</v>
      </c>
      <c r="W15" s="18">
        <v>2.7</v>
      </c>
      <c r="X15" s="18">
        <v>2.9</v>
      </c>
      <c r="Y15" s="18">
        <v>2.9</v>
      </c>
      <c r="Z15" s="18">
        <v>3.2</v>
      </c>
      <c r="AA15" s="18">
        <v>3.4</v>
      </c>
      <c r="AB15" s="18">
        <v>3.7</v>
      </c>
      <c r="AC15" s="18">
        <v>3.4</v>
      </c>
      <c r="AE15" s="26">
        <f>B15-R15</f>
        <v>-2.1999999999999997</v>
      </c>
      <c r="AF15" s="26">
        <f>C15-S15</f>
        <v>-3.1</v>
      </c>
      <c r="AG15" s="26">
        <f>D15-T15</f>
        <v>-3.1</v>
      </c>
      <c r="AH15" s="26">
        <f>E15-U15</f>
        <v>-3.1</v>
      </c>
      <c r="AI15" s="26">
        <f>F15-V15</f>
        <v>-3.6</v>
      </c>
      <c r="AJ15" s="26">
        <f>G15-W15</f>
        <v>-2.9000000000000004</v>
      </c>
      <c r="AK15" s="26">
        <f>H15-X15</f>
        <v>-3.5</v>
      </c>
      <c r="AL15" s="26">
        <f>I15-Y15</f>
        <v>-3.7</v>
      </c>
      <c r="AM15" s="26">
        <f>J15-Z15</f>
        <v>-4.3000000000000007</v>
      </c>
      <c r="AN15" s="26">
        <f>K15-AA15</f>
        <v>-4.5</v>
      </c>
      <c r="AO15" s="26">
        <f>L15-AB15</f>
        <v>-5</v>
      </c>
      <c r="AP15" s="26">
        <f>M15-AC15</f>
        <v>-4.7</v>
      </c>
      <c r="AQ15" s="17">
        <v>1972</v>
      </c>
      <c r="AR15" s="26">
        <f>IF(AE15&lt;0,1,0)</f>
        <v>1</v>
      </c>
      <c r="AS15" s="26">
        <f>IF(AF15&lt;0,1,0)</f>
        <v>1</v>
      </c>
      <c r="AT15" s="26">
        <f>IF(AG15&lt;0,1,0)</f>
        <v>1</v>
      </c>
      <c r="AU15" s="26">
        <f>IF(AH15&lt;0,1,0)</f>
        <v>1</v>
      </c>
      <c r="AV15" s="26">
        <f>IF(AI15&lt;0,1,0)</f>
        <v>1</v>
      </c>
      <c r="AW15" s="26">
        <f>IF(AJ15&lt;0,1,0)</f>
        <v>1</v>
      </c>
      <c r="AX15" s="26">
        <f>IF(AK15&lt;0,1,0)</f>
        <v>1</v>
      </c>
      <c r="AY15" s="26">
        <f>IF(AL15&lt;0,1,0)</f>
        <v>1</v>
      </c>
      <c r="AZ15" s="26">
        <f>IF(AM15&lt;0,1,0)</f>
        <v>1</v>
      </c>
      <c r="BA15" s="26">
        <f>IF(AN15&lt;0,1,0)</f>
        <v>1</v>
      </c>
      <c r="BB15" s="26">
        <f>IF(AO15&lt;0,1,0)</f>
        <v>1</v>
      </c>
      <c r="BC15" s="26">
        <f>IF(AP15&lt;0,1,0)</f>
        <v>1</v>
      </c>
    </row>
    <row r="16" spans="1:56" x14ac:dyDescent="0.3">
      <c r="A16" s="17">
        <v>1973</v>
      </c>
      <c r="B16" s="18">
        <v>-1.1000000000000001</v>
      </c>
      <c r="C16" s="18">
        <v>-0.6</v>
      </c>
      <c r="D16" s="18">
        <v>-0.8</v>
      </c>
      <c r="E16" s="18">
        <v>-0.6</v>
      </c>
      <c r="F16" s="18">
        <v>-0.2</v>
      </c>
      <c r="G16" s="18">
        <v>-0.4</v>
      </c>
      <c r="H16" s="18">
        <v>-0.4</v>
      </c>
      <c r="I16" s="18">
        <v>-0.2</v>
      </c>
      <c r="J16" s="18">
        <v>0</v>
      </c>
      <c r="K16" s="18">
        <v>0</v>
      </c>
      <c r="L16" s="18">
        <v>0.2</v>
      </c>
      <c r="M16" s="18">
        <v>0.2</v>
      </c>
      <c r="Q16" s="17">
        <v>1973</v>
      </c>
      <c r="R16" s="18">
        <v>3.6</v>
      </c>
      <c r="S16" s="18">
        <v>3.9</v>
      </c>
      <c r="T16" s="18">
        <v>4.5999999999999996</v>
      </c>
      <c r="U16" s="18">
        <v>5.0999999999999996</v>
      </c>
      <c r="V16" s="18">
        <v>5.5</v>
      </c>
      <c r="W16" s="18">
        <v>6</v>
      </c>
      <c r="X16" s="18">
        <v>5.7</v>
      </c>
      <c r="Y16" s="18">
        <v>7.4</v>
      </c>
      <c r="Z16" s="18">
        <v>7.4</v>
      </c>
      <c r="AA16" s="18">
        <v>7.8</v>
      </c>
      <c r="AB16" s="18">
        <v>8.3000000000000007</v>
      </c>
      <c r="AC16" s="18">
        <v>8.6999999999999993</v>
      </c>
      <c r="AE16" s="26">
        <f>B16-R16</f>
        <v>-4.7</v>
      </c>
      <c r="AF16" s="26">
        <f>C16-S16</f>
        <v>-4.5</v>
      </c>
      <c r="AG16" s="26">
        <f>D16-T16</f>
        <v>-5.3999999999999995</v>
      </c>
      <c r="AH16" s="26">
        <f>E16-U16</f>
        <v>-5.6999999999999993</v>
      </c>
      <c r="AI16" s="26">
        <f>F16-V16</f>
        <v>-5.7</v>
      </c>
      <c r="AJ16" s="26">
        <f>G16-W16</f>
        <v>-6.4</v>
      </c>
      <c r="AK16" s="26">
        <f>H16-X16</f>
        <v>-6.1000000000000005</v>
      </c>
      <c r="AL16" s="26">
        <f>I16-Y16</f>
        <v>-7.6000000000000005</v>
      </c>
      <c r="AM16" s="26">
        <f>J16-Z16</f>
        <v>-7.4</v>
      </c>
      <c r="AN16" s="26">
        <f>K16-AA16</f>
        <v>-7.8</v>
      </c>
      <c r="AO16" s="26">
        <f>L16-AB16</f>
        <v>-8.1000000000000014</v>
      </c>
      <c r="AP16" s="26">
        <f>M16-AC16</f>
        <v>-8.5</v>
      </c>
      <c r="AQ16" s="17">
        <v>1973</v>
      </c>
      <c r="AR16" s="26">
        <f>IF(AE16&lt;0,1,0)</f>
        <v>1</v>
      </c>
      <c r="AS16" s="26">
        <f>IF(AF16&lt;0,1,0)</f>
        <v>1</v>
      </c>
      <c r="AT16" s="26">
        <f>IF(AG16&lt;0,1,0)</f>
        <v>1</v>
      </c>
      <c r="AU16" s="26">
        <f>IF(AH16&lt;0,1,0)</f>
        <v>1</v>
      </c>
      <c r="AV16" s="26">
        <f>IF(AI16&lt;0,1,0)</f>
        <v>1</v>
      </c>
      <c r="AW16" s="26">
        <f>IF(AJ16&lt;0,1,0)</f>
        <v>1</v>
      </c>
      <c r="AX16" s="26">
        <f>IF(AK16&lt;0,1,0)</f>
        <v>1</v>
      </c>
      <c r="AY16" s="26">
        <f>IF(AL16&lt;0,1,0)</f>
        <v>1</v>
      </c>
      <c r="AZ16" s="26">
        <f>IF(AM16&lt;0,1,0)</f>
        <v>1</v>
      </c>
      <c r="BA16" s="26">
        <f>IF(AN16&lt;0,1,0)</f>
        <v>1</v>
      </c>
      <c r="BB16" s="26">
        <f>IF(AO16&lt;0,1,0)</f>
        <v>1</v>
      </c>
      <c r="BC16" s="26">
        <f>IF(AP16&lt;0,1,0)</f>
        <v>1</v>
      </c>
    </row>
    <row r="17" spans="1:55" x14ac:dyDescent="0.3">
      <c r="A17" s="17">
        <v>1974</v>
      </c>
      <c r="B17" s="18">
        <v>0.4</v>
      </c>
      <c r="C17" s="18">
        <v>0.6</v>
      </c>
      <c r="D17" s="18">
        <v>1.3</v>
      </c>
      <c r="E17" s="18">
        <v>1.3</v>
      </c>
      <c r="F17" s="18">
        <v>1.3</v>
      </c>
      <c r="G17" s="18">
        <v>1.7</v>
      </c>
      <c r="H17" s="18">
        <v>2.2999999999999998</v>
      </c>
      <c r="I17" s="18">
        <v>3.2</v>
      </c>
      <c r="J17" s="18">
        <v>3.4</v>
      </c>
      <c r="K17" s="18">
        <v>4</v>
      </c>
      <c r="L17" s="18">
        <v>4.4000000000000004</v>
      </c>
      <c r="M17" s="18">
        <v>5.0999999999999996</v>
      </c>
      <c r="Q17" s="17">
        <v>1974</v>
      </c>
      <c r="R17" s="18">
        <v>9.4</v>
      </c>
      <c r="S17" s="18">
        <v>10</v>
      </c>
      <c r="T17" s="18">
        <v>10.4</v>
      </c>
      <c r="U17" s="18">
        <v>10.1</v>
      </c>
      <c r="V17" s="18">
        <v>10.7</v>
      </c>
      <c r="W17" s="18">
        <v>10.9</v>
      </c>
      <c r="X17" s="18">
        <v>11.5</v>
      </c>
      <c r="Y17" s="18">
        <v>10.9</v>
      </c>
      <c r="Z17" s="18">
        <v>11.9</v>
      </c>
      <c r="AA17" s="18">
        <v>12.1</v>
      </c>
      <c r="AB17" s="18">
        <v>12.2</v>
      </c>
      <c r="AC17" s="18">
        <v>12.3</v>
      </c>
      <c r="AE17" s="26">
        <f>B17-R17</f>
        <v>-9</v>
      </c>
      <c r="AF17" s="26">
        <f>C17-S17</f>
        <v>-9.4</v>
      </c>
      <c r="AG17" s="26">
        <f>D17-T17</f>
        <v>-9.1</v>
      </c>
      <c r="AH17" s="26">
        <f>E17-U17</f>
        <v>-8.7999999999999989</v>
      </c>
      <c r="AI17" s="26">
        <f>F17-V17</f>
        <v>-9.3999999999999986</v>
      </c>
      <c r="AJ17" s="26">
        <f>G17-W17</f>
        <v>-9.2000000000000011</v>
      </c>
      <c r="AK17" s="26">
        <f>H17-X17</f>
        <v>-9.1999999999999993</v>
      </c>
      <c r="AL17" s="26">
        <f>I17-Y17</f>
        <v>-7.7</v>
      </c>
      <c r="AM17" s="26">
        <f>J17-Z17</f>
        <v>-8.5</v>
      </c>
      <c r="AN17" s="26">
        <f>K17-AA17</f>
        <v>-8.1</v>
      </c>
      <c r="AO17" s="26">
        <f>L17-AB17</f>
        <v>-7.7999999999999989</v>
      </c>
      <c r="AP17" s="26">
        <f>M17-AC17</f>
        <v>-7.2000000000000011</v>
      </c>
      <c r="AQ17" s="17">
        <v>1974</v>
      </c>
      <c r="AR17" s="26">
        <f>IF(AE17&lt;0,1,0)</f>
        <v>1</v>
      </c>
      <c r="AS17" s="26">
        <f>IF(AF17&lt;0,1,0)</f>
        <v>1</v>
      </c>
      <c r="AT17" s="26">
        <f>IF(AG17&lt;0,1,0)</f>
        <v>1</v>
      </c>
      <c r="AU17" s="26">
        <f>IF(AH17&lt;0,1,0)</f>
        <v>1</v>
      </c>
      <c r="AV17" s="26">
        <f>IF(AI17&lt;0,1,0)</f>
        <v>1</v>
      </c>
      <c r="AW17" s="26">
        <f>IF(AJ17&lt;0,1,0)</f>
        <v>1</v>
      </c>
      <c r="AX17" s="26">
        <f>IF(AK17&lt;0,1,0)</f>
        <v>1</v>
      </c>
      <c r="AY17" s="26">
        <f>IF(AL17&lt;0,1,0)</f>
        <v>1</v>
      </c>
      <c r="AZ17" s="26">
        <f>IF(AM17&lt;0,1,0)</f>
        <v>1</v>
      </c>
      <c r="BA17" s="26">
        <f>IF(AN17&lt;0,1,0)</f>
        <v>1</v>
      </c>
      <c r="BB17" s="26">
        <f>IF(AO17&lt;0,1,0)</f>
        <v>1</v>
      </c>
      <c r="BC17" s="26">
        <f>IF(AP17&lt;0,1,0)</f>
        <v>1</v>
      </c>
    </row>
    <row r="18" spans="1:55" x14ac:dyDescent="0.3">
      <c r="A18" s="17">
        <v>1975</v>
      </c>
      <c r="B18" s="18">
        <v>5.7</v>
      </c>
      <c r="C18" s="18">
        <v>5.9</v>
      </c>
      <c r="D18" s="18">
        <v>5.9</v>
      </c>
      <c r="E18" s="18">
        <v>6.1</v>
      </c>
      <c r="F18" s="18">
        <v>6.5</v>
      </c>
      <c r="G18" s="18">
        <v>6.7</v>
      </c>
      <c r="H18" s="18">
        <v>6.7</v>
      </c>
      <c r="I18" s="18">
        <v>6.2</v>
      </c>
      <c r="J18" s="18">
        <v>6.4</v>
      </c>
      <c r="K18" s="18">
        <v>6.1</v>
      </c>
      <c r="L18" s="18">
        <v>5.9</v>
      </c>
      <c r="M18" s="18">
        <v>5.8</v>
      </c>
      <c r="Q18" s="17">
        <v>1975</v>
      </c>
      <c r="R18" s="18">
        <v>11.8</v>
      </c>
      <c r="S18" s="18">
        <v>11.2</v>
      </c>
      <c r="T18" s="18">
        <v>10.3</v>
      </c>
      <c r="U18" s="18">
        <v>10.199999999999999</v>
      </c>
      <c r="V18" s="18">
        <v>9.5</v>
      </c>
      <c r="W18" s="18">
        <v>9.4</v>
      </c>
      <c r="X18" s="18">
        <v>9.6999999999999993</v>
      </c>
      <c r="Y18" s="18">
        <v>8.6</v>
      </c>
      <c r="Z18" s="18">
        <v>7.9</v>
      </c>
      <c r="AA18" s="18">
        <v>7.4</v>
      </c>
      <c r="AB18" s="18">
        <v>7.4</v>
      </c>
      <c r="AC18" s="18">
        <v>6.9</v>
      </c>
      <c r="AE18" s="26">
        <f>B18-R18</f>
        <v>-6.1000000000000005</v>
      </c>
      <c r="AF18" s="26">
        <f>C18-S18</f>
        <v>-5.2999999999999989</v>
      </c>
      <c r="AG18" s="26">
        <f>D18-T18</f>
        <v>-4.4000000000000004</v>
      </c>
      <c r="AH18" s="26">
        <f>E18-U18</f>
        <v>-4.0999999999999996</v>
      </c>
      <c r="AI18" s="26">
        <f>F18-V18</f>
        <v>-3</v>
      </c>
      <c r="AJ18" s="26">
        <f>G18-W18</f>
        <v>-2.7</v>
      </c>
      <c r="AK18" s="26">
        <f>H18-X18</f>
        <v>-2.9999999999999991</v>
      </c>
      <c r="AL18" s="26">
        <f>I18-Y18</f>
        <v>-2.3999999999999995</v>
      </c>
      <c r="AM18" s="26">
        <f>J18-Z18</f>
        <v>-1.5</v>
      </c>
      <c r="AN18" s="26">
        <f>K18-AA18</f>
        <v>-1.3000000000000007</v>
      </c>
      <c r="AO18" s="26">
        <f>L18-AB18</f>
        <v>-1.5</v>
      </c>
      <c r="AP18" s="26">
        <f>M18-AC18</f>
        <v>-1.1000000000000005</v>
      </c>
      <c r="AQ18" s="17">
        <v>1975</v>
      </c>
      <c r="AR18" s="26">
        <f>IF(AE18&lt;0,1,0)</f>
        <v>1</v>
      </c>
      <c r="AS18" s="26">
        <f>IF(AF18&lt;0,1,0)</f>
        <v>1</v>
      </c>
      <c r="AT18" s="26">
        <f>IF(AG18&lt;0,1,0)</f>
        <v>1</v>
      </c>
      <c r="AU18" s="26">
        <f>IF(AH18&lt;0,1,0)</f>
        <v>1</v>
      </c>
      <c r="AV18" s="26">
        <f>IF(AI18&lt;0,1,0)</f>
        <v>1</v>
      </c>
      <c r="AW18" s="26">
        <f>IF(AJ18&lt;0,1,0)</f>
        <v>1</v>
      </c>
      <c r="AX18" s="26">
        <f>IF(AK18&lt;0,1,0)</f>
        <v>1</v>
      </c>
      <c r="AY18" s="26">
        <f>IF(AL18&lt;0,1,0)</f>
        <v>1</v>
      </c>
      <c r="AZ18" s="26">
        <f>IF(AM18&lt;0,1,0)</f>
        <v>1</v>
      </c>
      <c r="BA18" s="26">
        <f>IF(AN18&lt;0,1,0)</f>
        <v>1</v>
      </c>
      <c r="BB18" s="26">
        <f>IF(AO18&lt;0,1,0)</f>
        <v>1</v>
      </c>
      <c r="BC18" s="26">
        <f>IF(AP18&lt;0,1,0)</f>
        <v>1</v>
      </c>
    </row>
    <row r="19" spans="1:55" x14ac:dyDescent="0.3">
      <c r="A19" s="17">
        <v>1976</v>
      </c>
      <c r="B19" s="18">
        <v>5.4</v>
      </c>
      <c r="C19" s="18">
        <v>5.2</v>
      </c>
      <c r="D19" s="18">
        <v>5.4</v>
      </c>
      <c r="E19" s="18">
        <v>5.5</v>
      </c>
      <c r="F19" s="18">
        <v>5.9</v>
      </c>
      <c r="G19" s="18">
        <v>5.5</v>
      </c>
      <c r="H19" s="18">
        <v>5.7</v>
      </c>
      <c r="I19" s="18">
        <v>5.6</v>
      </c>
      <c r="J19" s="18">
        <v>5.4</v>
      </c>
      <c r="K19" s="18">
        <v>5.4</v>
      </c>
      <c r="L19" s="18">
        <v>5.4</v>
      </c>
      <c r="M19" s="18">
        <v>5.0999999999999996</v>
      </c>
      <c r="Q19" s="17">
        <v>1976</v>
      </c>
      <c r="R19" s="18">
        <v>6.7</v>
      </c>
      <c r="S19" s="18">
        <v>6.3</v>
      </c>
      <c r="T19" s="18">
        <v>6.1</v>
      </c>
      <c r="U19" s="18">
        <v>6</v>
      </c>
      <c r="V19" s="18">
        <v>6.2</v>
      </c>
      <c r="W19" s="18">
        <v>6</v>
      </c>
      <c r="X19" s="18">
        <v>5.4</v>
      </c>
      <c r="Y19" s="18">
        <v>5.7</v>
      </c>
      <c r="Z19" s="18">
        <v>5.5</v>
      </c>
      <c r="AA19" s="18">
        <v>5.5</v>
      </c>
      <c r="AB19" s="18">
        <v>4.9000000000000004</v>
      </c>
      <c r="AC19" s="18">
        <v>4.9000000000000004</v>
      </c>
      <c r="AE19" s="26">
        <f>B19-R19</f>
        <v>-1.2999999999999998</v>
      </c>
      <c r="AF19" s="26">
        <f>C19-S19</f>
        <v>-1.0999999999999996</v>
      </c>
      <c r="AG19" s="26">
        <f>D19-T19</f>
        <v>-0.69999999999999929</v>
      </c>
      <c r="AH19" s="26">
        <f>E19-U19</f>
        <v>-0.5</v>
      </c>
      <c r="AI19" s="26">
        <f>F19-V19</f>
        <v>-0.29999999999999982</v>
      </c>
      <c r="AJ19" s="26">
        <f>G19-W19</f>
        <v>-0.5</v>
      </c>
      <c r="AK19" s="26">
        <f>H19-X19</f>
        <v>0.29999999999999982</v>
      </c>
      <c r="AL19" s="26">
        <f>I19-Y19</f>
        <v>-0.10000000000000053</v>
      </c>
      <c r="AM19" s="26">
        <f>J19-Z19</f>
        <v>-9.9999999999999645E-2</v>
      </c>
      <c r="AN19" s="26">
        <f>K19-AA19</f>
        <v>-9.9999999999999645E-2</v>
      </c>
      <c r="AO19" s="26">
        <f>L19-AB19</f>
        <v>0.5</v>
      </c>
      <c r="AP19" s="26">
        <f>M19-AC19</f>
        <v>0.19999999999999929</v>
      </c>
      <c r="AQ19" s="17">
        <v>1976</v>
      </c>
      <c r="AR19" s="26">
        <f>IF(AE19&lt;0,1,0)</f>
        <v>1</v>
      </c>
      <c r="AS19" s="26">
        <f>IF(AF19&lt;0,1,0)</f>
        <v>1</v>
      </c>
      <c r="AT19" s="26">
        <f>IF(AG19&lt;0,1,0)</f>
        <v>1</v>
      </c>
      <c r="AU19" s="26">
        <f>IF(AH19&lt;0,1,0)</f>
        <v>1</v>
      </c>
      <c r="AV19" s="26">
        <f>IF(AI19&lt;0,1,0)</f>
        <v>1</v>
      </c>
      <c r="AW19" s="26">
        <f>IF(AJ19&lt;0,1,0)</f>
        <v>1</v>
      </c>
      <c r="AX19" s="26">
        <f>IF(AK19&lt;0,1,0)</f>
        <v>0</v>
      </c>
      <c r="AY19" s="26">
        <f>IF(AL19&lt;0,1,0)</f>
        <v>1</v>
      </c>
      <c r="AZ19" s="26">
        <f>IF(AM19&lt;0,1,0)</f>
        <v>1</v>
      </c>
      <c r="BA19" s="26">
        <f>IF(AN19&lt;0,1,0)</f>
        <v>1</v>
      </c>
      <c r="BB19" s="26">
        <f>IF(AO19&lt;0,1,0)</f>
        <v>0</v>
      </c>
      <c r="BC19" s="26">
        <f>IF(AP19&lt;0,1,0)</f>
        <v>0</v>
      </c>
    </row>
    <row r="20" spans="1:55" x14ac:dyDescent="0.3">
      <c r="A20" s="17">
        <v>1977</v>
      </c>
      <c r="B20" s="18">
        <v>5.0999999999999996</v>
      </c>
      <c r="C20" s="18">
        <v>5.5</v>
      </c>
      <c r="D20" s="18">
        <v>5.7</v>
      </c>
      <c r="E20" s="18">
        <v>5.6</v>
      </c>
      <c r="F20" s="18">
        <v>5.4</v>
      </c>
      <c r="G20" s="18">
        <v>5.8</v>
      </c>
      <c r="H20" s="18">
        <v>5.5</v>
      </c>
      <c r="I20" s="18">
        <v>5.9</v>
      </c>
      <c r="J20" s="18">
        <v>6.2</v>
      </c>
      <c r="K20" s="18">
        <v>6.8</v>
      </c>
      <c r="L20" s="18">
        <v>6.9</v>
      </c>
      <c r="M20" s="18">
        <v>7.1</v>
      </c>
      <c r="Q20" s="17">
        <v>1977</v>
      </c>
      <c r="R20" s="18">
        <v>5.2</v>
      </c>
      <c r="S20" s="18">
        <v>5.9</v>
      </c>
      <c r="T20" s="18">
        <v>6.4</v>
      </c>
      <c r="U20" s="18">
        <v>7</v>
      </c>
      <c r="V20" s="18">
        <v>6.7</v>
      </c>
      <c r="W20" s="18">
        <v>6.9</v>
      </c>
      <c r="X20" s="18">
        <v>6.8</v>
      </c>
      <c r="Y20" s="18">
        <v>6.6</v>
      </c>
      <c r="Z20" s="18">
        <v>6.6</v>
      </c>
      <c r="AA20" s="18">
        <v>6.4</v>
      </c>
      <c r="AB20" s="18">
        <v>6.7</v>
      </c>
      <c r="AC20" s="18">
        <v>6.7</v>
      </c>
      <c r="AE20" s="26">
        <f>B20-R20</f>
        <v>-0.10000000000000053</v>
      </c>
      <c r="AF20" s="26">
        <f>C20-S20</f>
        <v>-0.40000000000000036</v>
      </c>
      <c r="AG20" s="26">
        <f>D20-T20</f>
        <v>-0.70000000000000018</v>
      </c>
      <c r="AH20" s="26">
        <f>E20-U20</f>
        <v>-1.4000000000000004</v>
      </c>
      <c r="AI20" s="26">
        <f>F20-V20</f>
        <v>-1.2999999999999998</v>
      </c>
      <c r="AJ20" s="26">
        <f>G20-W20</f>
        <v>-1.1000000000000005</v>
      </c>
      <c r="AK20" s="26">
        <f>H20-X20</f>
        <v>-1.2999999999999998</v>
      </c>
      <c r="AL20" s="26">
        <f>I20-Y20</f>
        <v>-0.69999999999999929</v>
      </c>
      <c r="AM20" s="26">
        <f>J20-Z20</f>
        <v>-0.39999999999999947</v>
      </c>
      <c r="AN20" s="26">
        <f>K20-AA20</f>
        <v>0.39999999999999947</v>
      </c>
      <c r="AO20" s="26">
        <f>L20-AB20</f>
        <v>0.20000000000000018</v>
      </c>
      <c r="AP20" s="26">
        <f>M20-AC20</f>
        <v>0.39999999999999947</v>
      </c>
      <c r="AQ20" s="17">
        <v>1977</v>
      </c>
      <c r="AR20" s="26">
        <f>IF(AE20&lt;0,1,0)</f>
        <v>1</v>
      </c>
      <c r="AS20" s="26">
        <f>IF(AF20&lt;0,1,0)</f>
        <v>1</v>
      </c>
      <c r="AT20" s="26">
        <f>IF(AG20&lt;0,1,0)</f>
        <v>1</v>
      </c>
      <c r="AU20" s="26">
        <f>IF(AH20&lt;0,1,0)</f>
        <v>1</v>
      </c>
      <c r="AV20" s="26">
        <f>IF(AI20&lt;0,1,0)</f>
        <v>1</v>
      </c>
      <c r="AW20" s="26">
        <f>IF(AJ20&lt;0,1,0)</f>
        <v>1</v>
      </c>
      <c r="AX20" s="26">
        <f>IF(AK20&lt;0,1,0)</f>
        <v>1</v>
      </c>
      <c r="AY20" s="26">
        <f>IF(AL20&lt;0,1,0)</f>
        <v>1</v>
      </c>
      <c r="AZ20" s="26">
        <f>IF(AM20&lt;0,1,0)</f>
        <v>1</v>
      </c>
      <c r="BA20" s="26">
        <f>IF(AN20&lt;0,1,0)</f>
        <v>0</v>
      </c>
      <c r="BB20" s="26">
        <f>IF(AO20&lt;0,1,0)</f>
        <v>0</v>
      </c>
      <c r="BC20" s="26">
        <f>IF(AP20&lt;0,1,0)</f>
        <v>0</v>
      </c>
    </row>
    <row r="21" spans="1:55" x14ac:dyDescent="0.3">
      <c r="A21" s="17">
        <v>1978</v>
      </c>
      <c r="B21" s="18">
        <v>7.6</v>
      </c>
      <c r="C21" s="18">
        <v>7.7</v>
      </c>
      <c r="D21" s="18">
        <v>7.9</v>
      </c>
      <c r="E21" s="18">
        <v>7.8</v>
      </c>
      <c r="F21" s="18">
        <v>7.8</v>
      </c>
      <c r="G21" s="18">
        <v>7.7</v>
      </c>
      <c r="H21" s="18">
        <v>8</v>
      </c>
      <c r="I21" s="18">
        <v>7.8</v>
      </c>
      <c r="J21" s="18">
        <v>7.4</v>
      </c>
      <c r="K21" s="18">
        <v>7.5</v>
      </c>
      <c r="L21" s="18">
        <v>7.7</v>
      </c>
      <c r="M21" s="18">
        <v>8.3000000000000007</v>
      </c>
      <c r="Q21" s="17">
        <v>1978</v>
      </c>
      <c r="R21" s="18">
        <v>6.8</v>
      </c>
      <c r="S21" s="18">
        <v>6.4</v>
      </c>
      <c r="T21" s="18">
        <v>6.6</v>
      </c>
      <c r="U21" s="18">
        <v>6.5</v>
      </c>
      <c r="V21" s="18">
        <v>7</v>
      </c>
      <c r="W21" s="18">
        <v>7.4</v>
      </c>
      <c r="X21" s="18">
        <v>7.7</v>
      </c>
      <c r="Y21" s="18">
        <v>7.8</v>
      </c>
      <c r="Z21" s="18">
        <v>8.3000000000000007</v>
      </c>
      <c r="AA21" s="18">
        <v>8.9</v>
      </c>
      <c r="AB21" s="18">
        <v>8.9</v>
      </c>
      <c r="AC21" s="18">
        <v>9</v>
      </c>
      <c r="AE21" s="26">
        <f>B21-R21</f>
        <v>0.79999999999999982</v>
      </c>
      <c r="AF21" s="26">
        <f>C21-S21</f>
        <v>1.2999999999999998</v>
      </c>
      <c r="AG21" s="26">
        <f>D21-T21</f>
        <v>1.3000000000000007</v>
      </c>
      <c r="AH21" s="26">
        <f>E21-U21</f>
        <v>1.2999999999999998</v>
      </c>
      <c r="AI21" s="26">
        <f>F21-V21</f>
        <v>0.79999999999999982</v>
      </c>
      <c r="AJ21" s="26">
        <f>G21-W21</f>
        <v>0.29999999999999982</v>
      </c>
      <c r="AK21" s="26">
        <f>H21-X21</f>
        <v>0.29999999999999982</v>
      </c>
      <c r="AL21" s="26">
        <f>I21-Y21</f>
        <v>0</v>
      </c>
      <c r="AM21" s="26">
        <f>J21-Z21</f>
        <v>-0.90000000000000036</v>
      </c>
      <c r="AN21" s="26">
        <f>K21-AA21</f>
        <v>-1.4000000000000004</v>
      </c>
      <c r="AO21" s="26">
        <f>L21-AB21</f>
        <v>-1.2000000000000002</v>
      </c>
      <c r="AP21" s="26">
        <f>M21-AC21</f>
        <v>-0.69999999999999929</v>
      </c>
      <c r="AQ21" s="17">
        <v>1978</v>
      </c>
      <c r="AR21" s="26">
        <f>IF(AE21&lt;0,1,0)</f>
        <v>0</v>
      </c>
      <c r="AS21" s="26">
        <f>IF(AF21&lt;0,1,0)</f>
        <v>0</v>
      </c>
      <c r="AT21" s="26">
        <f>IF(AG21&lt;0,1,0)</f>
        <v>0</v>
      </c>
      <c r="AU21" s="26">
        <f>IF(AH21&lt;0,1,0)</f>
        <v>0</v>
      </c>
      <c r="AV21" s="26">
        <f>IF(AI21&lt;0,1,0)</f>
        <v>0</v>
      </c>
      <c r="AW21" s="26">
        <f>IF(AJ21&lt;0,1,0)</f>
        <v>0</v>
      </c>
      <c r="AX21" s="26">
        <f>IF(AK21&lt;0,1,0)</f>
        <v>0</v>
      </c>
      <c r="AY21" s="26">
        <f>IF(AL21&lt;0,1,0)</f>
        <v>0</v>
      </c>
      <c r="AZ21" s="26">
        <f>IF(AM21&lt;0,1,0)</f>
        <v>1</v>
      </c>
      <c r="BA21" s="26">
        <f>IF(AN21&lt;0,1,0)</f>
        <v>1</v>
      </c>
      <c r="BB21" s="26">
        <f>IF(AO21&lt;0,1,0)</f>
        <v>1</v>
      </c>
      <c r="BC21" s="26">
        <f>IF(AP21&lt;0,1,0)</f>
        <v>1</v>
      </c>
    </row>
    <row r="22" spans="1:55" x14ac:dyDescent="0.3">
      <c r="A22" s="17">
        <v>1979</v>
      </c>
      <c r="B22" s="18">
        <v>8.1</v>
      </c>
      <c r="C22" s="18">
        <v>7.7</v>
      </c>
      <c r="D22" s="18">
        <v>7.5</v>
      </c>
      <c r="E22" s="18">
        <v>7.6</v>
      </c>
      <c r="F22" s="18">
        <v>7.5</v>
      </c>
      <c r="G22" s="18">
        <v>7.7</v>
      </c>
      <c r="H22" s="18">
        <v>7.4</v>
      </c>
      <c r="I22" s="18">
        <v>7.7</v>
      </c>
      <c r="J22" s="18">
        <v>8</v>
      </c>
      <c r="K22" s="18">
        <v>7.8</v>
      </c>
      <c r="L22" s="18">
        <v>7.9</v>
      </c>
      <c r="M22" s="18">
        <v>7.5</v>
      </c>
      <c r="Q22" s="17">
        <v>1979</v>
      </c>
      <c r="R22" s="18">
        <v>9.3000000000000007</v>
      </c>
      <c r="S22" s="18">
        <v>9.9</v>
      </c>
      <c r="T22" s="18">
        <v>10.1</v>
      </c>
      <c r="U22" s="18">
        <v>10.5</v>
      </c>
      <c r="V22" s="18">
        <v>10.9</v>
      </c>
      <c r="W22" s="18">
        <v>10.9</v>
      </c>
      <c r="X22" s="18">
        <v>11.3</v>
      </c>
      <c r="Y22" s="18">
        <v>11.8</v>
      </c>
      <c r="Z22" s="18">
        <v>12.2</v>
      </c>
      <c r="AA22" s="18">
        <v>12.1</v>
      </c>
      <c r="AB22" s="18">
        <v>12.6</v>
      </c>
      <c r="AC22" s="18">
        <v>13.3</v>
      </c>
      <c r="AE22" s="26">
        <f>B22-R22</f>
        <v>-1.2000000000000011</v>
      </c>
      <c r="AF22" s="26">
        <f>C22-S22</f>
        <v>-2.2000000000000002</v>
      </c>
      <c r="AG22" s="26">
        <f>D22-T22</f>
        <v>-2.5999999999999996</v>
      </c>
      <c r="AH22" s="26">
        <f>E22-U22</f>
        <v>-2.9000000000000004</v>
      </c>
      <c r="AI22" s="26">
        <f>F22-V22</f>
        <v>-3.4000000000000004</v>
      </c>
      <c r="AJ22" s="26">
        <f>G22-W22</f>
        <v>-3.2</v>
      </c>
      <c r="AK22" s="26">
        <f>H22-X22</f>
        <v>-3.9000000000000004</v>
      </c>
      <c r="AL22" s="26">
        <f>I22-Y22</f>
        <v>-4.1000000000000005</v>
      </c>
      <c r="AM22" s="26">
        <f>J22-Z22</f>
        <v>-4.1999999999999993</v>
      </c>
      <c r="AN22" s="26">
        <f>K22-AA22</f>
        <v>-4.3</v>
      </c>
      <c r="AO22" s="26">
        <f>L22-AB22</f>
        <v>-4.6999999999999993</v>
      </c>
      <c r="AP22" s="26">
        <f>M22-AC22</f>
        <v>-5.8000000000000007</v>
      </c>
      <c r="AQ22" s="17">
        <v>1979</v>
      </c>
      <c r="AR22" s="26">
        <f>IF(AE22&lt;0,1,0)</f>
        <v>1</v>
      </c>
      <c r="AS22" s="26">
        <f>IF(AF22&lt;0,1,0)</f>
        <v>1</v>
      </c>
      <c r="AT22" s="26">
        <f>IF(AG22&lt;0,1,0)</f>
        <v>1</v>
      </c>
      <c r="AU22" s="26">
        <f>IF(AH22&lt;0,1,0)</f>
        <v>1</v>
      </c>
      <c r="AV22" s="26">
        <f>IF(AI22&lt;0,1,0)</f>
        <v>1</v>
      </c>
      <c r="AW22" s="26">
        <f>IF(AJ22&lt;0,1,0)</f>
        <v>1</v>
      </c>
      <c r="AX22" s="26">
        <f>IF(AK22&lt;0,1,0)</f>
        <v>1</v>
      </c>
      <c r="AY22" s="26">
        <f>IF(AL22&lt;0,1,0)</f>
        <v>1</v>
      </c>
      <c r="AZ22" s="26">
        <f>IF(AM22&lt;0,1,0)</f>
        <v>1</v>
      </c>
      <c r="BA22" s="26">
        <f>IF(AN22&lt;0,1,0)</f>
        <v>1</v>
      </c>
      <c r="BB22" s="26">
        <f>IF(AO22&lt;0,1,0)</f>
        <v>1</v>
      </c>
      <c r="BC22" s="26">
        <f>IF(AP22&lt;0,1,0)</f>
        <v>1</v>
      </c>
    </row>
    <row r="23" spans="1:55" x14ac:dyDescent="0.3">
      <c r="A23" s="17">
        <v>1980</v>
      </c>
      <c r="B23" s="18">
        <v>7.8</v>
      </c>
      <c r="C23" s="18">
        <v>8.1999999999999993</v>
      </c>
      <c r="D23" s="18">
        <v>8.6</v>
      </c>
      <c r="E23" s="18">
        <v>8.6999999999999993</v>
      </c>
      <c r="F23" s="18">
        <v>9.3000000000000007</v>
      </c>
      <c r="G23" s="18">
        <v>9.5</v>
      </c>
      <c r="H23" s="18">
        <v>9.6</v>
      </c>
      <c r="I23" s="18">
        <v>9.6</v>
      </c>
      <c r="J23" s="18">
        <v>9.8000000000000007</v>
      </c>
      <c r="K23" s="18">
        <v>9.6</v>
      </c>
      <c r="L23" s="18">
        <v>9.6999999999999993</v>
      </c>
      <c r="M23" s="18">
        <v>9.6999999999999993</v>
      </c>
      <c r="Q23" s="17">
        <v>1980</v>
      </c>
      <c r="R23" s="18">
        <v>13.9</v>
      </c>
      <c r="S23" s="18">
        <v>14.2</v>
      </c>
      <c r="T23" s="18">
        <v>14.8</v>
      </c>
      <c r="U23" s="18">
        <v>14.7</v>
      </c>
      <c r="V23" s="18">
        <v>14.4</v>
      </c>
      <c r="W23" s="18">
        <v>14.4</v>
      </c>
      <c r="X23" s="18">
        <v>13.1</v>
      </c>
      <c r="Y23" s="18">
        <v>12.9</v>
      </c>
      <c r="Z23" s="18">
        <v>12.6</v>
      </c>
      <c r="AA23" s="18">
        <v>12.8</v>
      </c>
      <c r="AB23" s="18">
        <v>12.6</v>
      </c>
      <c r="AC23" s="18">
        <v>12.5</v>
      </c>
      <c r="AE23" s="26">
        <f>B23-R23</f>
        <v>-6.1000000000000005</v>
      </c>
      <c r="AF23" s="26">
        <f>C23-S23</f>
        <v>-6</v>
      </c>
      <c r="AG23" s="26">
        <f>D23-T23</f>
        <v>-6.2000000000000011</v>
      </c>
      <c r="AH23" s="26">
        <f>E23-U23</f>
        <v>-6</v>
      </c>
      <c r="AI23" s="26">
        <f>F23-V23</f>
        <v>-5.0999999999999996</v>
      </c>
      <c r="AJ23" s="26">
        <f>G23-W23</f>
        <v>-4.9000000000000004</v>
      </c>
      <c r="AK23" s="26">
        <f>H23-X23</f>
        <v>-3.5</v>
      </c>
      <c r="AL23" s="26">
        <f>I23-Y23</f>
        <v>-3.3000000000000007</v>
      </c>
      <c r="AM23" s="26">
        <f>J23-Z23</f>
        <v>-2.7999999999999989</v>
      </c>
      <c r="AN23" s="26">
        <f>K23-AA23</f>
        <v>-3.2000000000000011</v>
      </c>
      <c r="AO23" s="26">
        <f>L23-AB23</f>
        <v>-2.9000000000000004</v>
      </c>
      <c r="AP23" s="26">
        <f>M23-AC23</f>
        <v>-2.8000000000000007</v>
      </c>
      <c r="AQ23" s="17">
        <v>1980</v>
      </c>
      <c r="AR23" s="26">
        <f>IF(AE23&lt;0,1,0)</f>
        <v>1</v>
      </c>
      <c r="AS23" s="26">
        <f>IF(AF23&lt;0,1,0)</f>
        <v>1</v>
      </c>
      <c r="AT23" s="26">
        <f>IF(AG23&lt;0,1,0)</f>
        <v>1</v>
      </c>
      <c r="AU23" s="26">
        <f>IF(AH23&lt;0,1,0)</f>
        <v>1</v>
      </c>
      <c r="AV23" s="26">
        <f>IF(AI23&lt;0,1,0)</f>
        <v>1</v>
      </c>
      <c r="AW23" s="26">
        <f>IF(AJ23&lt;0,1,0)</f>
        <v>1</v>
      </c>
      <c r="AX23" s="26">
        <f>IF(AK23&lt;0,1,0)</f>
        <v>1</v>
      </c>
      <c r="AY23" s="26">
        <f>IF(AL23&lt;0,1,0)</f>
        <v>1</v>
      </c>
      <c r="AZ23" s="26">
        <f>IF(AM23&lt;0,1,0)</f>
        <v>1</v>
      </c>
      <c r="BA23" s="26">
        <f>IF(AN23&lt;0,1,0)</f>
        <v>1</v>
      </c>
      <c r="BB23" s="26">
        <f>IF(AO23&lt;0,1,0)</f>
        <v>1</v>
      </c>
      <c r="BC23" s="26">
        <f>IF(AP23&lt;0,1,0)</f>
        <v>1</v>
      </c>
    </row>
    <row r="24" spans="1:55" x14ac:dyDescent="0.3">
      <c r="A24" s="17">
        <v>1981</v>
      </c>
      <c r="B24" s="18">
        <v>10.1</v>
      </c>
      <c r="C24" s="18">
        <v>10.3</v>
      </c>
      <c r="D24" s="18">
        <v>10.5</v>
      </c>
      <c r="E24" s="18">
        <v>10.7</v>
      </c>
      <c r="F24" s="18">
        <v>10.9</v>
      </c>
      <c r="G24" s="18">
        <v>11.3</v>
      </c>
      <c r="H24" s="18">
        <v>11.7</v>
      </c>
      <c r="I24" s="18">
        <v>12</v>
      </c>
      <c r="J24" s="18">
        <v>12</v>
      </c>
      <c r="K24" s="18">
        <v>12.8</v>
      </c>
      <c r="L24" s="18">
        <v>12.6</v>
      </c>
      <c r="M24" s="18">
        <v>12.5</v>
      </c>
      <c r="Q24" s="17">
        <v>1981</v>
      </c>
      <c r="R24" s="18">
        <v>11.8</v>
      </c>
      <c r="S24" s="18">
        <v>11.4</v>
      </c>
      <c r="T24" s="18">
        <v>10.5</v>
      </c>
      <c r="U24" s="18">
        <v>10</v>
      </c>
      <c r="V24" s="18">
        <v>9.8000000000000007</v>
      </c>
      <c r="W24" s="18">
        <v>9.6</v>
      </c>
      <c r="X24" s="18">
        <v>10.8</v>
      </c>
      <c r="Y24" s="18">
        <v>10.8</v>
      </c>
      <c r="Z24" s="18">
        <v>11</v>
      </c>
      <c r="AA24" s="18">
        <v>10.1</v>
      </c>
      <c r="AB24" s="18">
        <v>9.6</v>
      </c>
      <c r="AC24" s="18">
        <v>8.9</v>
      </c>
      <c r="AE24" s="26">
        <f>B24-R24</f>
        <v>-1.7000000000000011</v>
      </c>
      <c r="AF24" s="26">
        <f>C24-S24</f>
        <v>-1.0999999999999996</v>
      </c>
      <c r="AG24" s="26">
        <f>D24-T24</f>
        <v>0</v>
      </c>
      <c r="AH24" s="26">
        <f>E24-U24</f>
        <v>0.69999999999999929</v>
      </c>
      <c r="AI24" s="26">
        <f>F24-V24</f>
        <v>1.0999999999999996</v>
      </c>
      <c r="AJ24" s="26">
        <f>G24-W24</f>
        <v>1.7000000000000011</v>
      </c>
      <c r="AK24" s="26">
        <f>H24-X24</f>
        <v>0.89999999999999858</v>
      </c>
      <c r="AL24" s="26">
        <f>I24-Y24</f>
        <v>1.1999999999999993</v>
      </c>
      <c r="AM24" s="26">
        <f>J24-Z24</f>
        <v>1</v>
      </c>
      <c r="AN24" s="26">
        <f>K24-AA24</f>
        <v>2.7000000000000011</v>
      </c>
      <c r="AO24" s="26">
        <f>L24-AB24</f>
        <v>3</v>
      </c>
      <c r="AP24" s="26">
        <f>M24-AC24</f>
        <v>3.5999999999999996</v>
      </c>
      <c r="AQ24" s="17">
        <v>1981</v>
      </c>
      <c r="AR24" s="26">
        <f>IF(AE24&lt;0,1,0)</f>
        <v>1</v>
      </c>
      <c r="AS24" s="26">
        <f>IF(AF24&lt;0,1,0)</f>
        <v>1</v>
      </c>
      <c r="AT24" s="26">
        <f>IF(AG24&lt;0,1,0)</f>
        <v>0</v>
      </c>
      <c r="AU24" s="26">
        <f>IF(AH24&lt;0,1,0)</f>
        <v>0</v>
      </c>
      <c r="AV24" s="26">
        <f>IF(AI24&lt;0,1,0)</f>
        <v>0</v>
      </c>
      <c r="AW24" s="26">
        <f>IF(AJ24&lt;0,1,0)</f>
        <v>0</v>
      </c>
      <c r="AX24" s="26">
        <f>IF(AK24&lt;0,1,0)</f>
        <v>0</v>
      </c>
      <c r="AY24" s="26">
        <f>IF(AL24&lt;0,1,0)</f>
        <v>0</v>
      </c>
      <c r="AZ24" s="26">
        <f>IF(AM24&lt;0,1,0)</f>
        <v>0</v>
      </c>
      <c r="BA24" s="26">
        <f>IF(AN24&lt;0,1,0)</f>
        <v>0</v>
      </c>
      <c r="BB24" s="26">
        <f>IF(AO24&lt;0,1,0)</f>
        <v>0</v>
      </c>
      <c r="BC24" s="26">
        <f>IF(AP24&lt;0,1,0)</f>
        <v>0</v>
      </c>
    </row>
    <row r="25" spans="1:55" x14ac:dyDescent="0.3">
      <c r="A25" s="17">
        <v>1982</v>
      </c>
      <c r="B25" s="18">
        <v>11.9</v>
      </c>
      <c r="C25" s="18">
        <v>11.5</v>
      </c>
      <c r="D25" s="18">
        <v>11.7</v>
      </c>
      <c r="E25" s="18">
        <v>12</v>
      </c>
      <c r="F25" s="18">
        <v>11.7</v>
      </c>
      <c r="G25" s="18">
        <v>11.3</v>
      </c>
      <c r="H25" s="18">
        <v>11.3</v>
      </c>
      <c r="I25" s="18">
        <v>11.6</v>
      </c>
      <c r="J25" s="18">
        <v>11.7</v>
      </c>
      <c r="K25" s="18">
        <v>11.6</v>
      </c>
      <c r="L25" s="18">
        <v>11.9</v>
      </c>
      <c r="M25" s="18">
        <v>12.1</v>
      </c>
      <c r="Q25" s="17">
        <v>1982</v>
      </c>
      <c r="R25" s="18">
        <v>8.4</v>
      </c>
      <c r="S25" s="18">
        <v>7.6</v>
      </c>
      <c r="T25" s="18">
        <v>6.8</v>
      </c>
      <c r="U25" s="18">
        <v>6.5</v>
      </c>
      <c r="V25" s="18">
        <v>6.7</v>
      </c>
      <c r="W25" s="18">
        <v>7.1</v>
      </c>
      <c r="X25" s="18">
        <v>6.4</v>
      </c>
      <c r="Y25" s="18">
        <v>5.9</v>
      </c>
      <c r="Z25" s="18">
        <v>5</v>
      </c>
      <c r="AA25" s="18">
        <v>5.0999999999999996</v>
      </c>
      <c r="AB25" s="18">
        <v>4.5999999999999996</v>
      </c>
      <c r="AC25" s="18">
        <v>3.8</v>
      </c>
      <c r="AE25" s="26">
        <f>B25-R25</f>
        <v>3.5</v>
      </c>
      <c r="AF25" s="26">
        <f>C25-S25</f>
        <v>3.9000000000000004</v>
      </c>
      <c r="AG25" s="26">
        <f>D25-T25</f>
        <v>4.8999999999999995</v>
      </c>
      <c r="AH25" s="26">
        <f>E25-U25</f>
        <v>5.5</v>
      </c>
      <c r="AI25" s="26">
        <f>F25-V25</f>
        <v>4.9999999999999991</v>
      </c>
      <c r="AJ25" s="26">
        <f>G25-W25</f>
        <v>4.2000000000000011</v>
      </c>
      <c r="AK25" s="26">
        <f>H25-X25</f>
        <v>4.9000000000000004</v>
      </c>
      <c r="AL25" s="26">
        <f>I25-Y25</f>
        <v>5.6999999999999993</v>
      </c>
      <c r="AM25" s="26">
        <f>J25-Z25</f>
        <v>6.6999999999999993</v>
      </c>
      <c r="AN25" s="26">
        <f>K25-AA25</f>
        <v>6.5</v>
      </c>
      <c r="AO25" s="26">
        <f>L25-AB25</f>
        <v>7.3000000000000007</v>
      </c>
      <c r="AP25" s="26">
        <f>M25-AC25</f>
        <v>8.3000000000000007</v>
      </c>
      <c r="AQ25" s="17">
        <v>1982</v>
      </c>
      <c r="AR25" s="26">
        <f>IF(AE25&lt;0,1,0)</f>
        <v>0</v>
      </c>
      <c r="AS25" s="26">
        <f>IF(AF25&lt;0,1,0)</f>
        <v>0</v>
      </c>
      <c r="AT25" s="26">
        <f>IF(AG25&lt;0,1,0)</f>
        <v>0</v>
      </c>
      <c r="AU25" s="26">
        <f>IF(AH25&lt;0,1,0)</f>
        <v>0</v>
      </c>
      <c r="AV25" s="26">
        <f>IF(AI25&lt;0,1,0)</f>
        <v>0</v>
      </c>
      <c r="AW25" s="26">
        <f>IF(AJ25&lt;0,1,0)</f>
        <v>0</v>
      </c>
      <c r="AX25" s="26">
        <f>IF(AK25&lt;0,1,0)</f>
        <v>0</v>
      </c>
      <c r="AY25" s="26">
        <f>IF(AL25&lt;0,1,0)</f>
        <v>0</v>
      </c>
      <c r="AZ25" s="26">
        <f>IF(AM25&lt;0,1,0)</f>
        <v>0</v>
      </c>
      <c r="BA25" s="26">
        <f>IF(AN25&lt;0,1,0)</f>
        <v>0</v>
      </c>
      <c r="BB25" s="26">
        <f>IF(AO25&lt;0,1,0)</f>
        <v>0</v>
      </c>
      <c r="BC25" s="26">
        <f>IF(AP25&lt;0,1,0)</f>
        <v>0</v>
      </c>
    </row>
    <row r="26" spans="1:55" x14ac:dyDescent="0.3">
      <c r="A26" s="17">
        <v>1983</v>
      </c>
      <c r="B26" s="18">
        <v>12.3</v>
      </c>
      <c r="C26" s="18">
        <v>12.2</v>
      </c>
      <c r="D26" s="18">
        <v>12.2</v>
      </c>
      <c r="E26" s="18">
        <v>12</v>
      </c>
      <c r="F26" s="18">
        <v>11.8</v>
      </c>
      <c r="G26" s="18">
        <v>11.4</v>
      </c>
      <c r="H26" s="18">
        <v>10.8</v>
      </c>
      <c r="I26" s="18">
        <v>10.3</v>
      </c>
      <c r="J26" s="18">
        <v>9.9</v>
      </c>
      <c r="K26" s="18">
        <v>9.6</v>
      </c>
      <c r="L26" s="18">
        <v>9.9</v>
      </c>
      <c r="M26" s="18">
        <v>9.6</v>
      </c>
      <c r="Q26" s="17">
        <v>1983</v>
      </c>
      <c r="R26" s="18">
        <v>3.7</v>
      </c>
      <c r="S26" s="18">
        <v>3.5</v>
      </c>
      <c r="T26" s="18">
        <v>3.6</v>
      </c>
      <c r="U26" s="18">
        <v>3.9</v>
      </c>
      <c r="V26" s="18">
        <v>3.5</v>
      </c>
      <c r="W26" s="18">
        <v>2.6</v>
      </c>
      <c r="X26" s="18">
        <v>2.5</v>
      </c>
      <c r="Y26" s="18">
        <v>2.6</v>
      </c>
      <c r="Z26" s="18">
        <v>2.9</v>
      </c>
      <c r="AA26" s="18">
        <v>2.9</v>
      </c>
      <c r="AB26" s="18">
        <v>3.3</v>
      </c>
      <c r="AC26" s="18">
        <v>3.8</v>
      </c>
      <c r="AE26" s="26">
        <f>B26-R26</f>
        <v>8.6000000000000014</v>
      </c>
      <c r="AF26" s="26">
        <f>C26-S26</f>
        <v>8.6999999999999993</v>
      </c>
      <c r="AG26" s="26">
        <f>D26-T26</f>
        <v>8.6</v>
      </c>
      <c r="AH26" s="26">
        <f>E26-U26</f>
        <v>8.1</v>
      </c>
      <c r="AI26" s="26">
        <f>F26-V26</f>
        <v>8.3000000000000007</v>
      </c>
      <c r="AJ26" s="26">
        <f>G26-W26</f>
        <v>8.8000000000000007</v>
      </c>
      <c r="AK26" s="26">
        <f>H26-X26</f>
        <v>8.3000000000000007</v>
      </c>
      <c r="AL26" s="26">
        <f>I26-Y26</f>
        <v>7.7000000000000011</v>
      </c>
      <c r="AM26" s="26">
        <f>J26-Z26</f>
        <v>7</v>
      </c>
      <c r="AN26" s="26">
        <f>K26-AA26</f>
        <v>6.6999999999999993</v>
      </c>
      <c r="AO26" s="26">
        <f>L26-AB26</f>
        <v>6.6000000000000005</v>
      </c>
      <c r="AP26" s="26">
        <f>M26-AC26</f>
        <v>5.8</v>
      </c>
      <c r="AQ26" s="17">
        <v>1983</v>
      </c>
      <c r="AR26" s="26">
        <f>IF(AE26&lt;0,1,0)</f>
        <v>0</v>
      </c>
      <c r="AS26" s="26">
        <f>IF(AF26&lt;0,1,0)</f>
        <v>0</v>
      </c>
      <c r="AT26" s="26">
        <f>IF(AG26&lt;0,1,0)</f>
        <v>0</v>
      </c>
      <c r="AU26" s="26">
        <f>IF(AH26&lt;0,1,0)</f>
        <v>0</v>
      </c>
      <c r="AV26" s="26">
        <f>IF(AI26&lt;0,1,0)</f>
        <v>0</v>
      </c>
      <c r="AW26" s="26">
        <f>IF(AJ26&lt;0,1,0)</f>
        <v>0</v>
      </c>
      <c r="AX26" s="26">
        <f>IF(AK26&lt;0,1,0)</f>
        <v>0</v>
      </c>
      <c r="AY26" s="26">
        <f>IF(AL26&lt;0,1,0)</f>
        <v>0</v>
      </c>
      <c r="AZ26" s="26">
        <f>IF(AM26&lt;0,1,0)</f>
        <v>0</v>
      </c>
      <c r="BA26" s="26">
        <f>IF(AN26&lt;0,1,0)</f>
        <v>0</v>
      </c>
      <c r="BB26" s="26">
        <f>IF(AO26&lt;0,1,0)</f>
        <v>0</v>
      </c>
      <c r="BC26" s="26">
        <f>IF(AP26&lt;0,1,0)</f>
        <v>0</v>
      </c>
    </row>
    <row r="27" spans="1:55" x14ac:dyDescent="0.3">
      <c r="A27" s="17">
        <v>1984</v>
      </c>
      <c r="B27" s="18">
        <v>9.5</v>
      </c>
      <c r="C27" s="18">
        <v>9.9</v>
      </c>
      <c r="D27" s="18">
        <v>9.3000000000000007</v>
      </c>
      <c r="E27" s="18">
        <v>9</v>
      </c>
      <c r="F27" s="18">
        <v>9.5</v>
      </c>
      <c r="G27" s="18">
        <v>9.3000000000000007</v>
      </c>
      <c r="H27" s="18">
        <v>9.6</v>
      </c>
      <c r="I27" s="18">
        <v>9.6999999999999993</v>
      </c>
      <c r="J27" s="18">
        <v>9.8000000000000007</v>
      </c>
      <c r="K27" s="18">
        <v>10</v>
      </c>
      <c r="L27" s="18">
        <v>9.6999999999999993</v>
      </c>
      <c r="M27" s="18">
        <v>9.9</v>
      </c>
      <c r="Q27" s="17">
        <v>1984</v>
      </c>
      <c r="R27" s="18">
        <v>4.2</v>
      </c>
      <c r="S27" s="18">
        <v>4.5999999999999996</v>
      </c>
      <c r="T27" s="18">
        <v>4.8</v>
      </c>
      <c r="U27" s="18">
        <v>4.5999999999999996</v>
      </c>
      <c r="V27" s="18">
        <v>4.2</v>
      </c>
      <c r="W27" s="18">
        <v>4.2</v>
      </c>
      <c r="X27" s="18">
        <v>4.2</v>
      </c>
      <c r="Y27" s="18">
        <v>4.3</v>
      </c>
      <c r="Z27" s="18">
        <v>4.3</v>
      </c>
      <c r="AA27" s="18">
        <v>4.3</v>
      </c>
      <c r="AB27" s="18">
        <v>4.0999999999999996</v>
      </c>
      <c r="AC27" s="18">
        <v>3.9</v>
      </c>
      <c r="AE27" s="26">
        <f>B27-R27</f>
        <v>5.3</v>
      </c>
      <c r="AF27" s="26">
        <f>C27-S27</f>
        <v>5.3000000000000007</v>
      </c>
      <c r="AG27" s="26">
        <f>D27-T27</f>
        <v>4.5000000000000009</v>
      </c>
      <c r="AH27" s="26">
        <f>E27-U27</f>
        <v>4.4000000000000004</v>
      </c>
      <c r="AI27" s="26">
        <f>F27-V27</f>
        <v>5.3</v>
      </c>
      <c r="AJ27" s="26">
        <f>G27-W27</f>
        <v>5.1000000000000005</v>
      </c>
      <c r="AK27" s="26">
        <f>H27-X27</f>
        <v>5.3999999999999995</v>
      </c>
      <c r="AL27" s="26">
        <f>I27-Y27</f>
        <v>5.3999999999999995</v>
      </c>
      <c r="AM27" s="26">
        <f>J27-Z27</f>
        <v>5.5000000000000009</v>
      </c>
      <c r="AN27" s="26">
        <f>K27-AA27</f>
        <v>5.7</v>
      </c>
      <c r="AO27" s="26">
        <f>L27-AB27</f>
        <v>5.6</v>
      </c>
      <c r="AP27" s="26">
        <f>M27-AC27</f>
        <v>6</v>
      </c>
      <c r="AQ27" s="17">
        <v>1984</v>
      </c>
      <c r="AR27" s="26">
        <f>IF(AE27&lt;0,1,0)</f>
        <v>0</v>
      </c>
      <c r="AS27" s="26">
        <f>IF(AF27&lt;0,1,0)</f>
        <v>0</v>
      </c>
      <c r="AT27" s="26">
        <f>IF(AG27&lt;0,1,0)</f>
        <v>0</v>
      </c>
      <c r="AU27" s="26">
        <f>IF(AH27&lt;0,1,0)</f>
        <v>0</v>
      </c>
      <c r="AV27" s="26">
        <f>IF(AI27&lt;0,1,0)</f>
        <v>0</v>
      </c>
      <c r="AW27" s="26">
        <f>IF(AJ27&lt;0,1,0)</f>
        <v>0</v>
      </c>
      <c r="AX27" s="26">
        <f>IF(AK27&lt;0,1,0)</f>
        <v>0</v>
      </c>
      <c r="AY27" s="26">
        <f>IF(AL27&lt;0,1,0)</f>
        <v>0</v>
      </c>
      <c r="AZ27" s="26">
        <f>IF(AM27&lt;0,1,0)</f>
        <v>0</v>
      </c>
      <c r="BA27" s="26">
        <f>IF(AN27&lt;0,1,0)</f>
        <v>0</v>
      </c>
      <c r="BB27" s="26">
        <f>IF(AO27&lt;0,1,0)</f>
        <v>0</v>
      </c>
      <c r="BC27" s="26">
        <f>IF(AP27&lt;0,1,0)</f>
        <v>0</v>
      </c>
    </row>
    <row r="28" spans="1:55" x14ac:dyDescent="0.3">
      <c r="A28" s="17">
        <v>1985</v>
      </c>
      <c r="B28" s="18">
        <v>9.6999999999999993</v>
      </c>
      <c r="C28" s="18">
        <v>9.6</v>
      </c>
      <c r="D28" s="18">
        <v>10</v>
      </c>
      <c r="E28" s="18">
        <v>9.9</v>
      </c>
      <c r="F28" s="18">
        <v>9.3000000000000007</v>
      </c>
      <c r="G28" s="18">
        <v>10</v>
      </c>
      <c r="H28" s="18">
        <v>9.8000000000000007</v>
      </c>
      <c r="I28" s="18">
        <v>9.6999999999999993</v>
      </c>
      <c r="J28" s="18">
        <v>9.5</v>
      </c>
      <c r="K28" s="18">
        <v>9.1999999999999993</v>
      </c>
      <c r="L28" s="18">
        <v>8.9</v>
      </c>
      <c r="M28" s="18">
        <v>8.1999999999999993</v>
      </c>
      <c r="Q28" s="17">
        <v>1985</v>
      </c>
      <c r="R28" s="18">
        <v>3.5</v>
      </c>
      <c r="S28" s="18">
        <v>3.5</v>
      </c>
      <c r="T28" s="18">
        <v>3.7</v>
      </c>
      <c r="U28" s="18">
        <v>3.7</v>
      </c>
      <c r="V28" s="18">
        <v>3.8</v>
      </c>
      <c r="W28" s="18">
        <v>3.8</v>
      </c>
      <c r="X28" s="18">
        <v>3.6</v>
      </c>
      <c r="Y28" s="18">
        <v>3.3</v>
      </c>
      <c r="Z28" s="18">
        <v>3.1</v>
      </c>
      <c r="AA28" s="18">
        <v>3.2</v>
      </c>
      <c r="AB28" s="18">
        <v>3.5</v>
      </c>
      <c r="AC28" s="18">
        <v>3.8</v>
      </c>
      <c r="AE28" s="26">
        <f>B28-R28</f>
        <v>6.1999999999999993</v>
      </c>
      <c r="AF28" s="26">
        <f>C28-S28</f>
        <v>6.1</v>
      </c>
      <c r="AG28" s="26">
        <f>D28-T28</f>
        <v>6.3</v>
      </c>
      <c r="AH28" s="26">
        <f>E28-U28</f>
        <v>6.2</v>
      </c>
      <c r="AI28" s="26">
        <f>F28-V28</f>
        <v>5.5000000000000009</v>
      </c>
      <c r="AJ28" s="26">
        <f>G28-W28</f>
        <v>6.2</v>
      </c>
      <c r="AK28" s="26">
        <f>H28-X28</f>
        <v>6.2000000000000011</v>
      </c>
      <c r="AL28" s="26">
        <f>I28-Y28</f>
        <v>6.3999999999999995</v>
      </c>
      <c r="AM28" s="26">
        <f>J28-Z28</f>
        <v>6.4</v>
      </c>
      <c r="AN28" s="26">
        <f>K28-AA28</f>
        <v>5.9999999999999991</v>
      </c>
      <c r="AO28" s="26">
        <f>L28-AB28</f>
        <v>5.4</v>
      </c>
      <c r="AP28" s="26">
        <f>M28-AC28</f>
        <v>4.3999999999999995</v>
      </c>
      <c r="AQ28" s="17">
        <v>1985</v>
      </c>
      <c r="AR28" s="26">
        <f>IF(AE28&lt;0,1,0)</f>
        <v>0</v>
      </c>
      <c r="AS28" s="26">
        <f>IF(AF28&lt;0,1,0)</f>
        <v>0</v>
      </c>
      <c r="AT28" s="26">
        <f>IF(AG28&lt;0,1,0)</f>
        <v>0</v>
      </c>
      <c r="AU28" s="26">
        <f>IF(AH28&lt;0,1,0)</f>
        <v>0</v>
      </c>
      <c r="AV28" s="26">
        <f>IF(AI28&lt;0,1,0)</f>
        <v>0</v>
      </c>
      <c r="AW28" s="26">
        <f>IF(AJ28&lt;0,1,0)</f>
        <v>0</v>
      </c>
      <c r="AX28" s="26">
        <f>IF(AK28&lt;0,1,0)</f>
        <v>0</v>
      </c>
      <c r="AY28" s="26">
        <f>IF(AL28&lt;0,1,0)</f>
        <v>0</v>
      </c>
      <c r="AZ28" s="26">
        <f>IF(AM28&lt;0,1,0)</f>
        <v>0</v>
      </c>
      <c r="BA28" s="26">
        <f>IF(AN28&lt;0,1,0)</f>
        <v>0</v>
      </c>
      <c r="BB28" s="26">
        <f>IF(AO28&lt;0,1,0)</f>
        <v>0</v>
      </c>
      <c r="BC28" s="26">
        <f>IF(AP28&lt;0,1,0)</f>
        <v>0</v>
      </c>
    </row>
    <row r="29" spans="1:55" x14ac:dyDescent="0.3">
      <c r="A29" s="17">
        <v>1986</v>
      </c>
      <c r="B29" s="18">
        <v>8.3000000000000007</v>
      </c>
      <c r="C29" s="18">
        <v>8.8000000000000007</v>
      </c>
      <c r="D29" s="18">
        <v>8.8000000000000007</v>
      </c>
      <c r="E29" s="18">
        <v>8.6</v>
      </c>
      <c r="F29" s="18">
        <v>8.5</v>
      </c>
      <c r="G29" s="18">
        <v>8.4</v>
      </c>
      <c r="H29" s="18">
        <v>8.6999999999999993</v>
      </c>
      <c r="I29" s="18">
        <v>8.6</v>
      </c>
      <c r="J29" s="18">
        <v>8.5</v>
      </c>
      <c r="K29" s="18">
        <v>8.3000000000000007</v>
      </c>
      <c r="L29" s="18">
        <v>8.5</v>
      </c>
      <c r="M29" s="18">
        <v>9</v>
      </c>
      <c r="Q29" s="17">
        <v>1986</v>
      </c>
      <c r="R29" s="18">
        <v>3.9</v>
      </c>
      <c r="S29" s="18">
        <v>3.1</v>
      </c>
      <c r="T29" s="18">
        <v>2.2999999999999998</v>
      </c>
      <c r="U29" s="18">
        <v>1.6</v>
      </c>
      <c r="V29" s="18">
        <v>1.5</v>
      </c>
      <c r="W29" s="18">
        <v>1.8</v>
      </c>
      <c r="X29" s="18">
        <v>1.6</v>
      </c>
      <c r="Y29" s="18">
        <v>1.6</v>
      </c>
      <c r="Z29" s="18">
        <v>1.8</v>
      </c>
      <c r="AA29" s="18">
        <v>1.5</v>
      </c>
      <c r="AB29" s="18">
        <v>1.3</v>
      </c>
      <c r="AC29" s="18">
        <v>1.1000000000000001</v>
      </c>
      <c r="AE29" s="26">
        <f>B29-R29</f>
        <v>4.4000000000000004</v>
      </c>
      <c r="AF29" s="26">
        <f>C29-S29</f>
        <v>5.7000000000000011</v>
      </c>
      <c r="AG29" s="26">
        <f>D29-T29</f>
        <v>6.5000000000000009</v>
      </c>
      <c r="AH29" s="26">
        <f>E29-U29</f>
        <v>7</v>
      </c>
      <c r="AI29" s="26">
        <f>F29-V29</f>
        <v>7</v>
      </c>
      <c r="AJ29" s="26">
        <f>G29-W29</f>
        <v>6.6000000000000005</v>
      </c>
      <c r="AK29" s="26">
        <f>H29-X29</f>
        <v>7.1</v>
      </c>
      <c r="AL29" s="26">
        <f>I29-Y29</f>
        <v>7</v>
      </c>
      <c r="AM29" s="26">
        <f>J29-Z29</f>
        <v>6.7</v>
      </c>
      <c r="AN29" s="26">
        <f>K29-AA29</f>
        <v>6.8000000000000007</v>
      </c>
      <c r="AO29" s="26">
        <f>L29-AB29</f>
        <v>7.2</v>
      </c>
      <c r="AP29" s="26">
        <f>M29-AC29</f>
        <v>7.9</v>
      </c>
      <c r="AQ29" s="17">
        <v>1986</v>
      </c>
      <c r="AR29" s="26">
        <f>IF(AE29&lt;0,1,0)</f>
        <v>0</v>
      </c>
      <c r="AS29" s="26">
        <f>IF(AF29&lt;0,1,0)</f>
        <v>0</v>
      </c>
      <c r="AT29" s="26">
        <f>IF(AG29&lt;0,1,0)</f>
        <v>0</v>
      </c>
      <c r="AU29" s="26">
        <f>IF(AH29&lt;0,1,0)</f>
        <v>0</v>
      </c>
      <c r="AV29" s="26">
        <f>IF(AI29&lt;0,1,0)</f>
        <v>0</v>
      </c>
      <c r="AW29" s="26">
        <f>IF(AJ29&lt;0,1,0)</f>
        <v>0</v>
      </c>
      <c r="AX29" s="26">
        <f>IF(AK29&lt;0,1,0)</f>
        <v>0</v>
      </c>
      <c r="AY29" s="26">
        <f>IF(AL29&lt;0,1,0)</f>
        <v>0</v>
      </c>
      <c r="AZ29" s="26">
        <f>IF(AM29&lt;0,1,0)</f>
        <v>0</v>
      </c>
      <c r="BA29" s="26">
        <f>IF(AN29&lt;0,1,0)</f>
        <v>0</v>
      </c>
      <c r="BB29" s="26">
        <f>IF(AO29&lt;0,1,0)</f>
        <v>0</v>
      </c>
      <c r="BC29" s="26">
        <f>IF(AP29&lt;0,1,0)</f>
        <v>0</v>
      </c>
    </row>
    <row r="30" spans="1:55" x14ac:dyDescent="0.3">
      <c r="A30" s="17">
        <v>1987</v>
      </c>
      <c r="B30" s="18">
        <v>9</v>
      </c>
      <c r="C30" s="18">
        <v>8</v>
      </c>
      <c r="D30" s="18">
        <v>7.7</v>
      </c>
      <c r="E30" s="18">
        <v>7.9</v>
      </c>
      <c r="F30" s="18">
        <v>8.1</v>
      </c>
      <c r="G30" s="18">
        <v>7.6</v>
      </c>
      <c r="H30" s="18">
        <v>7.5</v>
      </c>
      <c r="I30" s="18">
        <v>7.7</v>
      </c>
      <c r="J30" s="18">
        <v>7.9</v>
      </c>
      <c r="K30" s="18">
        <v>8.3000000000000007</v>
      </c>
      <c r="L30" s="18">
        <v>8.3000000000000007</v>
      </c>
      <c r="M30" s="18">
        <v>8.1</v>
      </c>
      <c r="Q30" s="17">
        <v>1987</v>
      </c>
      <c r="R30" s="18">
        <v>1.5</v>
      </c>
      <c r="S30" s="18">
        <v>2.1</v>
      </c>
      <c r="T30" s="18">
        <v>3</v>
      </c>
      <c r="U30" s="18">
        <v>3.8</v>
      </c>
      <c r="V30" s="18">
        <v>3.9</v>
      </c>
      <c r="W30" s="18">
        <v>3.7</v>
      </c>
      <c r="X30" s="18">
        <v>3.9</v>
      </c>
      <c r="Y30" s="18">
        <v>4.3</v>
      </c>
      <c r="Z30" s="18">
        <v>4.4000000000000004</v>
      </c>
      <c r="AA30" s="18">
        <v>4.5</v>
      </c>
      <c r="AB30" s="18">
        <v>4.5</v>
      </c>
      <c r="AC30" s="18">
        <v>4.4000000000000004</v>
      </c>
      <c r="AE30" s="26">
        <f>B30-R30</f>
        <v>7.5</v>
      </c>
      <c r="AF30" s="26">
        <f>C30-S30</f>
        <v>5.9</v>
      </c>
      <c r="AG30" s="26">
        <f>D30-T30</f>
        <v>4.7</v>
      </c>
      <c r="AH30" s="26">
        <f>E30-U30</f>
        <v>4.1000000000000005</v>
      </c>
      <c r="AI30" s="26">
        <f>F30-V30</f>
        <v>4.1999999999999993</v>
      </c>
      <c r="AJ30" s="26">
        <f>G30-W30</f>
        <v>3.8999999999999995</v>
      </c>
      <c r="AK30" s="26">
        <f>H30-X30</f>
        <v>3.6</v>
      </c>
      <c r="AL30" s="26">
        <f>I30-Y30</f>
        <v>3.4000000000000004</v>
      </c>
      <c r="AM30" s="26">
        <f>J30-Z30</f>
        <v>3.5</v>
      </c>
      <c r="AN30" s="26">
        <f>K30-AA30</f>
        <v>3.8000000000000007</v>
      </c>
      <c r="AO30" s="26">
        <f>L30-AB30</f>
        <v>3.8000000000000007</v>
      </c>
      <c r="AP30" s="26">
        <f>M30-AC30</f>
        <v>3.6999999999999993</v>
      </c>
      <c r="AQ30" s="17">
        <v>1987</v>
      </c>
      <c r="AR30" s="26">
        <f>IF(AE30&lt;0,1,0)</f>
        <v>0</v>
      </c>
      <c r="AS30" s="26">
        <f>IF(AF30&lt;0,1,0)</f>
        <v>0</v>
      </c>
      <c r="AT30" s="26">
        <f>IF(AG30&lt;0,1,0)</f>
        <v>0</v>
      </c>
      <c r="AU30" s="26">
        <f>IF(AH30&lt;0,1,0)</f>
        <v>0</v>
      </c>
      <c r="AV30" s="26">
        <f>IF(AI30&lt;0,1,0)</f>
        <v>0</v>
      </c>
      <c r="AW30" s="26">
        <f>IF(AJ30&lt;0,1,0)</f>
        <v>0</v>
      </c>
      <c r="AX30" s="26">
        <f>IF(AK30&lt;0,1,0)</f>
        <v>0</v>
      </c>
      <c r="AY30" s="26">
        <f>IF(AL30&lt;0,1,0)</f>
        <v>0</v>
      </c>
      <c r="AZ30" s="26">
        <f>IF(AM30&lt;0,1,0)</f>
        <v>0</v>
      </c>
      <c r="BA30" s="26">
        <f>IF(AN30&lt;0,1,0)</f>
        <v>0</v>
      </c>
      <c r="BB30" s="26">
        <f>IF(AO30&lt;0,1,0)</f>
        <v>0</v>
      </c>
      <c r="BC30" s="26">
        <f>IF(AP30&lt;0,1,0)</f>
        <v>0</v>
      </c>
    </row>
    <row r="31" spans="1:55" x14ac:dyDescent="0.3">
      <c r="A31" s="17">
        <v>1988</v>
      </c>
      <c r="B31" s="18">
        <v>7.9</v>
      </c>
      <c r="C31" s="18">
        <v>8.1999999999999993</v>
      </c>
      <c r="D31" s="18">
        <v>7.9</v>
      </c>
      <c r="E31" s="18">
        <v>7.9</v>
      </c>
      <c r="F31" s="18">
        <v>8</v>
      </c>
      <c r="G31" s="18">
        <v>8.1</v>
      </c>
      <c r="H31" s="18">
        <v>8</v>
      </c>
      <c r="I31" s="18">
        <v>7.9</v>
      </c>
      <c r="J31" s="18">
        <v>7.8</v>
      </c>
      <c r="K31" s="18">
        <v>8</v>
      </c>
      <c r="L31" s="18">
        <v>7.7</v>
      </c>
      <c r="M31" s="18">
        <v>7.9</v>
      </c>
      <c r="Q31" s="17">
        <v>1988</v>
      </c>
      <c r="R31" s="18">
        <v>4</v>
      </c>
      <c r="S31" s="18">
        <v>3.9</v>
      </c>
      <c r="T31" s="18">
        <v>3.9</v>
      </c>
      <c r="U31" s="18">
        <v>3.9</v>
      </c>
      <c r="V31" s="18">
        <v>3.9</v>
      </c>
      <c r="W31" s="18">
        <v>4</v>
      </c>
      <c r="X31" s="18">
        <v>4.0999999999999996</v>
      </c>
      <c r="Y31" s="18">
        <v>4</v>
      </c>
      <c r="Z31" s="18">
        <v>4.2</v>
      </c>
      <c r="AA31" s="18">
        <v>4.2</v>
      </c>
      <c r="AB31" s="18">
        <v>4.2</v>
      </c>
      <c r="AC31" s="18">
        <v>4.4000000000000004</v>
      </c>
      <c r="AE31" s="26">
        <f>B31-R31</f>
        <v>3.9000000000000004</v>
      </c>
      <c r="AF31" s="26">
        <f>C31-S31</f>
        <v>4.2999999999999989</v>
      </c>
      <c r="AG31" s="26">
        <f>D31-T31</f>
        <v>4</v>
      </c>
      <c r="AH31" s="26">
        <f>E31-U31</f>
        <v>4</v>
      </c>
      <c r="AI31" s="26">
        <f>F31-V31</f>
        <v>4.0999999999999996</v>
      </c>
      <c r="AJ31" s="26">
        <f>G31-W31</f>
        <v>4.0999999999999996</v>
      </c>
      <c r="AK31" s="26">
        <f>H31-X31</f>
        <v>3.9000000000000004</v>
      </c>
      <c r="AL31" s="26">
        <f>I31-Y31</f>
        <v>3.9000000000000004</v>
      </c>
      <c r="AM31" s="26">
        <f>J31-Z31</f>
        <v>3.5999999999999996</v>
      </c>
      <c r="AN31" s="26">
        <f>K31-AA31</f>
        <v>3.8</v>
      </c>
      <c r="AO31" s="26">
        <f>L31-AB31</f>
        <v>3.5</v>
      </c>
      <c r="AP31" s="26">
        <f>M31-AC31</f>
        <v>3.5</v>
      </c>
      <c r="AQ31" s="17">
        <v>1988</v>
      </c>
      <c r="AR31" s="26">
        <f>IF(AE31&lt;0,1,0)</f>
        <v>0</v>
      </c>
      <c r="AS31" s="26">
        <f>IF(AF31&lt;0,1,0)</f>
        <v>0</v>
      </c>
      <c r="AT31" s="26">
        <f>IF(AG31&lt;0,1,0)</f>
        <v>0</v>
      </c>
      <c r="AU31" s="26">
        <f>IF(AH31&lt;0,1,0)</f>
        <v>0</v>
      </c>
      <c r="AV31" s="26">
        <f>IF(AI31&lt;0,1,0)</f>
        <v>0</v>
      </c>
      <c r="AW31" s="26">
        <f>IF(AJ31&lt;0,1,0)</f>
        <v>0</v>
      </c>
      <c r="AX31" s="26">
        <f>IF(AK31&lt;0,1,0)</f>
        <v>0</v>
      </c>
      <c r="AY31" s="26">
        <f>IF(AL31&lt;0,1,0)</f>
        <v>0</v>
      </c>
      <c r="AZ31" s="26">
        <f>IF(AM31&lt;0,1,0)</f>
        <v>0</v>
      </c>
      <c r="BA31" s="26">
        <f>IF(AN31&lt;0,1,0)</f>
        <v>0</v>
      </c>
      <c r="BB31" s="26">
        <f>IF(AO31&lt;0,1,0)</f>
        <v>0</v>
      </c>
      <c r="BC31" s="26">
        <f>IF(AP31&lt;0,1,0)</f>
        <v>0</v>
      </c>
    </row>
    <row r="32" spans="1:55" x14ac:dyDescent="0.3">
      <c r="A32" s="17">
        <v>1989</v>
      </c>
      <c r="B32" s="18">
        <v>7.9</v>
      </c>
      <c r="C32" s="18">
        <v>7.6</v>
      </c>
      <c r="D32" s="18">
        <v>8.1999999999999993</v>
      </c>
      <c r="E32" s="18">
        <v>8.3000000000000007</v>
      </c>
      <c r="F32" s="18">
        <v>8.6</v>
      </c>
      <c r="G32" s="18">
        <v>9.1</v>
      </c>
      <c r="H32" s="18">
        <v>8.8000000000000007</v>
      </c>
      <c r="I32" s="18">
        <v>9</v>
      </c>
      <c r="J32" s="18">
        <v>9.1999999999999993</v>
      </c>
      <c r="K32" s="18">
        <v>8.8000000000000007</v>
      </c>
      <c r="L32" s="18">
        <v>9.3000000000000007</v>
      </c>
      <c r="M32" s="18">
        <v>9.5</v>
      </c>
      <c r="Q32" s="17">
        <v>1989</v>
      </c>
      <c r="R32" s="18">
        <v>4.7</v>
      </c>
      <c r="S32" s="18">
        <v>4.8</v>
      </c>
      <c r="T32" s="18">
        <v>5</v>
      </c>
      <c r="U32" s="18">
        <v>5.0999999999999996</v>
      </c>
      <c r="V32" s="18">
        <v>5.4</v>
      </c>
      <c r="W32" s="18">
        <v>5.2</v>
      </c>
      <c r="X32" s="18">
        <v>5</v>
      </c>
      <c r="Y32" s="18">
        <v>4.7</v>
      </c>
      <c r="Z32" s="18">
        <v>4.3</v>
      </c>
      <c r="AA32" s="18">
        <v>4.5</v>
      </c>
      <c r="AB32" s="18">
        <v>4.7</v>
      </c>
      <c r="AC32" s="18">
        <v>4.5999999999999996</v>
      </c>
      <c r="AE32" s="26">
        <f>B32-R32</f>
        <v>3.2</v>
      </c>
      <c r="AF32" s="26">
        <f>C32-S32</f>
        <v>2.8</v>
      </c>
      <c r="AG32" s="26">
        <f>D32-T32</f>
        <v>3.1999999999999993</v>
      </c>
      <c r="AH32" s="26">
        <f>E32-U32</f>
        <v>3.2000000000000011</v>
      </c>
      <c r="AI32" s="26">
        <f>F32-V32</f>
        <v>3.1999999999999993</v>
      </c>
      <c r="AJ32" s="26">
        <f>G32-W32</f>
        <v>3.8999999999999995</v>
      </c>
      <c r="AK32" s="26">
        <f>H32-X32</f>
        <v>3.8000000000000007</v>
      </c>
      <c r="AL32" s="26">
        <f>I32-Y32</f>
        <v>4.3</v>
      </c>
      <c r="AM32" s="26">
        <f>J32-Z32</f>
        <v>4.8999999999999995</v>
      </c>
      <c r="AN32" s="26">
        <f>K32-AA32</f>
        <v>4.3000000000000007</v>
      </c>
      <c r="AO32" s="26">
        <f>L32-AB32</f>
        <v>4.6000000000000005</v>
      </c>
      <c r="AP32" s="26">
        <f>M32-AC32</f>
        <v>4.9000000000000004</v>
      </c>
      <c r="AQ32" s="17">
        <v>1989</v>
      </c>
      <c r="AR32" s="26">
        <f>IF(AE32&lt;0,1,0)</f>
        <v>0</v>
      </c>
      <c r="AS32" s="26">
        <f>IF(AF32&lt;0,1,0)</f>
        <v>0</v>
      </c>
      <c r="AT32" s="26">
        <f>IF(AG32&lt;0,1,0)</f>
        <v>0</v>
      </c>
      <c r="AU32" s="26">
        <f>IF(AH32&lt;0,1,0)</f>
        <v>0</v>
      </c>
      <c r="AV32" s="26">
        <f>IF(AI32&lt;0,1,0)</f>
        <v>0</v>
      </c>
      <c r="AW32" s="26">
        <f>IF(AJ32&lt;0,1,0)</f>
        <v>0</v>
      </c>
      <c r="AX32" s="26">
        <f>IF(AK32&lt;0,1,0)</f>
        <v>0</v>
      </c>
      <c r="AY32" s="26">
        <f>IF(AL32&lt;0,1,0)</f>
        <v>0</v>
      </c>
      <c r="AZ32" s="26">
        <f>IF(AM32&lt;0,1,0)</f>
        <v>0</v>
      </c>
      <c r="BA32" s="26">
        <f>IF(AN32&lt;0,1,0)</f>
        <v>0</v>
      </c>
      <c r="BB32" s="26">
        <f>IF(AO32&lt;0,1,0)</f>
        <v>0</v>
      </c>
      <c r="BC32" s="26">
        <f>IF(AP32&lt;0,1,0)</f>
        <v>0</v>
      </c>
    </row>
    <row r="33" spans="1:55" x14ac:dyDescent="0.3">
      <c r="A33" s="17">
        <v>1990</v>
      </c>
      <c r="B33" s="18">
        <v>9.3000000000000007</v>
      </c>
      <c r="C33" s="18">
        <v>10.3</v>
      </c>
      <c r="D33" s="18">
        <v>10.4</v>
      </c>
      <c r="E33" s="18">
        <v>10.4</v>
      </c>
      <c r="F33" s="18">
        <v>9.9</v>
      </c>
      <c r="G33" s="18">
        <v>9.8000000000000007</v>
      </c>
      <c r="H33" s="18">
        <v>10.3</v>
      </c>
      <c r="I33" s="18">
        <v>9.9</v>
      </c>
      <c r="J33" s="18">
        <v>9.6999999999999993</v>
      </c>
      <c r="K33" s="18">
        <v>9.9</v>
      </c>
      <c r="L33" s="18">
        <v>9.5</v>
      </c>
      <c r="M33" s="18">
        <v>10</v>
      </c>
      <c r="Q33" s="17">
        <v>1990</v>
      </c>
      <c r="R33" s="18">
        <v>5.2</v>
      </c>
      <c r="S33" s="18">
        <v>5.3</v>
      </c>
      <c r="T33" s="18">
        <v>5.2</v>
      </c>
      <c r="U33" s="18">
        <v>4.7</v>
      </c>
      <c r="V33" s="18">
        <v>4.4000000000000004</v>
      </c>
      <c r="W33" s="18">
        <v>4.7</v>
      </c>
      <c r="X33" s="18">
        <v>4.8</v>
      </c>
      <c r="Y33" s="18">
        <v>5.6</v>
      </c>
      <c r="Z33" s="18">
        <v>6.2</v>
      </c>
      <c r="AA33" s="18">
        <v>6.3</v>
      </c>
      <c r="AB33" s="18">
        <v>6.3</v>
      </c>
      <c r="AC33" s="18">
        <v>6.1</v>
      </c>
      <c r="AE33" s="26">
        <f>B33-R33</f>
        <v>4.1000000000000005</v>
      </c>
      <c r="AF33" s="26">
        <f>C33-S33</f>
        <v>5.0000000000000009</v>
      </c>
      <c r="AG33" s="26">
        <f>D33-T33</f>
        <v>5.2</v>
      </c>
      <c r="AH33" s="26">
        <f>E33-U33</f>
        <v>5.7</v>
      </c>
      <c r="AI33" s="26">
        <f>F33-V33</f>
        <v>5.5</v>
      </c>
      <c r="AJ33" s="26">
        <f>G33-W33</f>
        <v>5.1000000000000005</v>
      </c>
      <c r="AK33" s="26">
        <f>H33-X33</f>
        <v>5.5000000000000009</v>
      </c>
      <c r="AL33" s="26">
        <f>I33-Y33</f>
        <v>4.3000000000000007</v>
      </c>
      <c r="AM33" s="26">
        <f>J33-Z33</f>
        <v>3.4999999999999991</v>
      </c>
      <c r="AN33" s="26">
        <f>K33-AA33</f>
        <v>3.6000000000000005</v>
      </c>
      <c r="AO33" s="26">
        <f>L33-AB33</f>
        <v>3.2</v>
      </c>
      <c r="AP33" s="26">
        <f>M33-AC33</f>
        <v>3.9000000000000004</v>
      </c>
      <c r="AQ33" s="17">
        <v>1990</v>
      </c>
      <c r="AR33" s="26">
        <f>IF(AE33&lt;0,1,0)</f>
        <v>0</v>
      </c>
      <c r="AS33" s="26">
        <f>IF(AF33&lt;0,1,0)</f>
        <v>0</v>
      </c>
      <c r="AT33" s="26">
        <f>IF(AG33&lt;0,1,0)</f>
        <v>0</v>
      </c>
      <c r="AU33" s="26">
        <f>IF(AH33&lt;0,1,0)</f>
        <v>0</v>
      </c>
      <c r="AV33" s="26">
        <f>IF(AI33&lt;0,1,0)</f>
        <v>0</v>
      </c>
      <c r="AW33" s="26">
        <f>IF(AJ33&lt;0,1,0)</f>
        <v>0</v>
      </c>
      <c r="AX33" s="26">
        <f>IF(AK33&lt;0,1,0)</f>
        <v>0</v>
      </c>
      <c r="AY33" s="26">
        <f>IF(AL33&lt;0,1,0)</f>
        <v>0</v>
      </c>
      <c r="AZ33" s="26">
        <f>IF(AM33&lt;0,1,0)</f>
        <v>0</v>
      </c>
      <c r="BA33" s="26">
        <f>IF(AN33&lt;0,1,0)</f>
        <v>0</v>
      </c>
      <c r="BB33" s="26">
        <f>IF(AO33&lt;0,1,0)</f>
        <v>0</v>
      </c>
      <c r="BC33" s="26">
        <f>IF(AP33&lt;0,1,0)</f>
        <v>0</v>
      </c>
    </row>
    <row r="34" spans="1:55" x14ac:dyDescent="0.3">
      <c r="A34" s="17">
        <v>1991</v>
      </c>
      <c r="B34" s="18">
        <v>10.199999999999999</v>
      </c>
      <c r="C34" s="18">
        <v>9.6999999999999993</v>
      </c>
      <c r="D34" s="18">
        <v>9.6</v>
      </c>
      <c r="E34" s="18">
        <v>9.5</v>
      </c>
      <c r="F34" s="18">
        <v>9.6999999999999993</v>
      </c>
      <c r="G34" s="18">
        <v>9.8000000000000007</v>
      </c>
      <c r="H34" s="18">
        <v>9.6</v>
      </c>
      <c r="I34" s="18">
        <v>10.3</v>
      </c>
      <c r="J34" s="18">
        <v>10.6</v>
      </c>
      <c r="K34" s="18">
        <v>10</v>
      </c>
      <c r="L34" s="18">
        <v>10</v>
      </c>
      <c r="M34" s="18">
        <v>9.3000000000000007</v>
      </c>
      <c r="Q34" s="17">
        <v>1991</v>
      </c>
      <c r="R34" s="18">
        <v>5.7</v>
      </c>
      <c r="S34" s="18">
        <v>5.3</v>
      </c>
      <c r="T34" s="18">
        <v>4.9000000000000004</v>
      </c>
      <c r="U34" s="18">
        <v>4.9000000000000004</v>
      </c>
      <c r="V34" s="18">
        <v>5</v>
      </c>
      <c r="W34" s="18">
        <v>4.7</v>
      </c>
      <c r="X34" s="18">
        <v>4.4000000000000004</v>
      </c>
      <c r="Y34" s="18">
        <v>3.8</v>
      </c>
      <c r="Z34" s="18">
        <v>3.4</v>
      </c>
      <c r="AA34" s="18">
        <v>2.9</v>
      </c>
      <c r="AB34" s="18">
        <v>3</v>
      </c>
      <c r="AC34" s="18">
        <v>3.1</v>
      </c>
      <c r="AE34" s="26">
        <f>B34-R34</f>
        <v>4.4999999999999991</v>
      </c>
      <c r="AF34" s="26">
        <f>C34-S34</f>
        <v>4.3999999999999995</v>
      </c>
      <c r="AG34" s="26">
        <f>D34-T34</f>
        <v>4.6999999999999993</v>
      </c>
      <c r="AH34" s="26">
        <f>E34-U34</f>
        <v>4.5999999999999996</v>
      </c>
      <c r="AI34" s="26">
        <f>F34-V34</f>
        <v>4.6999999999999993</v>
      </c>
      <c r="AJ34" s="26">
        <f>G34-W34</f>
        <v>5.1000000000000005</v>
      </c>
      <c r="AK34" s="26">
        <f>H34-X34</f>
        <v>5.1999999999999993</v>
      </c>
      <c r="AL34" s="26">
        <f>I34-Y34</f>
        <v>6.5000000000000009</v>
      </c>
      <c r="AM34" s="26">
        <f>J34-Z34</f>
        <v>7.1999999999999993</v>
      </c>
      <c r="AN34" s="26">
        <f>K34-AA34</f>
        <v>7.1</v>
      </c>
      <c r="AO34" s="26">
        <f>L34-AB34</f>
        <v>7</v>
      </c>
      <c r="AP34" s="26">
        <f>M34-AC34</f>
        <v>6.2000000000000011</v>
      </c>
      <c r="AQ34" s="17">
        <v>1991</v>
      </c>
      <c r="AR34" s="26">
        <f>IF(AE34&lt;0,1,0)</f>
        <v>0</v>
      </c>
      <c r="AS34" s="26">
        <f>IF(AF34&lt;0,1,0)</f>
        <v>0</v>
      </c>
      <c r="AT34" s="26">
        <f>IF(AG34&lt;0,1,0)</f>
        <v>0</v>
      </c>
      <c r="AU34" s="26">
        <f>IF(AH34&lt;0,1,0)</f>
        <v>0</v>
      </c>
      <c r="AV34" s="26">
        <f>IF(AI34&lt;0,1,0)</f>
        <v>0</v>
      </c>
      <c r="AW34" s="26">
        <f>IF(AJ34&lt;0,1,0)</f>
        <v>0</v>
      </c>
      <c r="AX34" s="26">
        <f>IF(AK34&lt;0,1,0)</f>
        <v>0</v>
      </c>
      <c r="AY34" s="26">
        <f>IF(AL34&lt;0,1,0)</f>
        <v>0</v>
      </c>
      <c r="AZ34" s="26">
        <f>IF(AM34&lt;0,1,0)</f>
        <v>0</v>
      </c>
      <c r="BA34" s="26">
        <f>IF(AN34&lt;0,1,0)</f>
        <v>0</v>
      </c>
      <c r="BB34" s="26">
        <f>IF(AO34&lt;0,1,0)</f>
        <v>0</v>
      </c>
      <c r="BC34" s="26">
        <f>IF(AP34&lt;0,1,0)</f>
        <v>0</v>
      </c>
    </row>
    <row r="35" spans="1:55" x14ac:dyDescent="0.3">
      <c r="A35" s="17">
        <v>1992</v>
      </c>
      <c r="B35" s="18">
        <v>9.3000000000000007</v>
      </c>
      <c r="C35" s="18">
        <v>9.4</v>
      </c>
      <c r="D35" s="18">
        <v>9.1999999999999993</v>
      </c>
      <c r="E35" s="18">
        <v>9.4</v>
      </c>
      <c r="F35" s="18">
        <v>8.6</v>
      </c>
      <c r="G35" s="18">
        <v>7.6</v>
      </c>
      <c r="H35" s="18">
        <v>7.4</v>
      </c>
      <c r="I35" s="18">
        <v>6.4</v>
      </c>
      <c r="J35" s="18">
        <v>5.9</v>
      </c>
      <c r="K35" s="18">
        <v>6.2</v>
      </c>
      <c r="L35" s="18">
        <v>6</v>
      </c>
      <c r="M35" s="18">
        <v>5.7</v>
      </c>
      <c r="Q35" s="17">
        <v>1992</v>
      </c>
      <c r="R35" s="18">
        <v>2.6</v>
      </c>
      <c r="S35" s="18">
        <v>2.8</v>
      </c>
      <c r="T35" s="18">
        <v>3.2</v>
      </c>
      <c r="U35" s="18">
        <v>3.2</v>
      </c>
      <c r="V35" s="18">
        <v>3</v>
      </c>
      <c r="W35" s="18">
        <v>3.1</v>
      </c>
      <c r="X35" s="18">
        <v>3.2</v>
      </c>
      <c r="Y35" s="18">
        <v>3.1</v>
      </c>
      <c r="Z35" s="18">
        <v>3</v>
      </c>
      <c r="AA35" s="18">
        <v>3.2</v>
      </c>
      <c r="AB35" s="18">
        <v>3</v>
      </c>
      <c r="AC35" s="18">
        <v>2.9</v>
      </c>
      <c r="AE35" s="26">
        <f>B35-R35</f>
        <v>6.7000000000000011</v>
      </c>
      <c r="AF35" s="26">
        <f>C35-S35</f>
        <v>6.6000000000000005</v>
      </c>
      <c r="AG35" s="26">
        <f>D35-T35</f>
        <v>5.9999999999999991</v>
      </c>
      <c r="AH35" s="26">
        <f>E35-U35</f>
        <v>6.2</v>
      </c>
      <c r="AI35" s="26">
        <f>F35-V35</f>
        <v>5.6</v>
      </c>
      <c r="AJ35" s="26">
        <f>G35-W35</f>
        <v>4.5</v>
      </c>
      <c r="AK35" s="26">
        <f>H35-X35</f>
        <v>4.2</v>
      </c>
      <c r="AL35" s="26">
        <f>I35-Y35</f>
        <v>3.3000000000000003</v>
      </c>
      <c r="AM35" s="26">
        <f>J35-Z35</f>
        <v>2.9000000000000004</v>
      </c>
      <c r="AN35" s="26">
        <f>K35-AA35</f>
        <v>3</v>
      </c>
      <c r="AO35" s="26">
        <f>L35-AB35</f>
        <v>3</v>
      </c>
      <c r="AP35" s="26">
        <f>M35-AC35</f>
        <v>2.8000000000000003</v>
      </c>
      <c r="AQ35" s="17">
        <v>1992</v>
      </c>
      <c r="AR35" s="26">
        <f>IF(AE35&lt;0,1,0)</f>
        <v>0</v>
      </c>
      <c r="AS35" s="26">
        <f>IF(AF35&lt;0,1,0)</f>
        <v>0</v>
      </c>
      <c r="AT35" s="26">
        <f>IF(AG35&lt;0,1,0)</f>
        <v>0</v>
      </c>
      <c r="AU35" s="26">
        <f>IF(AH35&lt;0,1,0)</f>
        <v>0</v>
      </c>
      <c r="AV35" s="26">
        <f>IF(AI35&lt;0,1,0)</f>
        <v>0</v>
      </c>
      <c r="AW35" s="26">
        <f>IF(AJ35&lt;0,1,0)</f>
        <v>0</v>
      </c>
      <c r="AX35" s="26">
        <f>IF(AK35&lt;0,1,0)</f>
        <v>0</v>
      </c>
      <c r="AY35" s="26">
        <f>IF(AL35&lt;0,1,0)</f>
        <v>0</v>
      </c>
      <c r="AZ35" s="26">
        <f>IF(AM35&lt;0,1,0)</f>
        <v>0</v>
      </c>
      <c r="BA35" s="26">
        <f>IF(AN35&lt;0,1,0)</f>
        <v>0</v>
      </c>
      <c r="BB35" s="26">
        <f>IF(AO35&lt;0,1,0)</f>
        <v>0</v>
      </c>
      <c r="BC35" s="26">
        <f>IF(AP35&lt;0,1,0)</f>
        <v>0</v>
      </c>
    </row>
    <row r="36" spans="1:55" x14ac:dyDescent="0.3">
      <c r="A36" s="17">
        <v>1993</v>
      </c>
      <c r="B36" s="18">
        <v>5.3</v>
      </c>
      <c r="C36" s="18">
        <v>4.9000000000000004</v>
      </c>
      <c r="D36" s="18">
        <v>4.7</v>
      </c>
      <c r="E36" s="18">
        <v>3.2</v>
      </c>
      <c r="F36" s="18">
        <v>3.3</v>
      </c>
      <c r="G36" s="18">
        <v>3.6</v>
      </c>
      <c r="H36" s="18">
        <v>3.8</v>
      </c>
      <c r="I36" s="18">
        <v>3.9</v>
      </c>
      <c r="J36" s="18">
        <v>3.9</v>
      </c>
      <c r="K36" s="18">
        <v>3.3</v>
      </c>
      <c r="L36" s="18">
        <v>3.2</v>
      </c>
      <c r="M36" s="18">
        <v>3.3</v>
      </c>
      <c r="Q36" s="17">
        <v>1993</v>
      </c>
      <c r="R36" s="18">
        <v>3.3</v>
      </c>
      <c r="S36" s="18">
        <v>3.2</v>
      </c>
      <c r="T36" s="18">
        <v>3.1</v>
      </c>
      <c r="U36" s="18">
        <v>3.2</v>
      </c>
      <c r="V36" s="18">
        <v>3.2</v>
      </c>
      <c r="W36" s="18">
        <v>3</v>
      </c>
      <c r="X36" s="18">
        <v>2.8</v>
      </c>
      <c r="Y36" s="18">
        <v>2.8</v>
      </c>
      <c r="Z36" s="18">
        <v>2.7</v>
      </c>
      <c r="AA36" s="18">
        <v>2.8</v>
      </c>
      <c r="AB36" s="18">
        <v>2.7</v>
      </c>
      <c r="AC36" s="18">
        <v>2.7</v>
      </c>
      <c r="AE36" s="26">
        <f>B36-R36</f>
        <v>2</v>
      </c>
      <c r="AF36" s="26">
        <f>C36-S36</f>
        <v>1.7000000000000002</v>
      </c>
      <c r="AG36" s="26">
        <f>D36-T36</f>
        <v>1.6</v>
      </c>
      <c r="AH36" s="26">
        <f>E36-U36</f>
        <v>0</v>
      </c>
      <c r="AI36" s="26">
        <f>F36-V36</f>
        <v>9.9999999999999645E-2</v>
      </c>
      <c r="AJ36" s="26">
        <f>G36-W36</f>
        <v>0.60000000000000009</v>
      </c>
      <c r="AK36" s="26">
        <f>H36-X36</f>
        <v>1</v>
      </c>
      <c r="AL36" s="26">
        <f>I36-Y36</f>
        <v>1.1000000000000001</v>
      </c>
      <c r="AM36" s="26">
        <f>J36-Z36</f>
        <v>1.1999999999999997</v>
      </c>
      <c r="AN36" s="26">
        <f>K36-AA36</f>
        <v>0.5</v>
      </c>
      <c r="AO36" s="26">
        <f>L36-AB36</f>
        <v>0.5</v>
      </c>
      <c r="AP36" s="26">
        <f>M36-AC36</f>
        <v>0.59999999999999964</v>
      </c>
      <c r="AQ36" s="17">
        <v>1993</v>
      </c>
      <c r="AR36" s="26">
        <f>IF(AE36&lt;0,1,0)</f>
        <v>0</v>
      </c>
      <c r="AS36" s="26">
        <f>IF(AF36&lt;0,1,0)</f>
        <v>0</v>
      </c>
      <c r="AT36" s="26">
        <f>IF(AG36&lt;0,1,0)</f>
        <v>0</v>
      </c>
      <c r="AU36" s="26">
        <f>IF(AH36&lt;0,1,0)</f>
        <v>0</v>
      </c>
      <c r="AV36" s="26">
        <f>IF(AI36&lt;0,1,0)</f>
        <v>0</v>
      </c>
      <c r="AW36" s="26">
        <f>IF(AJ36&lt;0,1,0)</f>
        <v>0</v>
      </c>
      <c r="AX36" s="26">
        <f>IF(AK36&lt;0,1,0)</f>
        <v>0</v>
      </c>
      <c r="AY36" s="26">
        <f>IF(AL36&lt;0,1,0)</f>
        <v>0</v>
      </c>
      <c r="AZ36" s="26">
        <f>IF(AM36&lt;0,1,0)</f>
        <v>0</v>
      </c>
      <c r="BA36" s="26">
        <f>IF(AN36&lt;0,1,0)</f>
        <v>0</v>
      </c>
      <c r="BB36" s="26">
        <f>IF(AO36&lt;0,1,0)</f>
        <v>0</v>
      </c>
      <c r="BC36" s="26">
        <f>IF(AP36&lt;0,1,0)</f>
        <v>0</v>
      </c>
    </row>
    <row r="37" spans="1:55" x14ac:dyDescent="0.3">
      <c r="A37" s="17">
        <v>1994</v>
      </c>
      <c r="B37" s="18">
        <v>3.1</v>
      </c>
      <c r="C37" s="18">
        <v>3</v>
      </c>
      <c r="D37" s="18">
        <v>2.9</v>
      </c>
      <c r="E37" s="18">
        <v>3.9</v>
      </c>
      <c r="F37" s="18">
        <v>4.2</v>
      </c>
      <c r="G37" s="18">
        <v>4</v>
      </c>
      <c r="H37" s="18">
        <v>3.3</v>
      </c>
      <c r="I37" s="18">
        <v>3.2</v>
      </c>
      <c r="J37" s="18">
        <v>3</v>
      </c>
      <c r="K37" s="18">
        <v>3.3</v>
      </c>
      <c r="L37" s="18">
        <v>3.4</v>
      </c>
      <c r="M37" s="18">
        <v>3.3</v>
      </c>
      <c r="Q37" s="17">
        <v>1994</v>
      </c>
      <c r="R37" s="18">
        <v>2.5</v>
      </c>
      <c r="S37" s="18">
        <v>2.5</v>
      </c>
      <c r="T37" s="18">
        <v>2.5</v>
      </c>
      <c r="U37" s="18">
        <v>2.4</v>
      </c>
      <c r="V37" s="18">
        <v>2.2999999999999998</v>
      </c>
      <c r="W37" s="18">
        <v>2.5</v>
      </c>
      <c r="X37" s="18">
        <v>2.8</v>
      </c>
      <c r="Y37" s="18">
        <v>2.9</v>
      </c>
      <c r="Z37" s="18">
        <v>3</v>
      </c>
      <c r="AA37" s="18">
        <v>2.6</v>
      </c>
      <c r="AB37" s="18">
        <v>2.7</v>
      </c>
      <c r="AC37" s="18">
        <v>2.7</v>
      </c>
      <c r="AE37" s="26">
        <f>B37-R37</f>
        <v>0.60000000000000009</v>
      </c>
      <c r="AF37" s="26">
        <f>C37-S37</f>
        <v>0.5</v>
      </c>
      <c r="AG37" s="26">
        <f>D37-T37</f>
        <v>0.39999999999999991</v>
      </c>
      <c r="AH37" s="26">
        <f>E37-U37</f>
        <v>1.5</v>
      </c>
      <c r="AI37" s="26">
        <f>F37-V37</f>
        <v>1.9000000000000004</v>
      </c>
      <c r="AJ37" s="26">
        <f>G37-W37</f>
        <v>1.5</v>
      </c>
      <c r="AK37" s="26">
        <f>H37-X37</f>
        <v>0.5</v>
      </c>
      <c r="AL37" s="26">
        <f>I37-Y37</f>
        <v>0.30000000000000027</v>
      </c>
      <c r="AM37" s="26">
        <f>J37-Z37</f>
        <v>0</v>
      </c>
      <c r="AN37" s="26">
        <f>K37-AA37</f>
        <v>0.69999999999999973</v>
      </c>
      <c r="AO37" s="26">
        <f>L37-AB37</f>
        <v>0.69999999999999973</v>
      </c>
      <c r="AP37" s="26">
        <f>M37-AC37</f>
        <v>0.59999999999999964</v>
      </c>
      <c r="AQ37" s="17">
        <v>1994</v>
      </c>
      <c r="AR37" s="26">
        <f>IF(AE37&lt;0,1,0)</f>
        <v>0</v>
      </c>
      <c r="AS37" s="26">
        <f>IF(AF37&lt;0,1,0)</f>
        <v>0</v>
      </c>
      <c r="AT37" s="26">
        <f>IF(AG37&lt;0,1,0)</f>
        <v>0</v>
      </c>
      <c r="AU37" s="26">
        <f>IF(AH37&lt;0,1,0)</f>
        <v>0</v>
      </c>
      <c r="AV37" s="26">
        <f>IF(AI37&lt;0,1,0)</f>
        <v>0</v>
      </c>
      <c r="AW37" s="26">
        <f>IF(AJ37&lt;0,1,0)</f>
        <v>0</v>
      </c>
      <c r="AX37" s="26">
        <f>IF(AK37&lt;0,1,0)</f>
        <v>0</v>
      </c>
      <c r="AY37" s="26">
        <f>IF(AL37&lt;0,1,0)</f>
        <v>0</v>
      </c>
      <c r="AZ37" s="26">
        <f>IF(AM37&lt;0,1,0)</f>
        <v>0</v>
      </c>
      <c r="BA37" s="26">
        <f>IF(AN37&lt;0,1,0)</f>
        <v>0</v>
      </c>
      <c r="BB37" s="26">
        <f>IF(AO37&lt;0,1,0)</f>
        <v>0</v>
      </c>
      <c r="BC37" s="26">
        <f>IF(AP37&lt;0,1,0)</f>
        <v>0</v>
      </c>
    </row>
    <row r="38" spans="1:55" x14ac:dyDescent="0.3">
      <c r="A38" s="17">
        <v>1995</v>
      </c>
      <c r="B38" s="18">
        <v>2.9</v>
      </c>
      <c r="C38" s="18">
        <v>2.5</v>
      </c>
      <c r="D38" s="18">
        <v>2.1</v>
      </c>
      <c r="E38" s="18">
        <v>1.7</v>
      </c>
      <c r="F38" s="18">
        <v>1.4</v>
      </c>
      <c r="G38" s="18">
        <v>1.4</v>
      </c>
      <c r="H38" s="18">
        <v>1.8</v>
      </c>
      <c r="I38" s="18">
        <v>1.9</v>
      </c>
      <c r="J38" s="18">
        <v>1.9</v>
      </c>
      <c r="K38" s="18">
        <v>1.9</v>
      </c>
      <c r="L38" s="18">
        <v>2.1</v>
      </c>
      <c r="M38" s="18">
        <v>2</v>
      </c>
      <c r="Q38" s="17">
        <v>1995</v>
      </c>
      <c r="R38" s="18">
        <v>2.8</v>
      </c>
      <c r="S38" s="18">
        <v>2.9</v>
      </c>
      <c r="T38" s="18">
        <v>2.9</v>
      </c>
      <c r="U38" s="18">
        <v>3.1</v>
      </c>
      <c r="V38" s="18">
        <v>3.2</v>
      </c>
      <c r="W38" s="18">
        <v>3</v>
      </c>
      <c r="X38" s="18">
        <v>2.8</v>
      </c>
      <c r="Y38" s="18">
        <v>2.6</v>
      </c>
      <c r="Z38" s="18">
        <v>2.5</v>
      </c>
      <c r="AA38" s="18">
        <v>2.8</v>
      </c>
      <c r="AB38" s="18">
        <v>2.6</v>
      </c>
      <c r="AC38" s="18">
        <v>2.5</v>
      </c>
      <c r="AE38" s="26">
        <f>B38-R38</f>
        <v>0.10000000000000009</v>
      </c>
      <c r="AF38" s="26">
        <f>C38-S38</f>
        <v>-0.39999999999999991</v>
      </c>
      <c r="AG38" s="26">
        <f>D38-T38</f>
        <v>-0.79999999999999982</v>
      </c>
      <c r="AH38" s="26">
        <f>E38-U38</f>
        <v>-1.4000000000000001</v>
      </c>
      <c r="AI38" s="26">
        <f>F38-V38</f>
        <v>-1.8000000000000003</v>
      </c>
      <c r="AJ38" s="26">
        <f>G38-W38</f>
        <v>-1.6</v>
      </c>
      <c r="AK38" s="26">
        <f>H38-X38</f>
        <v>-0.99999999999999978</v>
      </c>
      <c r="AL38" s="26">
        <f>I38-Y38</f>
        <v>-0.70000000000000018</v>
      </c>
      <c r="AM38" s="26">
        <f>J38-Z38</f>
        <v>-0.60000000000000009</v>
      </c>
      <c r="AN38" s="26">
        <f>K38-AA38</f>
        <v>-0.89999999999999991</v>
      </c>
      <c r="AO38" s="26">
        <f>L38-AB38</f>
        <v>-0.5</v>
      </c>
      <c r="AP38" s="26">
        <f>M38-AC38</f>
        <v>-0.5</v>
      </c>
      <c r="AQ38" s="17">
        <v>1995</v>
      </c>
      <c r="AR38" s="26">
        <f>IF(AE38&lt;0,1,0)</f>
        <v>0</v>
      </c>
      <c r="AS38" s="26">
        <f>IF(AF38&lt;0,1,0)</f>
        <v>1</v>
      </c>
      <c r="AT38" s="26">
        <f>IF(AG38&lt;0,1,0)</f>
        <v>1</v>
      </c>
      <c r="AU38" s="26">
        <f>IF(AH38&lt;0,1,0)</f>
        <v>1</v>
      </c>
      <c r="AV38" s="26">
        <f>IF(AI38&lt;0,1,0)</f>
        <v>1</v>
      </c>
      <c r="AW38" s="26">
        <f>IF(AJ38&lt;0,1,0)</f>
        <v>1</v>
      </c>
      <c r="AX38" s="26">
        <f>IF(AK38&lt;0,1,0)</f>
        <v>1</v>
      </c>
      <c r="AY38" s="26">
        <f>IF(AL38&lt;0,1,0)</f>
        <v>1</v>
      </c>
      <c r="AZ38" s="26">
        <f>IF(AM38&lt;0,1,0)</f>
        <v>1</v>
      </c>
      <c r="BA38" s="26">
        <f>IF(AN38&lt;0,1,0)</f>
        <v>1</v>
      </c>
      <c r="BB38" s="26">
        <f>IF(AO38&lt;0,1,0)</f>
        <v>1</v>
      </c>
      <c r="BC38" s="26">
        <f>IF(AP38&lt;0,1,0)</f>
        <v>1</v>
      </c>
    </row>
    <row r="39" spans="1:55" x14ac:dyDescent="0.3">
      <c r="A39" s="17">
        <v>1996</v>
      </c>
      <c r="B39" s="18">
        <v>2.5</v>
      </c>
      <c r="C39" s="18">
        <v>2.9</v>
      </c>
      <c r="D39" s="18">
        <v>3.3</v>
      </c>
      <c r="E39" s="18">
        <v>3.6</v>
      </c>
      <c r="F39" s="18">
        <v>3.5</v>
      </c>
      <c r="G39" s="18">
        <v>3.5</v>
      </c>
      <c r="H39" s="18">
        <v>3.5</v>
      </c>
      <c r="I39" s="18">
        <v>3.6</v>
      </c>
      <c r="J39" s="18">
        <v>3.5</v>
      </c>
      <c r="K39" s="18">
        <v>3.8</v>
      </c>
      <c r="L39" s="18">
        <v>3.2</v>
      </c>
      <c r="M39" s="18">
        <v>3.1</v>
      </c>
      <c r="Q39" s="17">
        <v>1996</v>
      </c>
      <c r="R39" s="18">
        <v>2.7</v>
      </c>
      <c r="S39" s="18">
        <v>2.7</v>
      </c>
      <c r="T39" s="18">
        <v>2.8</v>
      </c>
      <c r="U39" s="18">
        <v>2.9</v>
      </c>
      <c r="V39" s="18">
        <v>2.9</v>
      </c>
      <c r="W39" s="18">
        <v>2.8</v>
      </c>
      <c r="X39" s="18">
        <v>3</v>
      </c>
      <c r="Y39" s="18">
        <v>2.9</v>
      </c>
      <c r="Z39" s="18">
        <v>3</v>
      </c>
      <c r="AA39" s="18">
        <v>3</v>
      </c>
      <c r="AB39" s="18">
        <v>3.3</v>
      </c>
      <c r="AC39" s="18">
        <v>3.3</v>
      </c>
      <c r="AE39" s="26">
        <f>B39-R39</f>
        <v>-0.20000000000000018</v>
      </c>
      <c r="AF39" s="26">
        <f>C39-S39</f>
        <v>0.19999999999999973</v>
      </c>
      <c r="AG39" s="26">
        <f>D39-T39</f>
        <v>0.5</v>
      </c>
      <c r="AH39" s="26">
        <f>E39-U39</f>
        <v>0.70000000000000018</v>
      </c>
      <c r="AI39" s="26">
        <f>F39-V39</f>
        <v>0.60000000000000009</v>
      </c>
      <c r="AJ39" s="26">
        <f>G39-W39</f>
        <v>0.70000000000000018</v>
      </c>
      <c r="AK39" s="26">
        <f>H39-X39</f>
        <v>0.5</v>
      </c>
      <c r="AL39" s="26">
        <f>I39-Y39</f>
        <v>0.70000000000000018</v>
      </c>
      <c r="AM39" s="26">
        <f>J39-Z39</f>
        <v>0.5</v>
      </c>
      <c r="AN39" s="26">
        <f>K39-AA39</f>
        <v>0.79999999999999982</v>
      </c>
      <c r="AO39" s="26">
        <f>L39-AB39</f>
        <v>-9.9999999999999645E-2</v>
      </c>
      <c r="AP39" s="26">
        <f>M39-AC39</f>
        <v>-0.19999999999999973</v>
      </c>
      <c r="AQ39" s="17">
        <v>1996</v>
      </c>
      <c r="AR39" s="26">
        <f>IF(AE39&lt;0,1,0)</f>
        <v>1</v>
      </c>
      <c r="AS39" s="26">
        <f>IF(AF39&lt;0,1,0)</f>
        <v>0</v>
      </c>
      <c r="AT39" s="26">
        <f>IF(AG39&lt;0,1,0)</f>
        <v>0</v>
      </c>
      <c r="AU39" s="26">
        <f>IF(AH39&lt;0,1,0)</f>
        <v>0</v>
      </c>
      <c r="AV39" s="26">
        <f>IF(AI39&lt;0,1,0)</f>
        <v>0</v>
      </c>
      <c r="AW39" s="26">
        <f>IF(AJ39&lt;0,1,0)</f>
        <v>0</v>
      </c>
      <c r="AX39" s="26">
        <f>IF(AK39&lt;0,1,0)</f>
        <v>0</v>
      </c>
      <c r="AY39" s="26">
        <f>IF(AL39&lt;0,1,0)</f>
        <v>0</v>
      </c>
      <c r="AZ39" s="26">
        <f>IF(AM39&lt;0,1,0)</f>
        <v>0</v>
      </c>
      <c r="BA39" s="26">
        <f>IF(AN39&lt;0,1,0)</f>
        <v>0</v>
      </c>
      <c r="BB39" s="26">
        <f>IF(AO39&lt;0,1,0)</f>
        <v>1</v>
      </c>
      <c r="BC39" s="26">
        <f>IF(AP39&lt;0,1,0)</f>
        <v>1</v>
      </c>
    </row>
    <row r="40" spans="1:55" x14ac:dyDescent="0.3">
      <c r="A40" s="17">
        <v>1997</v>
      </c>
      <c r="B40" s="18">
        <v>3.2</v>
      </c>
      <c r="C40" s="18">
        <v>3</v>
      </c>
      <c r="D40" s="18">
        <v>3.1</v>
      </c>
      <c r="E40" s="18">
        <v>2.9</v>
      </c>
      <c r="F40" s="18">
        <v>3.2</v>
      </c>
      <c r="G40" s="18">
        <v>3.1</v>
      </c>
      <c r="H40" s="18">
        <v>2.7</v>
      </c>
      <c r="I40" s="18">
        <v>2.2000000000000002</v>
      </c>
      <c r="J40" s="18">
        <v>2.2000000000000002</v>
      </c>
      <c r="K40" s="18">
        <v>1.4</v>
      </c>
      <c r="L40" s="18">
        <v>2</v>
      </c>
      <c r="M40" s="18">
        <v>2.6</v>
      </c>
      <c r="Q40" s="17">
        <v>1997</v>
      </c>
      <c r="R40" s="18">
        <v>3</v>
      </c>
      <c r="S40" s="18">
        <v>3</v>
      </c>
      <c r="T40" s="18">
        <v>2.8</v>
      </c>
      <c r="U40" s="18">
        <v>2.5</v>
      </c>
      <c r="V40" s="18">
        <v>2.2000000000000002</v>
      </c>
      <c r="W40" s="18">
        <v>2.2999999999999998</v>
      </c>
      <c r="X40" s="18">
        <v>2.2000000000000002</v>
      </c>
      <c r="Y40" s="18">
        <v>2.2000000000000002</v>
      </c>
      <c r="Z40" s="18">
        <v>2.2000000000000002</v>
      </c>
      <c r="AA40" s="18">
        <v>2.1</v>
      </c>
      <c r="AB40" s="18">
        <v>1.8</v>
      </c>
      <c r="AC40" s="18">
        <v>1.7</v>
      </c>
      <c r="AE40" s="26">
        <f>B40-R40</f>
        <v>0.20000000000000018</v>
      </c>
      <c r="AF40" s="26">
        <f>C40-S40</f>
        <v>0</v>
      </c>
      <c r="AG40" s="26">
        <f>D40-T40</f>
        <v>0.30000000000000027</v>
      </c>
      <c r="AH40" s="26">
        <f>E40-U40</f>
        <v>0.39999999999999991</v>
      </c>
      <c r="AI40" s="26">
        <f>F40-V40</f>
        <v>1</v>
      </c>
      <c r="AJ40" s="26">
        <f>G40-W40</f>
        <v>0.80000000000000027</v>
      </c>
      <c r="AK40" s="26">
        <f>H40-X40</f>
        <v>0.5</v>
      </c>
      <c r="AL40" s="26">
        <f>I40-Y40</f>
        <v>0</v>
      </c>
      <c r="AM40" s="26">
        <f>J40-Z40</f>
        <v>0</v>
      </c>
      <c r="AN40" s="26">
        <f>K40-AA40</f>
        <v>-0.70000000000000018</v>
      </c>
      <c r="AO40" s="26">
        <f>L40-AB40</f>
        <v>0.19999999999999996</v>
      </c>
      <c r="AP40" s="26">
        <f>M40-AC40</f>
        <v>0.90000000000000013</v>
      </c>
      <c r="AQ40" s="17">
        <v>1997</v>
      </c>
      <c r="AR40" s="26">
        <f>IF(AE40&lt;0,1,0)</f>
        <v>0</v>
      </c>
      <c r="AS40" s="26">
        <f>IF(AF40&lt;0,1,0)</f>
        <v>0</v>
      </c>
      <c r="AT40" s="26">
        <f>IF(AG40&lt;0,1,0)</f>
        <v>0</v>
      </c>
      <c r="AU40" s="26">
        <f>IF(AH40&lt;0,1,0)</f>
        <v>0</v>
      </c>
      <c r="AV40" s="26">
        <f>IF(AI40&lt;0,1,0)</f>
        <v>0</v>
      </c>
      <c r="AW40" s="26">
        <f>IF(AJ40&lt;0,1,0)</f>
        <v>0</v>
      </c>
      <c r="AX40" s="26">
        <f>IF(AK40&lt;0,1,0)</f>
        <v>0</v>
      </c>
      <c r="AY40" s="26">
        <f>IF(AL40&lt;0,1,0)</f>
        <v>0</v>
      </c>
      <c r="AZ40" s="26">
        <f>IF(AM40&lt;0,1,0)</f>
        <v>0</v>
      </c>
      <c r="BA40" s="26">
        <f>IF(AN40&lt;0,1,0)</f>
        <v>1</v>
      </c>
      <c r="BB40" s="26">
        <f>IF(AO40&lt;0,1,0)</f>
        <v>0</v>
      </c>
      <c r="BC40" s="26">
        <f>IF(AP40&lt;0,1,0)</f>
        <v>0</v>
      </c>
    </row>
    <row r="41" spans="1:55" x14ac:dyDescent="0.3">
      <c r="A41" s="17">
        <v>1998</v>
      </c>
      <c r="B41" s="18">
        <v>2.4</v>
      </c>
      <c r="C41" s="18">
        <v>2.5</v>
      </c>
      <c r="D41" s="18">
        <v>2.1</v>
      </c>
      <c r="E41" s="18">
        <v>2.6</v>
      </c>
      <c r="F41" s="18">
        <v>3.3</v>
      </c>
      <c r="G41" s="18">
        <v>3.3</v>
      </c>
      <c r="H41" s="18">
        <v>3.7</v>
      </c>
      <c r="I41" s="18">
        <v>4.5</v>
      </c>
      <c r="J41" s="18">
        <v>5</v>
      </c>
      <c r="K41" s="18">
        <v>5.5</v>
      </c>
      <c r="L41" s="18">
        <v>5.3</v>
      </c>
      <c r="M41" s="18">
        <v>4.9000000000000004</v>
      </c>
      <c r="Q41" s="17">
        <v>1998</v>
      </c>
      <c r="R41" s="18">
        <v>1.6</v>
      </c>
      <c r="S41" s="18">
        <v>1.4</v>
      </c>
      <c r="T41" s="18">
        <v>1.4</v>
      </c>
      <c r="U41" s="18">
        <v>1.4</v>
      </c>
      <c r="V41" s="18">
        <v>1.7</v>
      </c>
      <c r="W41" s="18">
        <v>1.7</v>
      </c>
      <c r="X41" s="18">
        <v>1.7</v>
      </c>
      <c r="Y41" s="18">
        <v>1.6</v>
      </c>
      <c r="Z41" s="18">
        <v>1.5</v>
      </c>
      <c r="AA41" s="18">
        <v>1.5</v>
      </c>
      <c r="AB41" s="18">
        <v>1.5</v>
      </c>
      <c r="AC41" s="18">
        <v>1.6</v>
      </c>
      <c r="AE41" s="26">
        <f>B41-R41</f>
        <v>0.79999999999999982</v>
      </c>
      <c r="AF41" s="26">
        <f>C41-S41</f>
        <v>1.1000000000000001</v>
      </c>
      <c r="AG41" s="26">
        <f>D41-T41</f>
        <v>0.70000000000000018</v>
      </c>
      <c r="AH41" s="26">
        <f>E41-U41</f>
        <v>1.2000000000000002</v>
      </c>
      <c r="AI41" s="26">
        <f>F41-V41</f>
        <v>1.5999999999999999</v>
      </c>
      <c r="AJ41" s="26">
        <f>G41-W41</f>
        <v>1.5999999999999999</v>
      </c>
      <c r="AK41" s="26">
        <f>H41-X41</f>
        <v>2</v>
      </c>
      <c r="AL41" s="26">
        <f>I41-Y41</f>
        <v>2.9</v>
      </c>
      <c r="AM41" s="26">
        <f>J41-Z41</f>
        <v>3.5</v>
      </c>
      <c r="AN41" s="26">
        <f>K41-AA41</f>
        <v>4</v>
      </c>
      <c r="AO41" s="26">
        <f>L41-AB41</f>
        <v>3.8</v>
      </c>
      <c r="AP41" s="26">
        <f>M41-AC41</f>
        <v>3.3000000000000003</v>
      </c>
      <c r="AQ41" s="17">
        <v>1998</v>
      </c>
      <c r="AR41" s="26">
        <f>IF(AE41&lt;0,1,0)</f>
        <v>0</v>
      </c>
      <c r="AS41" s="26">
        <f>IF(AF41&lt;0,1,0)</f>
        <v>0</v>
      </c>
      <c r="AT41" s="26">
        <f>IF(AG41&lt;0,1,0)</f>
        <v>0</v>
      </c>
      <c r="AU41" s="26">
        <f>IF(AH41&lt;0,1,0)</f>
        <v>0</v>
      </c>
      <c r="AV41" s="26">
        <f>IF(AI41&lt;0,1,0)</f>
        <v>0</v>
      </c>
      <c r="AW41" s="26">
        <f>IF(AJ41&lt;0,1,0)</f>
        <v>0</v>
      </c>
      <c r="AX41" s="26">
        <f>IF(AK41&lt;0,1,0)</f>
        <v>0</v>
      </c>
      <c r="AY41" s="26">
        <f>IF(AL41&lt;0,1,0)</f>
        <v>0</v>
      </c>
      <c r="AZ41" s="26">
        <f>IF(AM41&lt;0,1,0)</f>
        <v>0</v>
      </c>
      <c r="BA41" s="26">
        <f>IF(AN41&lt;0,1,0)</f>
        <v>0</v>
      </c>
      <c r="BB41" s="26">
        <f>IF(AO41&lt;0,1,0)</f>
        <v>0</v>
      </c>
      <c r="BC41" s="26">
        <f>IF(AP41&lt;0,1,0)</f>
        <v>0</v>
      </c>
    </row>
    <row r="42" spans="1:55" x14ac:dyDescent="0.3">
      <c r="A42" s="17">
        <v>1999</v>
      </c>
      <c r="B42" s="18">
        <v>5.2</v>
      </c>
      <c r="C42" s="18">
        <v>5.4</v>
      </c>
      <c r="D42" s="18">
        <v>5.8</v>
      </c>
      <c r="E42" s="18">
        <v>5.8</v>
      </c>
      <c r="F42" s="18">
        <v>5.3</v>
      </c>
      <c r="G42" s="18">
        <v>5.7</v>
      </c>
      <c r="H42" s="18">
        <v>5.8</v>
      </c>
      <c r="I42" s="18">
        <v>6</v>
      </c>
      <c r="J42" s="18">
        <v>5.5</v>
      </c>
      <c r="K42" s="18">
        <v>5.6</v>
      </c>
      <c r="L42" s="18">
        <v>6.1</v>
      </c>
      <c r="M42" s="18">
        <v>6.1</v>
      </c>
      <c r="Q42" s="17">
        <v>1999</v>
      </c>
      <c r="R42" s="18">
        <v>1.7</v>
      </c>
      <c r="S42" s="18">
        <v>1.6</v>
      </c>
      <c r="T42" s="18">
        <v>1.7</v>
      </c>
      <c r="U42" s="18">
        <v>2.2999999999999998</v>
      </c>
      <c r="V42" s="18">
        <v>2.1</v>
      </c>
      <c r="W42" s="18">
        <v>2</v>
      </c>
      <c r="X42" s="18">
        <v>2.1</v>
      </c>
      <c r="Y42" s="18">
        <v>2.2999999999999998</v>
      </c>
      <c r="Z42" s="18">
        <v>2.6</v>
      </c>
      <c r="AA42" s="18">
        <v>2.6</v>
      </c>
      <c r="AB42" s="18">
        <v>2.6</v>
      </c>
      <c r="AC42" s="18">
        <v>2.7</v>
      </c>
      <c r="AE42" s="26">
        <f>B42-R42</f>
        <v>3.5</v>
      </c>
      <c r="AF42" s="26">
        <f>C42-S42</f>
        <v>3.8000000000000003</v>
      </c>
      <c r="AG42" s="26">
        <f>D42-T42</f>
        <v>4.0999999999999996</v>
      </c>
      <c r="AH42" s="26">
        <f>E42-U42</f>
        <v>3.5</v>
      </c>
      <c r="AI42" s="26">
        <f>F42-V42</f>
        <v>3.1999999999999997</v>
      </c>
      <c r="AJ42" s="26">
        <f>G42-W42</f>
        <v>3.7</v>
      </c>
      <c r="AK42" s="26">
        <f>H42-X42</f>
        <v>3.6999999999999997</v>
      </c>
      <c r="AL42" s="26">
        <f>I42-Y42</f>
        <v>3.7</v>
      </c>
      <c r="AM42" s="26">
        <f>J42-Z42</f>
        <v>2.9</v>
      </c>
      <c r="AN42" s="26">
        <f>K42-AA42</f>
        <v>2.9999999999999996</v>
      </c>
      <c r="AO42" s="26">
        <f>L42-AB42</f>
        <v>3.4999999999999996</v>
      </c>
      <c r="AP42" s="26">
        <f>M42-AC42</f>
        <v>3.3999999999999995</v>
      </c>
      <c r="AQ42" s="17">
        <v>1999</v>
      </c>
      <c r="AR42" s="26">
        <f>IF(AE42&lt;0,1,0)</f>
        <v>0</v>
      </c>
      <c r="AS42" s="26">
        <f>IF(AF42&lt;0,1,0)</f>
        <v>0</v>
      </c>
      <c r="AT42" s="26">
        <f>IF(AG42&lt;0,1,0)</f>
        <v>0</v>
      </c>
      <c r="AU42" s="26">
        <f>IF(AH42&lt;0,1,0)</f>
        <v>0</v>
      </c>
      <c r="AV42" s="26">
        <f>IF(AI42&lt;0,1,0)</f>
        <v>0</v>
      </c>
      <c r="AW42" s="26">
        <f>IF(AJ42&lt;0,1,0)</f>
        <v>0</v>
      </c>
      <c r="AX42" s="26">
        <f>IF(AK42&lt;0,1,0)</f>
        <v>0</v>
      </c>
      <c r="AY42" s="26">
        <f>IF(AL42&lt;0,1,0)</f>
        <v>0</v>
      </c>
      <c r="AZ42" s="26">
        <f>IF(AM42&lt;0,1,0)</f>
        <v>0</v>
      </c>
      <c r="BA42" s="26">
        <f>IF(AN42&lt;0,1,0)</f>
        <v>0</v>
      </c>
      <c r="BB42" s="26">
        <f>IF(AO42&lt;0,1,0)</f>
        <v>0</v>
      </c>
      <c r="BC42" s="26">
        <f>IF(AP42&lt;0,1,0)</f>
        <v>0</v>
      </c>
    </row>
    <row r="43" spans="1:55" x14ac:dyDescent="0.3">
      <c r="A43" s="17">
        <v>2000</v>
      </c>
      <c r="B43" s="18">
        <v>5.8</v>
      </c>
      <c r="C43" s="18">
        <v>5.3</v>
      </c>
      <c r="D43" s="18">
        <v>5.3</v>
      </c>
      <c r="E43" s="18">
        <v>5</v>
      </c>
      <c r="F43" s="18">
        <v>4.5999999999999996</v>
      </c>
      <c r="G43" s="18">
        <v>4.3</v>
      </c>
      <c r="H43" s="18">
        <v>4.2</v>
      </c>
      <c r="I43" s="18">
        <v>3.9</v>
      </c>
      <c r="J43" s="18">
        <v>3.9</v>
      </c>
      <c r="K43" s="18">
        <v>3.7</v>
      </c>
      <c r="L43" s="18">
        <v>3.4</v>
      </c>
      <c r="M43" s="18">
        <v>3.6</v>
      </c>
      <c r="Q43" s="17">
        <v>2000</v>
      </c>
      <c r="R43" s="18">
        <v>2.7</v>
      </c>
      <c r="S43" s="18">
        <v>3.2</v>
      </c>
      <c r="T43" s="18">
        <v>3.8</v>
      </c>
      <c r="U43" s="18">
        <v>3.1</v>
      </c>
      <c r="V43" s="18">
        <v>3.2</v>
      </c>
      <c r="W43" s="18">
        <v>3.7</v>
      </c>
      <c r="X43" s="18">
        <v>3.7</v>
      </c>
      <c r="Y43" s="18">
        <v>3.4</v>
      </c>
      <c r="Z43" s="18">
        <v>3.5</v>
      </c>
      <c r="AA43" s="18">
        <v>3.4</v>
      </c>
      <c r="AB43" s="18">
        <v>3.4</v>
      </c>
      <c r="AC43" s="18">
        <v>3.4</v>
      </c>
      <c r="AE43" s="26">
        <f>B43-R43</f>
        <v>3.0999999999999996</v>
      </c>
      <c r="AF43" s="26">
        <f>C43-S43</f>
        <v>2.0999999999999996</v>
      </c>
      <c r="AG43" s="26">
        <f>D43-T43</f>
        <v>1.5</v>
      </c>
      <c r="AH43" s="26">
        <f>E43-U43</f>
        <v>1.9</v>
      </c>
      <c r="AI43" s="26">
        <f>F43-V43</f>
        <v>1.3999999999999995</v>
      </c>
      <c r="AJ43" s="26">
        <f>G43-W43</f>
        <v>0.59999999999999964</v>
      </c>
      <c r="AK43" s="26">
        <f>H43-X43</f>
        <v>0.5</v>
      </c>
      <c r="AL43" s="26">
        <f>I43-Y43</f>
        <v>0.5</v>
      </c>
      <c r="AM43" s="26">
        <f>J43-Z43</f>
        <v>0.39999999999999991</v>
      </c>
      <c r="AN43" s="26">
        <f>K43-AA43</f>
        <v>0.30000000000000027</v>
      </c>
      <c r="AO43" s="26">
        <f>L43-AB43</f>
        <v>0</v>
      </c>
      <c r="AP43" s="26">
        <f>M43-AC43</f>
        <v>0.20000000000000018</v>
      </c>
      <c r="AQ43" s="17">
        <v>2000</v>
      </c>
      <c r="AR43" s="26">
        <f>IF(AE43&lt;0,1,0)</f>
        <v>0</v>
      </c>
      <c r="AS43" s="26">
        <f>IF(AF43&lt;0,1,0)</f>
        <v>0</v>
      </c>
      <c r="AT43" s="26">
        <f>IF(AG43&lt;0,1,0)</f>
        <v>0</v>
      </c>
      <c r="AU43" s="26">
        <f>IF(AH43&lt;0,1,0)</f>
        <v>0</v>
      </c>
      <c r="AV43" s="26">
        <f>IF(AI43&lt;0,1,0)</f>
        <v>0</v>
      </c>
      <c r="AW43" s="26">
        <f>IF(AJ43&lt;0,1,0)</f>
        <v>0</v>
      </c>
      <c r="AX43" s="26">
        <f>IF(AK43&lt;0,1,0)</f>
        <v>0</v>
      </c>
      <c r="AY43" s="26">
        <f>IF(AL43&lt;0,1,0)</f>
        <v>0</v>
      </c>
      <c r="AZ43" s="26">
        <f>IF(AM43&lt;0,1,0)</f>
        <v>0</v>
      </c>
      <c r="BA43" s="26">
        <f>IF(AN43&lt;0,1,0)</f>
        <v>0</v>
      </c>
      <c r="BB43" s="26">
        <f>IF(AO43&lt;0,1,0)</f>
        <v>0</v>
      </c>
      <c r="BC43" s="26">
        <f>IF(AP43&lt;0,1,0)</f>
        <v>0</v>
      </c>
    </row>
    <row r="44" spans="1:55" x14ac:dyDescent="0.3">
      <c r="A44" s="17">
        <v>2001</v>
      </c>
      <c r="B44" s="18">
        <v>4</v>
      </c>
      <c r="C44" s="18">
        <v>4.7</v>
      </c>
      <c r="D44" s="18">
        <v>4.9000000000000004</v>
      </c>
      <c r="E44" s="18">
        <v>4.8</v>
      </c>
      <c r="F44" s="18">
        <v>5.2</v>
      </c>
      <c r="G44" s="18">
        <v>5.5</v>
      </c>
      <c r="H44" s="18">
        <v>5.7</v>
      </c>
      <c r="I44" s="18">
        <v>5.6</v>
      </c>
      <c r="J44" s="18">
        <v>6.1</v>
      </c>
      <c r="K44" s="18">
        <v>6.1</v>
      </c>
      <c r="L44" s="18">
        <v>6.1</v>
      </c>
      <c r="M44" s="18">
        <v>6</v>
      </c>
      <c r="Q44" s="17">
        <v>2001</v>
      </c>
      <c r="R44" s="18">
        <v>3.7</v>
      </c>
      <c r="S44" s="18">
        <v>3.5</v>
      </c>
      <c r="T44" s="18">
        <v>2.9</v>
      </c>
      <c r="U44" s="18">
        <v>3.3</v>
      </c>
      <c r="V44" s="18">
        <v>3.6</v>
      </c>
      <c r="W44" s="18">
        <v>3.2</v>
      </c>
      <c r="X44" s="18">
        <v>2.7</v>
      </c>
      <c r="Y44" s="18">
        <v>2.7</v>
      </c>
      <c r="Z44" s="18">
        <v>2.6</v>
      </c>
      <c r="AA44" s="18">
        <v>2.1</v>
      </c>
      <c r="AB44" s="18">
        <v>1.9</v>
      </c>
      <c r="AC44" s="18">
        <v>1.6</v>
      </c>
      <c r="AE44" s="26">
        <f>B44-R44</f>
        <v>0.29999999999999982</v>
      </c>
      <c r="AF44" s="26">
        <f>C44-S44</f>
        <v>1.2000000000000002</v>
      </c>
      <c r="AG44" s="26">
        <f>D44-T44</f>
        <v>2.0000000000000004</v>
      </c>
      <c r="AH44" s="26">
        <f>E44-U44</f>
        <v>1.5</v>
      </c>
      <c r="AI44" s="26">
        <f>F44-V44</f>
        <v>1.6</v>
      </c>
      <c r="AJ44" s="26">
        <f>G44-W44</f>
        <v>2.2999999999999998</v>
      </c>
      <c r="AK44" s="26">
        <f>H44-X44</f>
        <v>3</v>
      </c>
      <c r="AL44" s="26">
        <f>I44-Y44</f>
        <v>2.8999999999999995</v>
      </c>
      <c r="AM44" s="26">
        <f>J44-Z44</f>
        <v>3.4999999999999996</v>
      </c>
      <c r="AN44" s="26">
        <f>K44-AA44</f>
        <v>3.9999999999999996</v>
      </c>
      <c r="AO44" s="26">
        <f>L44-AB44</f>
        <v>4.1999999999999993</v>
      </c>
      <c r="AP44" s="26">
        <f>M44-AC44</f>
        <v>4.4000000000000004</v>
      </c>
      <c r="AQ44" s="17">
        <v>2001</v>
      </c>
      <c r="AR44" s="26">
        <f>IF(AE44&lt;0,1,0)</f>
        <v>0</v>
      </c>
      <c r="AS44" s="26">
        <f>IF(AF44&lt;0,1,0)</f>
        <v>0</v>
      </c>
      <c r="AT44" s="26">
        <f>IF(AG44&lt;0,1,0)</f>
        <v>0</v>
      </c>
      <c r="AU44" s="26">
        <f>IF(AH44&lt;0,1,0)</f>
        <v>0</v>
      </c>
      <c r="AV44" s="26">
        <f>IF(AI44&lt;0,1,0)</f>
        <v>0</v>
      </c>
      <c r="AW44" s="26">
        <f>IF(AJ44&lt;0,1,0)</f>
        <v>0</v>
      </c>
      <c r="AX44" s="26">
        <f>IF(AK44&lt;0,1,0)</f>
        <v>0</v>
      </c>
      <c r="AY44" s="26">
        <f>IF(AL44&lt;0,1,0)</f>
        <v>0</v>
      </c>
      <c r="AZ44" s="26">
        <f>IF(AM44&lt;0,1,0)</f>
        <v>0</v>
      </c>
      <c r="BA44" s="26">
        <f>IF(AN44&lt;0,1,0)</f>
        <v>0</v>
      </c>
      <c r="BB44" s="26">
        <f>IF(AO44&lt;0,1,0)</f>
        <v>0</v>
      </c>
      <c r="BC44" s="26">
        <f>IF(AP44&lt;0,1,0)</f>
        <v>0</v>
      </c>
    </row>
    <row r="45" spans="1:55" x14ac:dyDescent="0.3">
      <c r="A45" s="17">
        <v>2002</v>
      </c>
      <c r="B45" s="18">
        <v>5.8</v>
      </c>
      <c r="C45" s="18">
        <v>5.8</v>
      </c>
      <c r="D45" s="18">
        <v>5.5</v>
      </c>
      <c r="E45" s="18">
        <v>5.5</v>
      </c>
      <c r="F45" s="18">
        <v>5.6</v>
      </c>
      <c r="G45" s="18">
        <v>5.4</v>
      </c>
      <c r="H45" s="18">
        <v>5.2</v>
      </c>
      <c r="I45" s="18">
        <v>4.9000000000000004</v>
      </c>
      <c r="J45" s="18">
        <v>4.5999999999999996</v>
      </c>
      <c r="K45" s="18">
        <v>4.5999999999999996</v>
      </c>
      <c r="L45" s="18">
        <v>4.8</v>
      </c>
      <c r="M45" s="18">
        <v>4.5999999999999996</v>
      </c>
      <c r="Q45" s="17">
        <v>2002</v>
      </c>
      <c r="R45" s="18">
        <v>1.1000000000000001</v>
      </c>
      <c r="S45" s="18">
        <v>1.1000000000000001</v>
      </c>
      <c r="T45" s="18">
        <v>1.5</v>
      </c>
      <c r="U45" s="18">
        <v>1.6</v>
      </c>
      <c r="V45" s="18">
        <v>1.2</v>
      </c>
      <c r="W45" s="18">
        <v>1.1000000000000001</v>
      </c>
      <c r="X45" s="18">
        <v>1.5</v>
      </c>
      <c r="Y45" s="18">
        <v>1.8</v>
      </c>
      <c r="Z45" s="18">
        <v>1.5</v>
      </c>
      <c r="AA45" s="18">
        <v>2</v>
      </c>
      <c r="AB45" s="18">
        <v>2.2000000000000002</v>
      </c>
      <c r="AC45" s="18">
        <v>2.4</v>
      </c>
      <c r="AE45" s="26">
        <f>B45-R45</f>
        <v>4.6999999999999993</v>
      </c>
      <c r="AF45" s="26">
        <f>C45-S45</f>
        <v>4.6999999999999993</v>
      </c>
      <c r="AG45" s="26">
        <f>D45-T45</f>
        <v>4</v>
      </c>
      <c r="AH45" s="26">
        <f>E45-U45</f>
        <v>3.9</v>
      </c>
      <c r="AI45" s="26">
        <f>F45-V45</f>
        <v>4.3999999999999995</v>
      </c>
      <c r="AJ45" s="26">
        <f>G45-W45</f>
        <v>4.3000000000000007</v>
      </c>
      <c r="AK45" s="26">
        <f>H45-X45</f>
        <v>3.7</v>
      </c>
      <c r="AL45" s="26">
        <f>I45-Y45</f>
        <v>3.1000000000000005</v>
      </c>
      <c r="AM45" s="26">
        <f>J45-Z45</f>
        <v>3.0999999999999996</v>
      </c>
      <c r="AN45" s="26">
        <f>K45-AA45</f>
        <v>2.5999999999999996</v>
      </c>
      <c r="AO45" s="26">
        <f>L45-AB45</f>
        <v>2.5999999999999996</v>
      </c>
      <c r="AP45" s="26">
        <f>M45-AC45</f>
        <v>2.1999999999999997</v>
      </c>
      <c r="AQ45" s="17">
        <v>2002</v>
      </c>
      <c r="AR45" s="26">
        <f>IF(AE45&lt;0,1,0)</f>
        <v>0</v>
      </c>
      <c r="AS45" s="26">
        <f>IF(AF45&lt;0,1,0)</f>
        <v>0</v>
      </c>
      <c r="AT45" s="26">
        <f>IF(AG45&lt;0,1,0)</f>
        <v>0</v>
      </c>
      <c r="AU45" s="26">
        <f>IF(AH45&lt;0,1,0)</f>
        <v>0</v>
      </c>
      <c r="AV45" s="26">
        <f>IF(AI45&lt;0,1,0)</f>
        <v>0</v>
      </c>
      <c r="AW45" s="26">
        <f>IF(AJ45&lt;0,1,0)</f>
        <v>0</v>
      </c>
      <c r="AX45" s="26">
        <f>IF(AK45&lt;0,1,0)</f>
        <v>0</v>
      </c>
      <c r="AY45" s="26">
        <f>IF(AL45&lt;0,1,0)</f>
        <v>0</v>
      </c>
      <c r="AZ45" s="26">
        <f>IF(AM45&lt;0,1,0)</f>
        <v>0</v>
      </c>
      <c r="BA45" s="26">
        <f>IF(AN45&lt;0,1,0)</f>
        <v>0</v>
      </c>
      <c r="BB45" s="26">
        <f>IF(AO45&lt;0,1,0)</f>
        <v>0</v>
      </c>
      <c r="BC45" s="26">
        <f>IF(AP45&lt;0,1,0)</f>
        <v>0</v>
      </c>
    </row>
    <row r="46" spans="1:55" x14ac:dyDescent="0.3">
      <c r="A46" s="17">
        <v>2003</v>
      </c>
      <c r="B46" s="18">
        <v>4.5999999999999996</v>
      </c>
      <c r="C46" s="18">
        <v>3.7</v>
      </c>
      <c r="D46" s="18">
        <v>3.7</v>
      </c>
      <c r="E46" s="18">
        <v>3.4</v>
      </c>
      <c r="F46" s="18">
        <v>2.9</v>
      </c>
      <c r="G46" s="18">
        <v>2.5</v>
      </c>
      <c r="H46" s="18">
        <v>2.7</v>
      </c>
      <c r="I46" s="18">
        <v>3</v>
      </c>
      <c r="J46" s="18">
        <v>3.1</v>
      </c>
      <c r="K46" s="18">
        <v>2.8</v>
      </c>
      <c r="L46" s="18">
        <v>2.2000000000000002</v>
      </c>
      <c r="M46" s="18">
        <v>2.5</v>
      </c>
      <c r="Q46" s="17">
        <v>2003</v>
      </c>
      <c r="R46" s="18">
        <v>2.6</v>
      </c>
      <c r="S46" s="18">
        <v>3</v>
      </c>
      <c r="T46" s="18">
        <v>3</v>
      </c>
      <c r="U46" s="18">
        <v>2.2000000000000002</v>
      </c>
      <c r="V46" s="18">
        <v>2.1</v>
      </c>
      <c r="W46" s="18">
        <v>2.1</v>
      </c>
      <c r="X46" s="18">
        <v>2.1</v>
      </c>
      <c r="Y46" s="18">
        <v>2.2000000000000002</v>
      </c>
      <c r="Z46" s="18">
        <v>2.2999999999999998</v>
      </c>
      <c r="AA46" s="18">
        <v>2</v>
      </c>
      <c r="AB46" s="18">
        <v>1.8</v>
      </c>
      <c r="AC46" s="18">
        <v>1.9</v>
      </c>
      <c r="AE46" s="26">
        <f>B46-R46</f>
        <v>1.9999999999999996</v>
      </c>
      <c r="AF46" s="26">
        <f>C46-S46</f>
        <v>0.70000000000000018</v>
      </c>
      <c r="AG46" s="26">
        <f>D46-T46</f>
        <v>0.70000000000000018</v>
      </c>
      <c r="AH46" s="26">
        <f>E46-U46</f>
        <v>1.1999999999999997</v>
      </c>
      <c r="AI46" s="26">
        <f>F46-V46</f>
        <v>0.79999999999999982</v>
      </c>
      <c r="AJ46" s="26">
        <f>G46-W46</f>
        <v>0.39999999999999991</v>
      </c>
      <c r="AK46" s="26">
        <f>H46-X46</f>
        <v>0.60000000000000009</v>
      </c>
      <c r="AL46" s="26">
        <f>I46-Y46</f>
        <v>0.79999999999999982</v>
      </c>
      <c r="AM46" s="26">
        <f>J46-Z46</f>
        <v>0.80000000000000027</v>
      </c>
      <c r="AN46" s="26">
        <f>K46-AA46</f>
        <v>0.79999999999999982</v>
      </c>
      <c r="AO46" s="26">
        <f>L46-AB46</f>
        <v>0.40000000000000013</v>
      </c>
      <c r="AP46" s="26">
        <f>M46-AC46</f>
        <v>0.60000000000000009</v>
      </c>
      <c r="AQ46" s="17">
        <v>2003</v>
      </c>
      <c r="AR46" s="26">
        <f>IF(AE46&lt;0,1,0)</f>
        <v>0</v>
      </c>
      <c r="AS46" s="26">
        <f>IF(AF46&lt;0,1,0)</f>
        <v>0</v>
      </c>
      <c r="AT46" s="26">
        <f>IF(AG46&lt;0,1,0)</f>
        <v>0</v>
      </c>
      <c r="AU46" s="26">
        <f>IF(AH46&lt;0,1,0)</f>
        <v>0</v>
      </c>
      <c r="AV46" s="26">
        <f>IF(AI46&lt;0,1,0)</f>
        <v>0</v>
      </c>
      <c r="AW46" s="26">
        <f>IF(AJ46&lt;0,1,0)</f>
        <v>0</v>
      </c>
      <c r="AX46" s="26">
        <f>IF(AK46&lt;0,1,0)</f>
        <v>0</v>
      </c>
      <c r="AY46" s="26">
        <f>IF(AL46&lt;0,1,0)</f>
        <v>0</v>
      </c>
      <c r="AZ46" s="26">
        <f>IF(AM46&lt;0,1,0)</f>
        <v>0</v>
      </c>
      <c r="BA46" s="26">
        <f>IF(AN46&lt;0,1,0)</f>
        <v>0</v>
      </c>
      <c r="BB46" s="26">
        <f>IF(AO46&lt;0,1,0)</f>
        <v>0</v>
      </c>
      <c r="BC46" s="26">
        <f>IF(AP46&lt;0,1,0)</f>
        <v>0</v>
      </c>
    </row>
    <row r="47" spans="1:55" x14ac:dyDescent="0.3">
      <c r="A47" s="17">
        <v>2004</v>
      </c>
      <c r="B47" s="18">
        <v>2.2000000000000002</v>
      </c>
      <c r="C47" s="18">
        <v>2.8</v>
      </c>
      <c r="D47" s="18">
        <v>2.8</v>
      </c>
      <c r="E47" s="18">
        <v>3.3</v>
      </c>
      <c r="F47" s="18">
        <v>3.8</v>
      </c>
      <c r="G47" s="18">
        <v>3.9</v>
      </c>
      <c r="H47" s="18">
        <v>3.6</v>
      </c>
      <c r="I47" s="18">
        <v>3.4</v>
      </c>
      <c r="J47" s="18">
        <v>3.3</v>
      </c>
      <c r="K47" s="18">
        <v>3.5</v>
      </c>
      <c r="L47" s="18">
        <v>3.8</v>
      </c>
      <c r="M47" s="18">
        <v>3.5</v>
      </c>
      <c r="Q47" s="17">
        <v>2004</v>
      </c>
      <c r="R47" s="18">
        <v>1.9</v>
      </c>
      <c r="S47" s="18">
        <v>1.7</v>
      </c>
      <c r="T47" s="18">
        <v>1.7</v>
      </c>
      <c r="U47" s="18">
        <v>2.2999999999999998</v>
      </c>
      <c r="V47" s="18">
        <v>3.1</v>
      </c>
      <c r="W47" s="18">
        <v>3.3</v>
      </c>
      <c r="X47" s="18">
        <v>3</v>
      </c>
      <c r="Y47" s="18">
        <v>2.7</v>
      </c>
      <c r="Z47" s="18">
        <v>2.5</v>
      </c>
      <c r="AA47" s="18">
        <v>3.2</v>
      </c>
      <c r="AB47" s="18">
        <v>3.5</v>
      </c>
      <c r="AC47" s="18">
        <v>3.3</v>
      </c>
      <c r="AE47" s="26">
        <f>B47-R47</f>
        <v>0.30000000000000027</v>
      </c>
      <c r="AF47" s="26">
        <f>C47-S47</f>
        <v>1.0999999999999999</v>
      </c>
      <c r="AG47" s="26">
        <f>D47-T47</f>
        <v>1.0999999999999999</v>
      </c>
      <c r="AH47" s="26">
        <f>E47-U47</f>
        <v>1</v>
      </c>
      <c r="AI47" s="26">
        <f>F47-V47</f>
        <v>0.69999999999999973</v>
      </c>
      <c r="AJ47" s="26">
        <f>G47-W47</f>
        <v>0.60000000000000009</v>
      </c>
      <c r="AK47" s="26">
        <f>H47-X47</f>
        <v>0.60000000000000009</v>
      </c>
      <c r="AL47" s="26">
        <f>I47-Y47</f>
        <v>0.69999999999999973</v>
      </c>
      <c r="AM47" s="26">
        <f>J47-Z47</f>
        <v>0.79999999999999982</v>
      </c>
      <c r="AN47" s="26">
        <f>K47-AA47</f>
        <v>0.29999999999999982</v>
      </c>
      <c r="AO47" s="26">
        <f>L47-AB47</f>
        <v>0.29999999999999982</v>
      </c>
      <c r="AP47" s="26">
        <f>M47-AC47</f>
        <v>0.20000000000000018</v>
      </c>
      <c r="AQ47" s="17">
        <v>2004</v>
      </c>
      <c r="AR47" s="26">
        <f>IF(AE47&lt;0,1,0)</f>
        <v>0</v>
      </c>
      <c r="AS47" s="26">
        <f>IF(AF47&lt;0,1,0)</f>
        <v>0</v>
      </c>
      <c r="AT47" s="26">
        <f>IF(AG47&lt;0,1,0)</f>
        <v>0</v>
      </c>
      <c r="AU47" s="26">
        <f>IF(AH47&lt;0,1,0)</f>
        <v>0</v>
      </c>
      <c r="AV47" s="26">
        <f>IF(AI47&lt;0,1,0)</f>
        <v>0</v>
      </c>
      <c r="AW47" s="26">
        <f>IF(AJ47&lt;0,1,0)</f>
        <v>0</v>
      </c>
      <c r="AX47" s="26">
        <f>IF(AK47&lt;0,1,0)</f>
        <v>0</v>
      </c>
      <c r="AY47" s="26">
        <f>IF(AL47&lt;0,1,0)</f>
        <v>0</v>
      </c>
      <c r="AZ47" s="26">
        <f>IF(AM47&lt;0,1,0)</f>
        <v>0</v>
      </c>
      <c r="BA47" s="26">
        <f>IF(AN47&lt;0,1,0)</f>
        <v>0</v>
      </c>
      <c r="BB47" s="26">
        <f>IF(AO47&lt;0,1,0)</f>
        <v>0</v>
      </c>
      <c r="BC47" s="26">
        <f>IF(AP47&lt;0,1,0)</f>
        <v>0</v>
      </c>
    </row>
    <row r="48" spans="1:55" x14ac:dyDescent="0.3">
      <c r="A48" s="17">
        <v>2005</v>
      </c>
      <c r="B48" s="18">
        <v>3.7</v>
      </c>
      <c r="C48" s="18">
        <v>3.6</v>
      </c>
      <c r="D48" s="18">
        <v>3.3</v>
      </c>
      <c r="E48" s="18">
        <v>2.8</v>
      </c>
      <c r="F48" s="18">
        <v>2.9</v>
      </c>
      <c r="G48" s="18">
        <v>3.2</v>
      </c>
      <c r="H48" s="18">
        <v>3.4</v>
      </c>
      <c r="I48" s="18">
        <v>3.5</v>
      </c>
      <c r="J48" s="18">
        <v>3.6</v>
      </c>
      <c r="K48" s="18">
        <v>3.7</v>
      </c>
      <c r="L48" s="18">
        <v>4.4000000000000004</v>
      </c>
      <c r="M48" s="18">
        <v>4.4000000000000004</v>
      </c>
      <c r="Q48" s="17">
        <v>2005</v>
      </c>
      <c r="R48" s="18">
        <v>3</v>
      </c>
      <c r="S48" s="18">
        <v>3</v>
      </c>
      <c r="T48" s="18">
        <v>3.1</v>
      </c>
      <c r="U48" s="18">
        <v>3.5</v>
      </c>
      <c r="V48" s="18">
        <v>2.8</v>
      </c>
      <c r="W48" s="18">
        <v>2.5</v>
      </c>
      <c r="X48" s="18">
        <v>3.2</v>
      </c>
      <c r="Y48" s="18">
        <v>3.6</v>
      </c>
      <c r="Z48" s="18">
        <v>4.7</v>
      </c>
      <c r="AA48" s="18">
        <v>4.3</v>
      </c>
      <c r="AB48" s="18">
        <v>3.5</v>
      </c>
      <c r="AC48" s="18">
        <v>3.4</v>
      </c>
      <c r="AE48" s="26">
        <f>B48-R48</f>
        <v>0.70000000000000018</v>
      </c>
      <c r="AF48" s="26">
        <f>C48-S48</f>
        <v>0.60000000000000009</v>
      </c>
      <c r="AG48" s="26">
        <f>D48-T48</f>
        <v>0.19999999999999973</v>
      </c>
      <c r="AH48" s="26">
        <f>E48-U48</f>
        <v>-0.70000000000000018</v>
      </c>
      <c r="AI48" s="26">
        <f>F48-V48</f>
        <v>0.10000000000000009</v>
      </c>
      <c r="AJ48" s="26">
        <f>G48-W48</f>
        <v>0.70000000000000018</v>
      </c>
      <c r="AK48" s="26">
        <f>H48-X48</f>
        <v>0.19999999999999973</v>
      </c>
      <c r="AL48" s="26">
        <f>I48-Y48</f>
        <v>-0.10000000000000009</v>
      </c>
      <c r="AM48" s="26">
        <f>J48-Z48</f>
        <v>-1.1000000000000001</v>
      </c>
      <c r="AN48" s="26">
        <f>K48-AA48</f>
        <v>-0.59999999999999964</v>
      </c>
      <c r="AO48" s="26">
        <f>L48-AB48</f>
        <v>0.90000000000000036</v>
      </c>
      <c r="AP48" s="26">
        <f>M48-AC48</f>
        <v>1.0000000000000004</v>
      </c>
      <c r="AQ48" s="17">
        <v>2005</v>
      </c>
      <c r="AR48" s="26">
        <f>IF(AE48&lt;0,1,0)</f>
        <v>0</v>
      </c>
      <c r="AS48" s="26">
        <f>IF(AF48&lt;0,1,0)</f>
        <v>0</v>
      </c>
      <c r="AT48" s="26">
        <f>IF(AG48&lt;0,1,0)</f>
        <v>0</v>
      </c>
      <c r="AU48" s="26">
        <f>IF(AH48&lt;0,1,0)</f>
        <v>1</v>
      </c>
      <c r="AV48" s="26">
        <f>IF(AI48&lt;0,1,0)</f>
        <v>0</v>
      </c>
      <c r="AW48" s="26">
        <f>IF(AJ48&lt;0,1,0)</f>
        <v>0</v>
      </c>
      <c r="AX48" s="26">
        <f>IF(AK48&lt;0,1,0)</f>
        <v>0</v>
      </c>
      <c r="AY48" s="26">
        <f>IF(AL48&lt;0,1,0)</f>
        <v>1</v>
      </c>
      <c r="AZ48" s="26">
        <f>IF(AM48&lt;0,1,0)</f>
        <v>1</v>
      </c>
      <c r="BA48" s="26">
        <f>IF(AN48&lt;0,1,0)</f>
        <v>1</v>
      </c>
      <c r="BB48" s="26">
        <f>IF(AO48&lt;0,1,0)</f>
        <v>0</v>
      </c>
      <c r="BC48" s="26">
        <f>IF(AP48&lt;0,1,0)</f>
        <v>0</v>
      </c>
    </row>
    <row r="49" spans="1:55" x14ac:dyDescent="0.3">
      <c r="A49" s="17">
        <v>2006</v>
      </c>
      <c r="B49" s="18">
        <v>4.4000000000000004</v>
      </c>
      <c r="C49" s="18">
        <v>4.4000000000000004</v>
      </c>
      <c r="D49" s="18">
        <v>4.9000000000000004</v>
      </c>
      <c r="E49" s="18">
        <v>5.0999999999999996</v>
      </c>
      <c r="F49" s="18">
        <v>5</v>
      </c>
      <c r="G49" s="18">
        <v>4.8</v>
      </c>
      <c r="H49" s="18">
        <v>4.7</v>
      </c>
      <c r="I49" s="18">
        <v>4.7</v>
      </c>
      <c r="J49" s="18">
        <v>4.7</v>
      </c>
      <c r="K49" s="18">
        <v>4.2</v>
      </c>
      <c r="L49" s="18">
        <v>2.8</v>
      </c>
      <c r="M49" s="18">
        <v>1.9</v>
      </c>
      <c r="Q49" s="17">
        <v>2006</v>
      </c>
      <c r="R49" s="18">
        <v>4</v>
      </c>
      <c r="S49" s="18">
        <v>3.6</v>
      </c>
      <c r="T49" s="18">
        <v>3.4</v>
      </c>
      <c r="U49" s="18">
        <v>3.5</v>
      </c>
      <c r="V49" s="18">
        <v>4.2</v>
      </c>
      <c r="W49" s="18">
        <v>4.3</v>
      </c>
      <c r="X49" s="18">
        <v>4.0999999999999996</v>
      </c>
      <c r="Y49" s="18">
        <v>3.8</v>
      </c>
      <c r="Z49" s="18">
        <v>2.1</v>
      </c>
      <c r="AA49" s="18">
        <v>1.3</v>
      </c>
      <c r="AB49" s="18">
        <v>2</v>
      </c>
      <c r="AC49" s="18">
        <v>2.5</v>
      </c>
      <c r="AE49" s="26">
        <f>B49-R49</f>
        <v>0.40000000000000036</v>
      </c>
      <c r="AF49" s="26">
        <f>C49-S49</f>
        <v>0.80000000000000027</v>
      </c>
      <c r="AG49" s="26">
        <f>D49-T49</f>
        <v>1.5000000000000004</v>
      </c>
      <c r="AH49" s="26">
        <f>E49-U49</f>
        <v>1.5999999999999996</v>
      </c>
      <c r="AI49" s="26">
        <f>F49-V49</f>
        <v>0.79999999999999982</v>
      </c>
      <c r="AJ49" s="26">
        <f>G49-W49</f>
        <v>0.5</v>
      </c>
      <c r="AK49" s="26">
        <f>H49-X49</f>
        <v>0.60000000000000053</v>
      </c>
      <c r="AL49" s="26">
        <f>I49-Y49</f>
        <v>0.90000000000000036</v>
      </c>
      <c r="AM49" s="26">
        <f>J49-Z49</f>
        <v>2.6</v>
      </c>
      <c r="AN49" s="26">
        <f>K49-AA49</f>
        <v>2.9000000000000004</v>
      </c>
      <c r="AO49" s="26">
        <f>L49-AB49</f>
        <v>0.79999999999999982</v>
      </c>
      <c r="AP49" s="26">
        <f>M49-AC49</f>
        <v>-0.60000000000000009</v>
      </c>
      <c r="AQ49" s="17">
        <v>2006</v>
      </c>
      <c r="AR49" s="26">
        <f>IF(AE49&lt;0,1,0)</f>
        <v>0</v>
      </c>
      <c r="AS49" s="26">
        <f>IF(AF49&lt;0,1,0)</f>
        <v>0</v>
      </c>
      <c r="AT49" s="26">
        <f>IF(AG49&lt;0,1,0)</f>
        <v>0</v>
      </c>
      <c r="AU49" s="26">
        <f>IF(AH49&lt;0,1,0)</f>
        <v>0</v>
      </c>
      <c r="AV49" s="26">
        <f>IF(AI49&lt;0,1,0)</f>
        <v>0</v>
      </c>
      <c r="AW49" s="26">
        <f>IF(AJ49&lt;0,1,0)</f>
        <v>0</v>
      </c>
      <c r="AX49" s="26">
        <f>IF(AK49&lt;0,1,0)</f>
        <v>0</v>
      </c>
      <c r="AY49" s="26">
        <f>IF(AL49&lt;0,1,0)</f>
        <v>0</v>
      </c>
      <c r="AZ49" s="26">
        <f>IF(AM49&lt;0,1,0)</f>
        <v>0</v>
      </c>
      <c r="BA49" s="26">
        <f>IF(AN49&lt;0,1,0)</f>
        <v>0</v>
      </c>
      <c r="BB49" s="26">
        <f>IF(AO49&lt;0,1,0)</f>
        <v>0</v>
      </c>
      <c r="BC49" s="26">
        <f>IF(AP49&lt;0,1,0)</f>
        <v>1</v>
      </c>
    </row>
    <row r="50" spans="1:55" x14ac:dyDescent="0.3">
      <c r="A50" s="17">
        <v>2007</v>
      </c>
      <c r="B50" s="18">
        <v>2.6</v>
      </c>
      <c r="C50" s="18">
        <v>1.7</v>
      </c>
      <c r="D50" s="18">
        <v>0.7</v>
      </c>
      <c r="E50" s="18">
        <v>0.9</v>
      </c>
      <c r="F50" s="18">
        <v>0.7</v>
      </c>
      <c r="G50" s="18">
        <v>0.4</v>
      </c>
      <c r="H50" s="18">
        <v>0.9</v>
      </c>
      <c r="I50" s="18">
        <v>1</v>
      </c>
      <c r="J50" s="18">
        <v>0.9</v>
      </c>
      <c r="K50" s="18">
        <v>1.4</v>
      </c>
      <c r="L50" s="18">
        <v>2.5</v>
      </c>
      <c r="M50" s="18">
        <v>3.5</v>
      </c>
      <c r="Q50" s="17">
        <v>2007</v>
      </c>
      <c r="R50" s="18">
        <v>2.1</v>
      </c>
      <c r="S50" s="18">
        <v>2.4</v>
      </c>
      <c r="T50" s="18">
        <v>2.8</v>
      </c>
      <c r="U50" s="18">
        <v>2.6</v>
      </c>
      <c r="V50" s="18">
        <v>2.7</v>
      </c>
      <c r="W50" s="18">
        <v>2.7</v>
      </c>
      <c r="X50" s="18">
        <v>2.4</v>
      </c>
      <c r="Y50" s="18">
        <v>2</v>
      </c>
      <c r="Z50" s="18">
        <v>2.8</v>
      </c>
      <c r="AA50" s="18">
        <v>3.5</v>
      </c>
      <c r="AB50" s="18">
        <v>4.3</v>
      </c>
      <c r="AC50" s="18">
        <v>4.0999999999999996</v>
      </c>
      <c r="AE50" s="26">
        <f>B50-R50</f>
        <v>0.5</v>
      </c>
      <c r="AF50" s="26">
        <f>C50-S50</f>
        <v>-0.7</v>
      </c>
      <c r="AG50" s="26">
        <f>D50-T50</f>
        <v>-2.0999999999999996</v>
      </c>
      <c r="AH50" s="26">
        <f>E50-U50</f>
        <v>-1.7000000000000002</v>
      </c>
      <c r="AI50" s="26">
        <f>F50-V50</f>
        <v>-2</v>
      </c>
      <c r="AJ50" s="26">
        <f>G50-W50</f>
        <v>-2.3000000000000003</v>
      </c>
      <c r="AK50" s="26">
        <f>H50-X50</f>
        <v>-1.5</v>
      </c>
      <c r="AL50" s="26">
        <f>I50-Y50</f>
        <v>-1</v>
      </c>
      <c r="AM50" s="26">
        <f>J50-Z50</f>
        <v>-1.9</v>
      </c>
      <c r="AN50" s="26">
        <f>K50-AA50</f>
        <v>-2.1</v>
      </c>
      <c r="AO50" s="26">
        <f>L50-AB50</f>
        <v>-1.7999999999999998</v>
      </c>
      <c r="AP50" s="26">
        <f>M50-AC50</f>
        <v>-0.59999999999999964</v>
      </c>
      <c r="AQ50" s="17">
        <v>2007</v>
      </c>
      <c r="AR50" s="26">
        <f>IF(AE50&lt;0,1,0)</f>
        <v>0</v>
      </c>
      <c r="AS50" s="26">
        <f>IF(AF50&lt;0,1,0)</f>
        <v>1</v>
      </c>
      <c r="AT50" s="26">
        <f>IF(AG50&lt;0,1,0)</f>
        <v>1</v>
      </c>
      <c r="AU50" s="26">
        <f>IF(AH50&lt;0,1,0)</f>
        <v>1</v>
      </c>
      <c r="AV50" s="26">
        <f>IF(AI50&lt;0,1,0)</f>
        <v>1</v>
      </c>
      <c r="AW50" s="26">
        <f>IF(AJ50&lt;0,1,0)</f>
        <v>1</v>
      </c>
      <c r="AX50" s="26">
        <f>IF(AK50&lt;0,1,0)</f>
        <v>1</v>
      </c>
      <c r="AY50" s="26">
        <f>IF(AL50&lt;0,1,0)</f>
        <v>1</v>
      </c>
      <c r="AZ50" s="26">
        <f>IF(AM50&lt;0,1,0)</f>
        <v>1</v>
      </c>
      <c r="BA50" s="26">
        <f>IF(AN50&lt;0,1,0)</f>
        <v>1</v>
      </c>
      <c r="BB50" s="26">
        <f>IF(AO50&lt;0,1,0)</f>
        <v>1</v>
      </c>
      <c r="BC50" s="26">
        <f>IF(AP50&lt;0,1,0)</f>
        <v>1</v>
      </c>
    </row>
    <row r="51" spans="1:55" x14ac:dyDescent="0.3">
      <c r="A51" s="17">
        <v>2008</v>
      </c>
      <c r="B51" s="18">
        <v>2.9</v>
      </c>
      <c r="C51" s="18">
        <v>3.4</v>
      </c>
      <c r="D51" s="18">
        <v>4.0999999999999996</v>
      </c>
      <c r="E51" s="18">
        <v>3.4</v>
      </c>
      <c r="F51" s="18">
        <v>2.7</v>
      </c>
      <c r="G51" s="18">
        <v>3</v>
      </c>
      <c r="H51" s="18">
        <v>2.1</v>
      </c>
      <c r="I51" s="18">
        <v>1.6</v>
      </c>
      <c r="J51" s="18">
        <v>1.7</v>
      </c>
      <c r="K51" s="18">
        <v>1.7</v>
      </c>
      <c r="L51" s="18">
        <v>1.7</v>
      </c>
      <c r="M51" s="18">
        <v>1.5</v>
      </c>
      <c r="Q51" s="17">
        <v>2008</v>
      </c>
      <c r="R51" s="18">
        <v>4.3</v>
      </c>
      <c r="S51" s="18">
        <v>4</v>
      </c>
      <c r="T51" s="18">
        <v>4</v>
      </c>
      <c r="U51" s="18">
        <v>3.9</v>
      </c>
      <c r="V51" s="18">
        <v>4.2</v>
      </c>
      <c r="W51" s="18">
        <v>5</v>
      </c>
      <c r="X51" s="18">
        <v>5.6</v>
      </c>
      <c r="Y51" s="18">
        <v>5.4</v>
      </c>
      <c r="Z51" s="18">
        <v>4.9000000000000004</v>
      </c>
      <c r="AA51" s="18">
        <v>3.7</v>
      </c>
      <c r="AB51" s="18">
        <v>1.1000000000000001</v>
      </c>
      <c r="AC51" s="18">
        <v>0.1</v>
      </c>
      <c r="AE51" s="26">
        <f>B51-R51</f>
        <v>-1.4</v>
      </c>
      <c r="AF51" s="26">
        <f>C51-S51</f>
        <v>-0.60000000000000009</v>
      </c>
      <c r="AG51" s="26">
        <f>D51-T51</f>
        <v>9.9999999999999645E-2</v>
      </c>
      <c r="AH51" s="26">
        <f>E51-U51</f>
        <v>-0.5</v>
      </c>
      <c r="AI51" s="26">
        <f>F51-V51</f>
        <v>-1.5</v>
      </c>
      <c r="AJ51" s="26">
        <f>G51-W51</f>
        <v>-2</v>
      </c>
      <c r="AK51" s="26">
        <f>H51-X51</f>
        <v>-3.4999999999999996</v>
      </c>
      <c r="AL51" s="26">
        <f>I51-Y51</f>
        <v>-3.8000000000000003</v>
      </c>
      <c r="AM51" s="26">
        <f>J51-Z51</f>
        <v>-3.2</v>
      </c>
      <c r="AN51" s="26">
        <f>K51-AA51</f>
        <v>-2</v>
      </c>
      <c r="AO51" s="26">
        <f>L51-AB51</f>
        <v>0.59999999999999987</v>
      </c>
      <c r="AP51" s="26">
        <f>M51-AC51</f>
        <v>1.4</v>
      </c>
      <c r="AQ51" s="17">
        <v>2008</v>
      </c>
      <c r="AR51" s="26">
        <f>IF(AE51&lt;0,1,0)</f>
        <v>1</v>
      </c>
      <c r="AS51" s="26">
        <f>IF(AF51&lt;0,1,0)</f>
        <v>1</v>
      </c>
      <c r="AT51" s="26">
        <f>IF(AG51&lt;0,1,0)</f>
        <v>0</v>
      </c>
      <c r="AU51" s="26">
        <f>IF(AH51&lt;0,1,0)</f>
        <v>1</v>
      </c>
      <c r="AV51" s="26">
        <f>IF(AI51&lt;0,1,0)</f>
        <v>1</v>
      </c>
      <c r="AW51" s="26">
        <f>IF(AJ51&lt;0,1,0)</f>
        <v>1</v>
      </c>
      <c r="AX51" s="26">
        <f>IF(AK51&lt;0,1,0)</f>
        <v>1</v>
      </c>
      <c r="AY51" s="26">
        <f>IF(AL51&lt;0,1,0)</f>
        <v>1</v>
      </c>
      <c r="AZ51" s="26">
        <f>IF(AM51&lt;0,1,0)</f>
        <v>1</v>
      </c>
      <c r="BA51" s="26">
        <f>IF(AN51&lt;0,1,0)</f>
        <v>1</v>
      </c>
      <c r="BB51" s="26">
        <f>IF(AO51&lt;0,1,0)</f>
        <v>0</v>
      </c>
      <c r="BC51" s="26">
        <f>IF(AP51&lt;0,1,0)</f>
        <v>0</v>
      </c>
    </row>
    <row r="52" spans="1:55" x14ac:dyDescent="0.3">
      <c r="A52" s="17">
        <v>2009</v>
      </c>
      <c r="B52" s="18">
        <v>1.4</v>
      </c>
      <c r="C52" s="18">
        <v>1.8</v>
      </c>
      <c r="D52" s="18">
        <v>1.6</v>
      </c>
      <c r="E52" s="18">
        <v>2.4</v>
      </c>
      <c r="F52" s="18">
        <v>3.5</v>
      </c>
      <c r="G52" s="18">
        <v>3.6</v>
      </c>
      <c r="H52" s="18">
        <v>3.8</v>
      </c>
      <c r="I52" s="18">
        <v>4.4000000000000004</v>
      </c>
      <c r="J52" s="18">
        <v>4.5999999999999996</v>
      </c>
      <c r="K52" s="18">
        <v>4.7</v>
      </c>
      <c r="L52" s="18">
        <v>4.4000000000000004</v>
      </c>
      <c r="M52" s="18">
        <v>4.3</v>
      </c>
      <c r="Q52" s="17">
        <v>2009</v>
      </c>
      <c r="R52" s="18">
        <v>0</v>
      </c>
      <c r="S52" s="18">
        <v>0.2</v>
      </c>
      <c r="T52" s="18">
        <v>-0.4</v>
      </c>
      <c r="U52" s="18">
        <v>-0.7</v>
      </c>
      <c r="V52" s="18">
        <v>-1.3</v>
      </c>
      <c r="W52" s="18">
        <v>-1.4</v>
      </c>
      <c r="X52" s="18">
        <v>-2.1</v>
      </c>
      <c r="Y52" s="18">
        <v>-1.5</v>
      </c>
      <c r="Z52" s="18">
        <v>-1.3</v>
      </c>
      <c r="AA52" s="18">
        <v>-0.2</v>
      </c>
      <c r="AB52" s="18">
        <v>1.8</v>
      </c>
      <c r="AC52" s="18">
        <v>2.7</v>
      </c>
      <c r="AE52" s="26">
        <f>B52-R52</f>
        <v>1.4</v>
      </c>
      <c r="AF52" s="26">
        <f>C52-S52</f>
        <v>1.6</v>
      </c>
      <c r="AG52" s="26">
        <f>D52-T52</f>
        <v>2</v>
      </c>
      <c r="AH52" s="26">
        <f>E52-U52</f>
        <v>3.0999999999999996</v>
      </c>
      <c r="AI52" s="26">
        <f>F52-V52</f>
        <v>4.8</v>
      </c>
      <c r="AJ52" s="26">
        <f>G52-W52</f>
        <v>5</v>
      </c>
      <c r="AK52" s="26">
        <f>H52-X52</f>
        <v>5.9</v>
      </c>
      <c r="AL52" s="26">
        <f>I52-Y52</f>
        <v>5.9</v>
      </c>
      <c r="AM52" s="26">
        <f>J52-Z52</f>
        <v>5.8999999999999995</v>
      </c>
      <c r="AN52" s="26">
        <f>K52-AA52</f>
        <v>4.9000000000000004</v>
      </c>
      <c r="AO52" s="26">
        <f>L52-AB52</f>
        <v>2.6000000000000005</v>
      </c>
      <c r="AP52" s="26">
        <f>M52-AC52</f>
        <v>1.5999999999999996</v>
      </c>
      <c r="AQ52" s="17">
        <v>2009</v>
      </c>
      <c r="AR52" s="26">
        <f>IF(AE52&lt;0,1,0)</f>
        <v>0</v>
      </c>
      <c r="AS52" s="26">
        <f>IF(AF52&lt;0,1,0)</f>
        <v>0</v>
      </c>
      <c r="AT52" s="26">
        <f>IF(AG52&lt;0,1,0)</f>
        <v>0</v>
      </c>
      <c r="AU52" s="26">
        <f>IF(AH52&lt;0,1,0)</f>
        <v>0</v>
      </c>
      <c r="AV52" s="26">
        <f>IF(AI52&lt;0,1,0)</f>
        <v>0</v>
      </c>
      <c r="AW52" s="26">
        <f>IF(AJ52&lt;0,1,0)</f>
        <v>0</v>
      </c>
      <c r="AX52" s="26">
        <f>IF(AK52&lt;0,1,0)</f>
        <v>0</v>
      </c>
      <c r="AY52" s="26">
        <f>IF(AL52&lt;0,1,0)</f>
        <v>0</v>
      </c>
      <c r="AZ52" s="26">
        <f>IF(AM52&lt;0,1,0)</f>
        <v>0</v>
      </c>
      <c r="BA52" s="26">
        <f>IF(AN52&lt;0,1,0)</f>
        <v>0</v>
      </c>
      <c r="BB52" s="26">
        <f>IF(AO52&lt;0,1,0)</f>
        <v>0</v>
      </c>
      <c r="BC52" s="26">
        <f>IF(AP52&lt;0,1,0)</f>
        <v>0</v>
      </c>
    </row>
    <row r="53" spans="1:55" x14ac:dyDescent="0.3">
      <c r="A53" s="17">
        <v>2010</v>
      </c>
      <c r="B53" s="18">
        <v>4.4000000000000004</v>
      </c>
      <c r="C53" s="18">
        <v>4.5</v>
      </c>
      <c r="D53" s="18">
        <v>4.9000000000000004</v>
      </c>
      <c r="E53" s="18">
        <v>4.5999999999999996</v>
      </c>
      <c r="F53" s="18">
        <v>4.4000000000000004</v>
      </c>
      <c r="G53" s="18">
        <v>4.4000000000000004</v>
      </c>
      <c r="H53" s="18">
        <v>4.2</v>
      </c>
      <c r="I53" s="18">
        <v>4.2</v>
      </c>
      <c r="J53" s="18">
        <v>4</v>
      </c>
      <c r="K53" s="18">
        <v>3.8</v>
      </c>
      <c r="L53" s="18">
        <v>4</v>
      </c>
      <c r="M53" s="18">
        <v>4.0999999999999996</v>
      </c>
      <c r="Q53" s="17">
        <v>2010</v>
      </c>
      <c r="R53" s="18">
        <v>2.6</v>
      </c>
      <c r="S53" s="18">
        <v>2.1</v>
      </c>
      <c r="T53" s="18">
        <v>2.2999999999999998</v>
      </c>
      <c r="U53" s="18">
        <v>2.2000000000000002</v>
      </c>
      <c r="V53" s="18">
        <v>2</v>
      </c>
      <c r="W53" s="18">
        <v>1.1000000000000001</v>
      </c>
      <c r="X53" s="18">
        <v>1.2</v>
      </c>
      <c r="Y53" s="18">
        <v>1.1000000000000001</v>
      </c>
      <c r="Z53" s="18">
        <v>1.1000000000000001</v>
      </c>
      <c r="AA53" s="18">
        <v>1.2</v>
      </c>
      <c r="AB53" s="18">
        <v>1.1000000000000001</v>
      </c>
      <c r="AC53" s="18">
        <v>1.5</v>
      </c>
      <c r="AE53" s="26">
        <f>B53-R53</f>
        <v>1.8000000000000003</v>
      </c>
      <c r="AF53" s="26">
        <f>C53-S53</f>
        <v>2.4</v>
      </c>
      <c r="AG53" s="26">
        <f>D53-T53</f>
        <v>2.6000000000000005</v>
      </c>
      <c r="AH53" s="26">
        <f>E53-U53</f>
        <v>2.3999999999999995</v>
      </c>
      <c r="AI53" s="26">
        <f>F53-V53</f>
        <v>2.4000000000000004</v>
      </c>
      <c r="AJ53" s="26">
        <f>G53-W53</f>
        <v>3.3000000000000003</v>
      </c>
      <c r="AK53" s="26">
        <f>H53-X53</f>
        <v>3</v>
      </c>
      <c r="AL53" s="26">
        <f>I53-Y53</f>
        <v>3.1</v>
      </c>
      <c r="AM53" s="26">
        <f>J53-Z53</f>
        <v>2.9</v>
      </c>
      <c r="AN53" s="26">
        <f>K53-AA53</f>
        <v>2.5999999999999996</v>
      </c>
      <c r="AO53" s="26">
        <f>L53-AB53</f>
        <v>2.9</v>
      </c>
      <c r="AP53" s="26">
        <f>M53-AC53</f>
        <v>2.5999999999999996</v>
      </c>
      <c r="AQ53" s="17">
        <v>2010</v>
      </c>
      <c r="AR53" s="26">
        <f>IF(AE53&lt;0,1,0)</f>
        <v>0</v>
      </c>
      <c r="AS53" s="26">
        <f>IF(AF53&lt;0,1,0)</f>
        <v>0</v>
      </c>
      <c r="AT53" s="26">
        <f>IF(AG53&lt;0,1,0)</f>
        <v>0</v>
      </c>
      <c r="AU53" s="26">
        <f>IF(AH53&lt;0,1,0)</f>
        <v>0</v>
      </c>
      <c r="AV53" s="26">
        <f>IF(AI53&lt;0,1,0)</f>
        <v>0</v>
      </c>
      <c r="AW53" s="26">
        <f>IF(AJ53&lt;0,1,0)</f>
        <v>0</v>
      </c>
      <c r="AX53" s="26">
        <f>IF(AK53&lt;0,1,0)</f>
        <v>0</v>
      </c>
      <c r="AY53" s="26">
        <f>IF(AL53&lt;0,1,0)</f>
        <v>0</v>
      </c>
      <c r="AZ53" s="26">
        <f>IF(AM53&lt;0,1,0)</f>
        <v>0</v>
      </c>
      <c r="BA53" s="26">
        <f>IF(AN53&lt;0,1,0)</f>
        <v>0</v>
      </c>
      <c r="BB53" s="26">
        <f>IF(AO53&lt;0,1,0)</f>
        <v>0</v>
      </c>
      <c r="BC53" s="26">
        <f>IF(AP53&lt;0,1,0)</f>
        <v>0</v>
      </c>
    </row>
    <row r="54" spans="1:55" x14ac:dyDescent="0.3">
      <c r="A54" s="17">
        <v>2011</v>
      </c>
      <c r="B54" s="18">
        <v>4</v>
      </c>
      <c r="C54" s="18">
        <v>4</v>
      </c>
      <c r="D54" s="18">
        <v>4</v>
      </c>
      <c r="E54" s="18">
        <v>4.4000000000000004</v>
      </c>
      <c r="F54" s="18">
        <v>4.5</v>
      </c>
      <c r="G54" s="18">
        <v>4.2</v>
      </c>
      <c r="H54" s="18">
        <v>4.5</v>
      </c>
      <c r="I54" s="18">
        <v>4.2</v>
      </c>
      <c r="J54" s="18">
        <v>4.2</v>
      </c>
      <c r="K54" s="18">
        <v>4.2</v>
      </c>
      <c r="L54" s="18">
        <v>4</v>
      </c>
      <c r="M54" s="18">
        <v>4.0999999999999996</v>
      </c>
      <c r="Q54" s="17">
        <v>2011</v>
      </c>
      <c r="R54" s="18">
        <v>1.6</v>
      </c>
      <c r="S54" s="18">
        <v>2.1</v>
      </c>
      <c r="T54" s="18">
        <v>2.7</v>
      </c>
      <c r="U54" s="18">
        <v>3.2</v>
      </c>
      <c r="V54" s="18">
        <v>3.6</v>
      </c>
      <c r="W54" s="18">
        <v>3.6</v>
      </c>
      <c r="X54" s="18">
        <v>3.6</v>
      </c>
      <c r="Y54" s="18">
        <v>3.8</v>
      </c>
      <c r="Z54" s="18">
        <v>3.9</v>
      </c>
      <c r="AA54" s="18">
        <v>3.5</v>
      </c>
      <c r="AB54" s="18">
        <v>3.4</v>
      </c>
      <c r="AC54" s="18">
        <v>3</v>
      </c>
      <c r="AE54" s="26">
        <f>B54-R54</f>
        <v>2.4</v>
      </c>
      <c r="AF54" s="26">
        <f>C54-S54</f>
        <v>1.9</v>
      </c>
      <c r="AG54" s="26">
        <f>D54-T54</f>
        <v>1.2999999999999998</v>
      </c>
      <c r="AH54" s="26">
        <f>E54-U54</f>
        <v>1.2000000000000002</v>
      </c>
      <c r="AI54" s="26">
        <f>F54-V54</f>
        <v>0.89999999999999991</v>
      </c>
      <c r="AJ54" s="26">
        <f>G54-W54</f>
        <v>0.60000000000000009</v>
      </c>
      <c r="AK54" s="26">
        <f>H54-X54</f>
        <v>0.89999999999999991</v>
      </c>
      <c r="AL54" s="26">
        <f>I54-Y54</f>
        <v>0.40000000000000036</v>
      </c>
      <c r="AM54" s="26">
        <f>J54-Z54</f>
        <v>0.30000000000000027</v>
      </c>
      <c r="AN54" s="26">
        <f>K54-AA54</f>
        <v>0.70000000000000018</v>
      </c>
      <c r="AO54" s="26">
        <f>L54-AB54</f>
        <v>0.60000000000000009</v>
      </c>
      <c r="AP54" s="26">
        <f>M54-AC54</f>
        <v>1.0999999999999996</v>
      </c>
      <c r="AQ54" s="17">
        <v>2011</v>
      </c>
      <c r="AR54" s="26">
        <f>IF(AE54&lt;0,1,0)</f>
        <v>0</v>
      </c>
      <c r="AS54" s="26">
        <f>IF(AF54&lt;0,1,0)</f>
        <v>0</v>
      </c>
      <c r="AT54" s="26">
        <f>IF(AG54&lt;0,1,0)</f>
        <v>0</v>
      </c>
      <c r="AU54" s="26">
        <f>IF(AH54&lt;0,1,0)</f>
        <v>0</v>
      </c>
      <c r="AV54" s="26">
        <f>IF(AI54&lt;0,1,0)</f>
        <v>0</v>
      </c>
      <c r="AW54" s="26">
        <f>IF(AJ54&lt;0,1,0)</f>
        <v>0</v>
      </c>
      <c r="AX54" s="26">
        <f>IF(AK54&lt;0,1,0)</f>
        <v>0</v>
      </c>
      <c r="AY54" s="26">
        <f>IF(AL54&lt;0,1,0)</f>
        <v>0</v>
      </c>
      <c r="AZ54" s="26">
        <f>IF(AM54&lt;0,1,0)</f>
        <v>0</v>
      </c>
      <c r="BA54" s="26">
        <f>IF(AN54&lt;0,1,0)</f>
        <v>0</v>
      </c>
      <c r="BB54" s="26">
        <f>IF(AO54&lt;0,1,0)</f>
        <v>0</v>
      </c>
      <c r="BC54" s="26">
        <f>IF(AP54&lt;0,1,0)</f>
        <v>0</v>
      </c>
    </row>
    <row r="55" spans="1:55" x14ac:dyDescent="0.3">
      <c r="A55" s="17">
        <v>2012</v>
      </c>
      <c r="B55" s="18">
        <v>4.2</v>
      </c>
      <c r="C55" s="18">
        <v>4.3</v>
      </c>
      <c r="D55" s="18">
        <v>4.2</v>
      </c>
      <c r="E55" s="18">
        <v>3.7</v>
      </c>
      <c r="F55" s="18">
        <v>3.2</v>
      </c>
      <c r="G55" s="18">
        <v>3.6</v>
      </c>
      <c r="H55" s="18">
        <v>3.9</v>
      </c>
      <c r="I55" s="18">
        <v>3.9</v>
      </c>
      <c r="J55" s="18">
        <v>3.7</v>
      </c>
      <c r="K55" s="18">
        <v>3.5</v>
      </c>
      <c r="L55" s="18">
        <v>2.7</v>
      </c>
      <c r="M55" s="18">
        <v>1.9</v>
      </c>
      <c r="Q55" s="17">
        <v>2012</v>
      </c>
      <c r="R55" s="18">
        <v>2.9</v>
      </c>
      <c r="S55" s="18">
        <v>2.9</v>
      </c>
      <c r="T55" s="18">
        <v>2.7</v>
      </c>
      <c r="U55" s="18">
        <v>2.2999999999999998</v>
      </c>
      <c r="V55" s="18">
        <v>1.7</v>
      </c>
      <c r="W55" s="18">
        <v>1.7</v>
      </c>
      <c r="X55" s="18">
        <v>1.4</v>
      </c>
      <c r="Y55" s="18">
        <v>1.7</v>
      </c>
      <c r="Z55" s="18">
        <v>2</v>
      </c>
      <c r="AA55" s="18">
        <v>2.2000000000000002</v>
      </c>
      <c r="AB55" s="18">
        <v>1.8</v>
      </c>
      <c r="AC55" s="18">
        <v>1.7</v>
      </c>
      <c r="AE55" s="26">
        <f>B55-R55</f>
        <v>1.3000000000000003</v>
      </c>
      <c r="AF55" s="26">
        <f>C55-S55</f>
        <v>1.4</v>
      </c>
      <c r="AG55" s="26">
        <f>D55-T55</f>
        <v>1.5</v>
      </c>
      <c r="AH55" s="26">
        <f>E55-U55</f>
        <v>1.4000000000000004</v>
      </c>
      <c r="AI55" s="26">
        <f>F55-V55</f>
        <v>1.5000000000000002</v>
      </c>
      <c r="AJ55" s="26">
        <f>G55-W55</f>
        <v>1.9000000000000001</v>
      </c>
      <c r="AK55" s="26">
        <f>H55-X55</f>
        <v>2.5</v>
      </c>
      <c r="AL55" s="26">
        <f>I55-Y55</f>
        <v>2.2000000000000002</v>
      </c>
      <c r="AM55" s="26">
        <f>J55-Z55</f>
        <v>1.7000000000000002</v>
      </c>
      <c r="AN55" s="26">
        <f>K55-AA55</f>
        <v>1.2999999999999998</v>
      </c>
      <c r="AO55" s="26">
        <f>L55-AB55</f>
        <v>0.90000000000000013</v>
      </c>
      <c r="AP55" s="26">
        <f>M55-AC55</f>
        <v>0.19999999999999996</v>
      </c>
      <c r="AQ55" s="17">
        <v>2012</v>
      </c>
      <c r="AR55" s="26">
        <f>IF(AE55&lt;0,1,0)</f>
        <v>0</v>
      </c>
      <c r="AS55" s="26">
        <f>IF(AF55&lt;0,1,0)</f>
        <v>0</v>
      </c>
      <c r="AT55" s="26">
        <f>IF(AG55&lt;0,1,0)</f>
        <v>0</v>
      </c>
      <c r="AU55" s="26">
        <f>IF(AH55&lt;0,1,0)</f>
        <v>0</v>
      </c>
      <c r="AV55" s="26">
        <f>IF(AI55&lt;0,1,0)</f>
        <v>0</v>
      </c>
      <c r="AW55" s="26">
        <f>IF(AJ55&lt;0,1,0)</f>
        <v>0</v>
      </c>
      <c r="AX55" s="26">
        <f>IF(AK55&lt;0,1,0)</f>
        <v>0</v>
      </c>
      <c r="AY55" s="26">
        <f>IF(AL55&lt;0,1,0)</f>
        <v>0</v>
      </c>
      <c r="AZ55" s="26">
        <f>IF(AM55&lt;0,1,0)</f>
        <v>0</v>
      </c>
      <c r="BA55" s="26">
        <f>IF(AN55&lt;0,1,0)</f>
        <v>0</v>
      </c>
      <c r="BB55" s="26">
        <f>IF(AO55&lt;0,1,0)</f>
        <v>0</v>
      </c>
      <c r="BC55" s="26">
        <f>IF(AP55&lt;0,1,0)</f>
        <v>0</v>
      </c>
    </row>
    <row r="56" spans="1:55" x14ac:dyDescent="0.3">
      <c r="A56" s="17">
        <v>2013</v>
      </c>
      <c r="B56" s="18">
        <v>1.7</v>
      </c>
      <c r="C56" s="18">
        <v>0.7</v>
      </c>
      <c r="D56" s="18">
        <v>0.7</v>
      </c>
      <c r="E56" s="18">
        <v>0.6</v>
      </c>
      <c r="F56" s="18">
        <v>0</v>
      </c>
      <c r="G56" s="18">
        <v>0.1</v>
      </c>
      <c r="H56" s="18">
        <v>-0.2</v>
      </c>
      <c r="I56" s="18">
        <v>0.1</v>
      </c>
      <c r="J56" s="18">
        <v>0.4</v>
      </c>
      <c r="K56" s="18">
        <v>0.5</v>
      </c>
      <c r="L56" s="18">
        <v>1.2</v>
      </c>
      <c r="M56" s="18">
        <v>0.9</v>
      </c>
      <c r="Q56" s="17">
        <v>2013</v>
      </c>
      <c r="R56" s="18">
        <v>1.6</v>
      </c>
      <c r="S56" s="18">
        <v>2</v>
      </c>
      <c r="T56" s="18">
        <v>1.5</v>
      </c>
      <c r="U56" s="18">
        <v>1.1000000000000001</v>
      </c>
      <c r="V56" s="18">
        <v>1.4</v>
      </c>
      <c r="W56" s="18">
        <v>1.8</v>
      </c>
      <c r="X56" s="18">
        <v>2</v>
      </c>
      <c r="Y56" s="18">
        <v>1.5</v>
      </c>
      <c r="Z56" s="18">
        <v>1.2</v>
      </c>
      <c r="AA56" s="18">
        <v>1</v>
      </c>
      <c r="AB56" s="18">
        <v>1.2</v>
      </c>
      <c r="AC56" s="18">
        <v>1.5</v>
      </c>
      <c r="AE56" s="26">
        <f>B56-R56</f>
        <v>9.9999999999999867E-2</v>
      </c>
      <c r="AF56" s="26">
        <f>C56-S56</f>
        <v>-1.3</v>
      </c>
      <c r="AG56" s="26">
        <f>D56-T56</f>
        <v>-0.8</v>
      </c>
      <c r="AH56" s="26">
        <f>E56-U56</f>
        <v>-0.50000000000000011</v>
      </c>
      <c r="AI56" s="26">
        <f>F56-V56</f>
        <v>-1.4</v>
      </c>
      <c r="AJ56" s="26">
        <f>G56-W56</f>
        <v>-1.7</v>
      </c>
      <c r="AK56" s="26">
        <f>H56-X56</f>
        <v>-2.2000000000000002</v>
      </c>
      <c r="AL56" s="26">
        <f>I56-Y56</f>
        <v>-1.4</v>
      </c>
      <c r="AM56" s="26">
        <f>J56-Z56</f>
        <v>-0.79999999999999993</v>
      </c>
      <c r="AN56" s="26">
        <f>K56-AA56</f>
        <v>-0.5</v>
      </c>
      <c r="AO56" s="26">
        <f>L56-AB56</f>
        <v>0</v>
      </c>
      <c r="AP56" s="26">
        <f>M56-AC56</f>
        <v>-0.6</v>
      </c>
      <c r="AQ56" s="17">
        <v>2013</v>
      </c>
      <c r="AR56" s="26">
        <f>IF(AE56&lt;0,1,0)</f>
        <v>0</v>
      </c>
      <c r="AS56" s="26">
        <f>IF(AF56&lt;0,1,0)</f>
        <v>1</v>
      </c>
      <c r="AT56" s="26">
        <f>IF(AG56&lt;0,1,0)</f>
        <v>1</v>
      </c>
      <c r="AU56" s="26">
        <f>IF(AH56&lt;0,1,0)</f>
        <v>1</v>
      </c>
      <c r="AV56" s="26">
        <f>IF(AI56&lt;0,1,0)</f>
        <v>1</v>
      </c>
      <c r="AW56" s="26">
        <f>IF(AJ56&lt;0,1,0)</f>
        <v>1</v>
      </c>
      <c r="AX56" s="26">
        <f>IF(AK56&lt;0,1,0)</f>
        <v>1</v>
      </c>
      <c r="AY56" s="26">
        <f>IF(AL56&lt;0,1,0)</f>
        <v>1</v>
      </c>
      <c r="AZ56" s="26">
        <f>IF(AM56&lt;0,1,0)</f>
        <v>1</v>
      </c>
      <c r="BA56" s="26">
        <f>IF(AN56&lt;0,1,0)</f>
        <v>1</v>
      </c>
      <c r="BB56" s="26">
        <f>IF(AO56&lt;0,1,0)</f>
        <v>0</v>
      </c>
      <c r="BC56" s="26">
        <f>IF(AP56&lt;0,1,0)</f>
        <v>1</v>
      </c>
    </row>
    <row r="57" spans="1:55" x14ac:dyDescent="0.3">
      <c r="A57" s="17">
        <v>2014</v>
      </c>
      <c r="B57" s="18">
        <v>1.4</v>
      </c>
      <c r="C57" s="18">
        <v>2.6</v>
      </c>
      <c r="D57" s="18">
        <v>2.1</v>
      </c>
      <c r="E57" s="18">
        <v>2.4</v>
      </c>
      <c r="F57" s="18">
        <v>3.6</v>
      </c>
      <c r="G57" s="18">
        <v>4.0999999999999996</v>
      </c>
      <c r="H57" s="18">
        <v>4.0999999999999996</v>
      </c>
      <c r="I57" s="18">
        <v>3.6</v>
      </c>
      <c r="J57" s="18">
        <v>3.7</v>
      </c>
      <c r="K57" s="18">
        <v>4.0999999999999996</v>
      </c>
      <c r="L57" s="18">
        <v>4.5999999999999996</v>
      </c>
      <c r="M57" s="18">
        <v>6.5</v>
      </c>
      <c r="Q57" s="17">
        <v>2014</v>
      </c>
      <c r="R57" s="18">
        <v>1.6</v>
      </c>
      <c r="S57" s="18">
        <v>1.1000000000000001</v>
      </c>
      <c r="T57" s="18">
        <v>1.5</v>
      </c>
      <c r="U57" s="18">
        <v>2</v>
      </c>
      <c r="V57" s="18">
        <v>2.1</v>
      </c>
      <c r="W57" s="18">
        <v>2.1</v>
      </c>
      <c r="X57" s="18">
        <v>2</v>
      </c>
      <c r="Y57" s="18">
        <v>1.7</v>
      </c>
      <c r="Z57" s="18">
        <v>1.7</v>
      </c>
      <c r="AA57" s="18">
        <v>1.7</v>
      </c>
      <c r="AB57" s="18">
        <v>1.3</v>
      </c>
      <c r="AC57" s="18">
        <v>0.8</v>
      </c>
      <c r="AE57" s="26">
        <f>B57-R57</f>
        <v>-0.20000000000000018</v>
      </c>
      <c r="AF57" s="26">
        <f>C57-S57</f>
        <v>1.5</v>
      </c>
      <c r="AG57" s="26">
        <f>D57-T57</f>
        <v>0.60000000000000009</v>
      </c>
      <c r="AH57" s="26">
        <f>E57-U57</f>
        <v>0.39999999999999991</v>
      </c>
      <c r="AI57" s="26">
        <f>F57-V57</f>
        <v>1.5</v>
      </c>
      <c r="AJ57" s="26">
        <f>G57-W57</f>
        <v>1.9999999999999996</v>
      </c>
      <c r="AK57" s="26">
        <f>H57-X57</f>
        <v>2.0999999999999996</v>
      </c>
      <c r="AL57" s="26">
        <f>I57-Y57</f>
        <v>1.9000000000000001</v>
      </c>
      <c r="AM57" s="26">
        <f>J57-Z57</f>
        <v>2</v>
      </c>
      <c r="AN57" s="26">
        <f>K57-AA57</f>
        <v>2.3999999999999995</v>
      </c>
      <c r="AO57" s="26">
        <f>L57-AB57</f>
        <v>3.3</v>
      </c>
      <c r="AP57" s="26">
        <f>M57-AC57</f>
        <v>5.7</v>
      </c>
      <c r="AQ57" s="17">
        <v>2014</v>
      </c>
      <c r="AR57" s="26">
        <f>IF(AE57&lt;0,1,0)</f>
        <v>1</v>
      </c>
      <c r="AS57" s="26">
        <f>IF(AF57&lt;0,1,0)</f>
        <v>0</v>
      </c>
      <c r="AT57" s="26">
        <f>IF(AG57&lt;0,1,0)</f>
        <v>0</v>
      </c>
      <c r="AU57" s="26">
        <f>IF(AH57&lt;0,1,0)</f>
        <v>0</v>
      </c>
      <c r="AV57" s="26">
        <f>IF(AI57&lt;0,1,0)</f>
        <v>0</v>
      </c>
      <c r="AW57" s="26">
        <f>IF(AJ57&lt;0,1,0)</f>
        <v>0</v>
      </c>
      <c r="AX57" s="26">
        <f>IF(AK57&lt;0,1,0)</f>
        <v>0</v>
      </c>
      <c r="AY57" s="26">
        <f>IF(AL57&lt;0,1,0)</f>
        <v>0</v>
      </c>
      <c r="AZ57" s="26">
        <f>IF(AM57&lt;0,1,0)</f>
        <v>0</v>
      </c>
      <c r="BA57" s="26">
        <f>IF(AN57&lt;0,1,0)</f>
        <v>0</v>
      </c>
      <c r="BB57" s="26">
        <f>IF(AO57&lt;0,1,0)</f>
        <v>0</v>
      </c>
      <c r="BC57" s="26">
        <f>IF(AP57&lt;0,1,0)</f>
        <v>0</v>
      </c>
    </row>
    <row r="58" spans="1:55" x14ac:dyDescent="0.3">
      <c r="A58" s="17">
        <v>2015</v>
      </c>
      <c r="B58" s="18">
        <v>5.6</v>
      </c>
      <c r="C58" s="18">
        <v>5.2</v>
      </c>
      <c r="D58" s="18">
        <v>5.7</v>
      </c>
      <c r="E58" s="18">
        <v>5.6</v>
      </c>
      <c r="F58" s="18">
        <v>5.3</v>
      </c>
      <c r="G58" s="18">
        <v>4.8</v>
      </c>
      <c r="H58" s="18">
        <v>4.4000000000000004</v>
      </c>
      <c r="I58" s="18">
        <v>4.7</v>
      </c>
      <c r="J58" s="18">
        <v>4.2</v>
      </c>
      <c r="K58" s="18">
        <v>3.7</v>
      </c>
      <c r="L58" s="18">
        <v>3.5</v>
      </c>
      <c r="M58" s="18">
        <v>2.5</v>
      </c>
      <c r="Q58" s="17">
        <v>2015</v>
      </c>
      <c r="R58" s="18">
        <v>-0.1</v>
      </c>
      <c r="S58" s="18">
        <v>0</v>
      </c>
      <c r="T58" s="18">
        <v>-0.1</v>
      </c>
      <c r="U58" s="18">
        <v>-0.2</v>
      </c>
      <c r="V58" s="18">
        <v>0</v>
      </c>
      <c r="W58" s="18">
        <v>0.1</v>
      </c>
      <c r="X58" s="18">
        <v>0.2</v>
      </c>
      <c r="Y58" s="18">
        <v>0.2</v>
      </c>
      <c r="Z58" s="18">
        <v>0</v>
      </c>
      <c r="AA58" s="18">
        <v>0.2</v>
      </c>
      <c r="AB58" s="18">
        <v>0.5</v>
      </c>
      <c r="AC58" s="18">
        <v>0.7</v>
      </c>
      <c r="AE58" s="26">
        <f>B58-R58</f>
        <v>5.6999999999999993</v>
      </c>
      <c r="AF58" s="26">
        <f>C58-S58</f>
        <v>5.2</v>
      </c>
      <c r="AG58" s="26">
        <f>D58-T58</f>
        <v>5.8</v>
      </c>
      <c r="AH58" s="26">
        <f>E58-U58</f>
        <v>5.8</v>
      </c>
      <c r="AI58" s="26">
        <f>F58-V58</f>
        <v>5.3</v>
      </c>
      <c r="AJ58" s="26">
        <f>G58-W58</f>
        <v>4.7</v>
      </c>
      <c r="AK58" s="26">
        <f>H58-X58</f>
        <v>4.2</v>
      </c>
      <c r="AL58" s="26">
        <f>I58-Y58</f>
        <v>4.5</v>
      </c>
      <c r="AM58" s="26">
        <f>J58-Z58</f>
        <v>4.2</v>
      </c>
      <c r="AN58" s="26">
        <f>K58-AA58</f>
        <v>3.5</v>
      </c>
      <c r="AO58" s="26">
        <f>L58-AB58</f>
        <v>3</v>
      </c>
      <c r="AP58" s="26">
        <f>M58-AC58</f>
        <v>1.8</v>
      </c>
      <c r="AQ58" s="17">
        <v>2015</v>
      </c>
      <c r="AR58" s="26">
        <f>IF(AE58&lt;0,1,0)</f>
        <v>0</v>
      </c>
      <c r="AS58" s="26">
        <f>IF(AF58&lt;0,1,0)</f>
        <v>0</v>
      </c>
      <c r="AT58" s="26">
        <f>IF(AG58&lt;0,1,0)</f>
        <v>0</v>
      </c>
      <c r="AU58" s="26">
        <f>IF(AH58&lt;0,1,0)</f>
        <v>0</v>
      </c>
      <c r="AV58" s="26">
        <f>IF(AI58&lt;0,1,0)</f>
        <v>0</v>
      </c>
      <c r="AW58" s="26">
        <f>IF(AJ58&lt;0,1,0)</f>
        <v>0</v>
      </c>
      <c r="AX58" s="26">
        <f>IF(AK58&lt;0,1,0)</f>
        <v>0</v>
      </c>
      <c r="AY58" s="26">
        <f>IF(AL58&lt;0,1,0)</f>
        <v>0</v>
      </c>
      <c r="AZ58" s="26">
        <f>IF(AM58&lt;0,1,0)</f>
        <v>0</v>
      </c>
      <c r="BA58" s="26">
        <f>IF(AN58&lt;0,1,0)</f>
        <v>0</v>
      </c>
      <c r="BB58" s="26">
        <f>IF(AO58&lt;0,1,0)</f>
        <v>0</v>
      </c>
      <c r="BC58" s="26">
        <f>IF(AP58&lt;0,1,0)</f>
        <v>0</v>
      </c>
    </row>
    <row r="59" spans="1:55" x14ac:dyDescent="0.3">
      <c r="A59" s="17">
        <v>2016</v>
      </c>
      <c r="B59" s="18">
        <v>3</v>
      </c>
      <c r="C59" s="18">
        <v>3.4</v>
      </c>
      <c r="D59" s="18">
        <v>3.6</v>
      </c>
      <c r="E59" s="18">
        <v>4</v>
      </c>
      <c r="F59" s="18">
        <v>3.1</v>
      </c>
      <c r="G59" s="18">
        <v>3.8</v>
      </c>
      <c r="H59" s="18">
        <v>4.7</v>
      </c>
      <c r="I59" s="18">
        <v>6.2</v>
      </c>
      <c r="J59" s="18">
        <v>7</v>
      </c>
      <c r="K59" s="18">
        <v>7</v>
      </c>
      <c r="L59" s="18">
        <v>6</v>
      </c>
      <c r="M59" s="18">
        <v>6.3</v>
      </c>
      <c r="Q59" s="17">
        <v>2016</v>
      </c>
      <c r="R59" s="18">
        <v>1.4</v>
      </c>
      <c r="S59" s="18">
        <v>1</v>
      </c>
      <c r="T59" s="18">
        <v>0.9</v>
      </c>
      <c r="U59" s="18">
        <v>1.1000000000000001</v>
      </c>
      <c r="V59" s="18">
        <v>1</v>
      </c>
      <c r="W59" s="18">
        <v>1</v>
      </c>
      <c r="X59" s="18">
        <v>0.8</v>
      </c>
      <c r="Y59" s="18">
        <v>1.1000000000000001</v>
      </c>
      <c r="Z59" s="18">
        <v>1.5</v>
      </c>
      <c r="AA59" s="18">
        <v>1.6</v>
      </c>
      <c r="AB59" s="18">
        <v>1.7</v>
      </c>
      <c r="AC59" s="18">
        <v>2.1</v>
      </c>
      <c r="AE59" s="26">
        <f>B59-R59</f>
        <v>1.6</v>
      </c>
      <c r="AF59" s="26">
        <f>C59-S59</f>
        <v>2.4</v>
      </c>
      <c r="AG59" s="26">
        <f>D59-T59</f>
        <v>2.7</v>
      </c>
      <c r="AH59" s="26">
        <f>E59-U59</f>
        <v>2.9</v>
      </c>
      <c r="AI59" s="26">
        <f>F59-V59</f>
        <v>2.1</v>
      </c>
      <c r="AJ59" s="26">
        <f>G59-W59</f>
        <v>2.8</v>
      </c>
      <c r="AK59" s="26">
        <f>H59-X59</f>
        <v>3.9000000000000004</v>
      </c>
      <c r="AL59" s="26">
        <f>I59-Y59</f>
        <v>5.0999999999999996</v>
      </c>
      <c r="AM59" s="26">
        <f>J59-Z59</f>
        <v>5.5</v>
      </c>
      <c r="AN59" s="26">
        <f>K59-AA59</f>
        <v>5.4</v>
      </c>
      <c r="AO59" s="26">
        <f>L59-AB59</f>
        <v>4.3</v>
      </c>
      <c r="AP59" s="26">
        <f>M59-AC59</f>
        <v>4.1999999999999993</v>
      </c>
      <c r="AQ59" s="17">
        <v>2016</v>
      </c>
      <c r="AR59" s="26">
        <f>IF(AE59&lt;0,1,0)</f>
        <v>0</v>
      </c>
      <c r="AS59" s="26">
        <f>IF(AF59&lt;0,1,0)</f>
        <v>0</v>
      </c>
      <c r="AT59" s="26">
        <f>IF(AG59&lt;0,1,0)</f>
        <v>0</v>
      </c>
      <c r="AU59" s="26">
        <f>IF(AH59&lt;0,1,0)</f>
        <v>0</v>
      </c>
      <c r="AV59" s="26">
        <f>IF(AI59&lt;0,1,0)</f>
        <v>0</v>
      </c>
      <c r="AW59" s="26">
        <f>IF(AJ59&lt;0,1,0)</f>
        <v>0</v>
      </c>
      <c r="AX59" s="26">
        <f>IF(AK59&lt;0,1,0)</f>
        <v>0</v>
      </c>
      <c r="AY59" s="26">
        <f>IF(AL59&lt;0,1,0)</f>
        <v>0</v>
      </c>
      <c r="AZ59" s="26">
        <f>IF(AM59&lt;0,1,0)</f>
        <v>0</v>
      </c>
      <c r="BA59" s="26">
        <f>IF(AN59&lt;0,1,0)</f>
        <v>0</v>
      </c>
      <c r="BB59" s="26">
        <f>IF(AO59&lt;0,1,0)</f>
        <v>0</v>
      </c>
      <c r="BC59" s="26">
        <f>IF(AP59&lt;0,1,0)</f>
        <v>0</v>
      </c>
    </row>
    <row r="60" spans="1:55" x14ac:dyDescent="0.3">
      <c r="A60" s="17">
        <v>2017</v>
      </c>
      <c r="B60" s="18">
        <v>6.1</v>
      </c>
      <c r="C60" s="18">
        <v>5.2</v>
      </c>
      <c r="D60" s="18">
        <v>4.7</v>
      </c>
      <c r="E60" s="18">
        <v>3.1</v>
      </c>
      <c r="Q60" s="17">
        <v>2017</v>
      </c>
      <c r="R60" s="18">
        <v>2.5</v>
      </c>
      <c r="S60" s="18">
        <v>2.7</v>
      </c>
      <c r="T60" s="18">
        <v>2.4</v>
      </c>
      <c r="U60" s="18">
        <v>2.2000000000000002</v>
      </c>
      <c r="AE60" s="26">
        <f>B60-R60</f>
        <v>3.5999999999999996</v>
      </c>
      <c r="AF60" s="26">
        <f>C60-S60</f>
        <v>2.5</v>
      </c>
      <c r="AG60" s="26">
        <f>D60-T60</f>
        <v>2.3000000000000003</v>
      </c>
      <c r="AH60" s="26">
        <f>E60-U60</f>
        <v>0.89999999999999991</v>
      </c>
      <c r="AI60" s="26"/>
      <c r="AJ60" s="26"/>
      <c r="AK60" s="26"/>
      <c r="AL60" s="26"/>
      <c r="AM60" s="26"/>
      <c r="AN60" s="26"/>
      <c r="AO60" s="26"/>
      <c r="AP60" s="26"/>
      <c r="AQ60" s="17">
        <v>2017</v>
      </c>
      <c r="AR60" s="26">
        <f>IF(AE60&lt;0,1,0)</f>
        <v>0</v>
      </c>
      <c r="AS60" s="26">
        <f>IF(AF60&lt;0,1,0)</f>
        <v>0</v>
      </c>
      <c r="AT60" s="26">
        <f>IF(AG60&lt;0,1,0)</f>
        <v>0</v>
      </c>
      <c r="AU60" s="26">
        <f>IF(AH60&lt;0,1,0)</f>
        <v>0</v>
      </c>
      <c r="AV60" s="26">
        <f>IF(AI60&lt;0,1,0)</f>
        <v>0</v>
      </c>
      <c r="AW60" s="26">
        <f>IF(AJ60&lt;0,1,0)</f>
        <v>0</v>
      </c>
      <c r="AX60" s="26">
        <f>IF(AK60&lt;0,1,0)</f>
        <v>0</v>
      </c>
      <c r="AY60" s="26">
        <f>IF(AL60&lt;0,1,0)</f>
        <v>0</v>
      </c>
      <c r="AZ60" s="26">
        <f>IF(AM60&lt;0,1,0)</f>
        <v>0</v>
      </c>
      <c r="BA60" s="26">
        <f>IF(AN60&lt;0,1,0)</f>
        <v>0</v>
      </c>
      <c r="BB60" s="26">
        <f>IF(AO60&lt;0,1,0)</f>
        <v>0</v>
      </c>
      <c r="BC60" s="26">
        <f>IF(AP60&lt;0,1,0)</f>
        <v>0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conditionalFormatting sqref="AE13:AP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13, 2017 (03:17:39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Charts</vt:lpstr>
      <vt:lpstr>BLS RX Prices</vt:lpstr>
      <vt:lpstr>RX_vs_inflation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2017-06-12T19:38:55Z</dcterms:created>
  <dcterms:modified xsi:type="dcterms:W3CDTF">2017-06-13T21:37:06Z</dcterms:modified>
</cp:coreProperties>
</file>