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2"/>
  <workbookPr defaultThemeVersion="202300"/>
  <mc:AlternateContent xmlns:mc="http://schemas.openxmlformats.org/markup-compatibility/2006">
    <mc:Choice Requires="x15">
      <x15ac:absPath xmlns:x15ac="http://schemas.microsoft.com/office/spreadsheetml/2010/11/ac" url="E:\FAS NTK\Survey\2024\Visual Code - Market Survey\New Working Jan 2025\Input Jan 2025\"/>
    </mc:Choice>
  </mc:AlternateContent>
  <xr:revisionPtr revIDLastSave="0" documentId="13_ncr:1_{2993FA29-633C-4ECE-A94C-BC022BA876F8}" xr6:coauthVersionLast="47" xr6:coauthVersionMax="47" xr10:uidLastSave="{00000000-0000-0000-0000-000000000000}"/>
  <bookViews>
    <workbookView xWindow="-120" yWindow="-120" windowWidth="24240" windowHeight="13140" activeTab="1" xr2:uid="{DF9A39A8-772C-46B0-930B-4E4C8CAC6219}"/>
  </bookViews>
  <sheets>
    <sheet name="IA" sheetId="11" r:id="rId1"/>
    <sheet name="CBC" sheetId="12" r:id="rId2"/>
    <sheet name="CHEM" sheetId="13" r:id="rId3"/>
    <sheet name="Consolidated" sheetId="8" r:id="rId4"/>
    <sheet name="CHEM_CBC_IA_CUSTOMER_LOAD" sheetId="7" r:id="rId5"/>
    <sheet name="Consolidated With Details V1_1" sheetId="10" r:id="rId6"/>
    <sheet name="Summary" sheetId="6" r:id="rId7"/>
  </sheets>
  <definedNames>
    <definedName name="_xlnm._FilterDatabase" localSheetId="1" hidden="1">CBC!$A$1:$R$103</definedName>
    <definedName name="_xlnm._FilterDatabase" localSheetId="2" hidden="1">CHEM!$A$1:$R$95</definedName>
    <definedName name="_xlnm._FilterDatabase" localSheetId="4" hidden="1">CHEM_CBC_IA_CUSTOMER_LOAD!$A$1:$J$103</definedName>
    <definedName name="_xlnm._FilterDatabase" localSheetId="3" hidden="1">Consolidated!$A$1:$AM$103</definedName>
    <definedName name="_xlnm._FilterDatabase" localSheetId="5" hidden="1">'Consolidated With Details V1_1'!$A$1:$AW$103</definedName>
    <definedName name="_xlnm._FilterDatabase" localSheetId="0" hidden="1">IA!$A$1:$O$93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95" i="13" l="1"/>
  <c r="R94" i="13"/>
  <c r="R93" i="13"/>
  <c r="R92" i="13"/>
  <c r="R91" i="13"/>
  <c r="R90" i="13"/>
  <c r="R89" i="13"/>
  <c r="R88" i="13"/>
  <c r="R87" i="13"/>
  <c r="R86" i="13"/>
  <c r="R85" i="13"/>
  <c r="R84" i="13"/>
  <c r="R83" i="13"/>
  <c r="R82" i="13"/>
  <c r="R81" i="13"/>
  <c r="R80" i="13"/>
  <c r="R79" i="13"/>
  <c r="R78" i="13"/>
  <c r="R77" i="13"/>
  <c r="R76" i="13"/>
  <c r="R75" i="13"/>
  <c r="R74" i="13"/>
  <c r="R73" i="13"/>
  <c r="R72" i="13"/>
  <c r="R71" i="13"/>
  <c r="R70" i="13"/>
  <c r="R69" i="13"/>
  <c r="R68" i="13"/>
  <c r="R67" i="13"/>
  <c r="R66" i="13"/>
  <c r="R65" i="13"/>
  <c r="R64" i="13"/>
  <c r="R63" i="13"/>
  <c r="R62" i="13"/>
  <c r="R61" i="13"/>
  <c r="R60" i="13"/>
  <c r="R59" i="13"/>
  <c r="R58" i="13"/>
  <c r="R57" i="13"/>
  <c r="R56" i="13"/>
  <c r="R55" i="13"/>
  <c r="R54" i="13"/>
  <c r="R53" i="13"/>
  <c r="R52" i="13"/>
  <c r="R51" i="13"/>
  <c r="R50" i="13"/>
  <c r="R49" i="13"/>
  <c r="R48" i="13"/>
  <c r="R47" i="13"/>
  <c r="R45" i="13"/>
  <c r="R44" i="13"/>
  <c r="R43" i="13"/>
  <c r="R42" i="13"/>
  <c r="R41" i="13"/>
  <c r="R40" i="13"/>
  <c r="R39" i="13"/>
  <c r="R38" i="13"/>
  <c r="R37" i="13"/>
  <c r="R36" i="13"/>
  <c r="R35" i="13"/>
  <c r="R34" i="13"/>
  <c r="R33" i="13"/>
  <c r="R32" i="13"/>
  <c r="R31" i="13"/>
  <c r="R30" i="13"/>
  <c r="R29" i="13"/>
  <c r="R28" i="13"/>
  <c r="R27" i="13"/>
  <c r="R26" i="13"/>
  <c r="R25" i="13"/>
  <c r="R24" i="13"/>
  <c r="R23" i="13"/>
  <c r="R22" i="13"/>
  <c r="R21" i="13"/>
  <c r="R20" i="13"/>
  <c r="R19" i="13"/>
  <c r="R18" i="13"/>
  <c r="R17" i="13"/>
  <c r="R16" i="13"/>
  <c r="R15" i="13"/>
  <c r="R14" i="13"/>
  <c r="R13" i="13"/>
  <c r="R12" i="13"/>
  <c r="R11" i="13"/>
  <c r="R10" i="13"/>
  <c r="R9" i="13"/>
  <c r="R8" i="13"/>
  <c r="R7" i="13"/>
  <c r="R6" i="13"/>
  <c r="R5" i="13"/>
  <c r="R4" i="13"/>
  <c r="R3" i="13"/>
  <c r="O95" i="13"/>
  <c r="O94" i="13"/>
  <c r="O93" i="13"/>
  <c r="O92" i="13"/>
  <c r="O91" i="13"/>
  <c r="O90" i="13"/>
  <c r="O89" i="13"/>
  <c r="O88" i="13"/>
  <c r="O87" i="13"/>
  <c r="O86" i="13"/>
  <c r="O85" i="13"/>
  <c r="O84" i="13"/>
  <c r="O83" i="13"/>
  <c r="O82" i="13"/>
  <c r="O81" i="13"/>
  <c r="O80" i="13"/>
  <c r="O79" i="13"/>
  <c r="O78" i="13"/>
  <c r="O77" i="13"/>
  <c r="O76" i="13"/>
  <c r="O75" i="13"/>
  <c r="O74" i="13"/>
  <c r="O73" i="13"/>
  <c r="O72" i="13"/>
  <c r="O71" i="13"/>
  <c r="O70" i="13"/>
  <c r="O69" i="13"/>
  <c r="O68" i="13"/>
  <c r="O67" i="13"/>
  <c r="O66" i="13"/>
  <c r="O65" i="13"/>
  <c r="O64" i="13"/>
  <c r="O63" i="13"/>
  <c r="O62" i="13"/>
  <c r="O61" i="13"/>
  <c r="O60" i="13"/>
  <c r="O59" i="13"/>
  <c r="O58" i="13"/>
  <c r="O57" i="13"/>
  <c r="O56" i="13"/>
  <c r="O55" i="13"/>
  <c r="O54" i="13"/>
  <c r="O53" i="13"/>
  <c r="O52" i="13"/>
  <c r="O51" i="13"/>
  <c r="O50" i="13"/>
  <c r="O49" i="13"/>
  <c r="O48" i="13"/>
  <c r="O47" i="13"/>
  <c r="O45" i="13"/>
  <c r="O44" i="13"/>
  <c r="O43" i="13"/>
  <c r="O42" i="13"/>
  <c r="O41" i="13"/>
  <c r="O40" i="13"/>
  <c r="O39" i="13"/>
  <c r="O38" i="13"/>
  <c r="O37" i="13"/>
  <c r="O36" i="13"/>
  <c r="O35" i="13"/>
  <c r="O34" i="13"/>
  <c r="O33" i="13"/>
  <c r="O32" i="13"/>
  <c r="O31" i="13"/>
  <c r="O30" i="13"/>
  <c r="O29" i="13"/>
  <c r="O28" i="13"/>
  <c r="O27" i="13"/>
  <c r="O26" i="13"/>
  <c r="O25" i="13"/>
  <c r="O24" i="13"/>
  <c r="O23" i="13"/>
  <c r="O22" i="13"/>
  <c r="O21" i="13"/>
  <c r="O20" i="13"/>
  <c r="O19" i="13"/>
  <c r="O18" i="13"/>
  <c r="O17" i="13"/>
  <c r="O16" i="13"/>
  <c r="O15" i="13"/>
  <c r="O14" i="13"/>
  <c r="O13" i="13"/>
  <c r="O12" i="13"/>
  <c r="O11" i="13"/>
  <c r="O10" i="13"/>
  <c r="O9" i="13"/>
  <c r="O8" i="13"/>
  <c r="O7" i="13"/>
  <c r="O6" i="13"/>
  <c r="O5" i="13"/>
  <c r="O4" i="13"/>
  <c r="O3" i="13"/>
  <c r="L64" i="13"/>
  <c r="L63" i="13"/>
  <c r="L61" i="13"/>
  <c r="L60" i="13"/>
  <c r="L59" i="13"/>
  <c r="L56" i="13"/>
  <c r="L55" i="13"/>
  <c r="L52" i="13"/>
  <c r="L51" i="13"/>
  <c r="L50" i="13"/>
  <c r="L49" i="13"/>
  <c r="L48" i="13"/>
  <c r="L45" i="13"/>
  <c r="L44" i="13"/>
  <c r="L43" i="13"/>
  <c r="L42" i="13"/>
  <c r="L41" i="13"/>
  <c r="L40" i="13"/>
  <c r="L39" i="13"/>
  <c r="L38" i="13"/>
  <c r="L35" i="13"/>
  <c r="L34" i="13"/>
  <c r="L32" i="13"/>
  <c r="L31" i="13"/>
  <c r="L30" i="13"/>
  <c r="L29" i="13"/>
  <c r="L28" i="13"/>
  <c r="L26" i="13"/>
  <c r="L25" i="13"/>
  <c r="L24" i="13"/>
  <c r="L22" i="13"/>
  <c r="L21" i="13"/>
  <c r="L20" i="13"/>
  <c r="L17" i="13"/>
  <c r="L15" i="13"/>
  <c r="L14" i="13"/>
  <c r="L11" i="13"/>
  <c r="L8" i="13"/>
  <c r="L7" i="13"/>
  <c r="L6" i="13"/>
  <c r="L5" i="13"/>
  <c r="L4" i="13"/>
  <c r="R2" i="13"/>
  <c r="O2" i="13"/>
  <c r="L103" i="12"/>
  <c r="L101" i="12"/>
  <c r="L100" i="12"/>
  <c r="L99" i="12"/>
  <c r="L98" i="12"/>
  <c r="L97" i="12"/>
  <c r="L96" i="12"/>
  <c r="L94" i="12"/>
  <c r="L93" i="12"/>
  <c r="L92" i="12"/>
  <c r="L90" i="12"/>
  <c r="L89" i="12"/>
  <c r="L88" i="12"/>
  <c r="L81" i="12"/>
  <c r="L80" i="12"/>
  <c r="L79" i="12"/>
  <c r="L75" i="12"/>
  <c r="L74" i="12"/>
  <c r="L73" i="12"/>
  <c r="L71" i="12"/>
  <c r="L68" i="12"/>
  <c r="L67" i="12"/>
  <c r="L63" i="12"/>
  <c r="L62" i="12"/>
  <c r="L61" i="12"/>
  <c r="L60" i="12"/>
  <c r="L59" i="12"/>
  <c r="L58" i="12"/>
  <c r="L57" i="12"/>
  <c r="L56" i="12"/>
  <c r="L55" i="12"/>
  <c r="L54" i="12"/>
  <c r="L49" i="12"/>
  <c r="L48" i="12"/>
  <c r="L47" i="12"/>
  <c r="L43" i="12"/>
  <c r="L39" i="12"/>
  <c r="L38" i="12"/>
  <c r="L34" i="12"/>
  <c r="L28" i="12"/>
  <c r="L27" i="12"/>
  <c r="L26" i="12"/>
  <c r="L25" i="12"/>
  <c r="L24" i="12"/>
  <c r="L21" i="12"/>
  <c r="L20" i="12"/>
  <c r="L19" i="12"/>
  <c r="L18" i="12"/>
  <c r="L15" i="12"/>
  <c r="L12" i="12"/>
  <c r="L11" i="12"/>
  <c r="L9" i="12"/>
  <c r="R102" i="12"/>
  <c r="R101" i="12"/>
  <c r="R100" i="12"/>
  <c r="R99" i="12"/>
  <c r="R98" i="12"/>
  <c r="R97" i="12"/>
  <c r="R96" i="12"/>
  <c r="R95" i="12"/>
  <c r="R94" i="12"/>
  <c r="R93" i="12"/>
  <c r="R92" i="12"/>
  <c r="R91" i="12"/>
  <c r="R90" i="12"/>
  <c r="R89" i="12"/>
  <c r="R88" i="12"/>
  <c r="R87" i="12"/>
  <c r="R86" i="12"/>
  <c r="R85" i="12"/>
  <c r="R84" i="12"/>
  <c r="R83" i="12"/>
  <c r="R82" i="12"/>
  <c r="R81" i="12"/>
  <c r="R80" i="12"/>
  <c r="R79" i="12"/>
  <c r="R78" i="12"/>
  <c r="R77" i="12"/>
  <c r="R75" i="12"/>
  <c r="R74" i="12"/>
  <c r="R73" i="12"/>
  <c r="R72" i="12"/>
  <c r="R71" i="12"/>
  <c r="R70" i="12"/>
  <c r="R69" i="12"/>
  <c r="R68" i="12"/>
  <c r="R67" i="12"/>
  <c r="R66" i="12"/>
  <c r="R65" i="12"/>
  <c r="R64" i="12"/>
  <c r="R63" i="12"/>
  <c r="R62" i="12"/>
  <c r="R61" i="12"/>
  <c r="R60" i="12"/>
  <c r="R59" i="12"/>
  <c r="R58" i="12"/>
  <c r="R57" i="12"/>
  <c r="R56" i="12"/>
  <c r="R55" i="12"/>
  <c r="R54" i="12"/>
  <c r="R53" i="12"/>
  <c r="R52" i="12"/>
  <c r="R51" i="12"/>
  <c r="R50" i="12"/>
  <c r="R49" i="12"/>
  <c r="R48" i="12"/>
  <c r="R47" i="12"/>
  <c r="R45" i="12"/>
  <c r="R44" i="12"/>
  <c r="R43" i="12"/>
  <c r="R42" i="12"/>
  <c r="R41" i="12"/>
  <c r="R40" i="12"/>
  <c r="R39" i="12"/>
  <c r="R38" i="12"/>
  <c r="R37" i="12"/>
  <c r="R36" i="12"/>
  <c r="R35" i="12"/>
  <c r="R34" i="12"/>
  <c r="R33" i="12"/>
  <c r="R32" i="12"/>
  <c r="R31" i="12"/>
  <c r="R30" i="12"/>
  <c r="R28" i="12"/>
  <c r="R27" i="12"/>
  <c r="R26" i="12"/>
  <c r="R25" i="12"/>
  <c r="R24" i="12"/>
  <c r="R23" i="12"/>
  <c r="R22" i="12"/>
  <c r="R21" i="12"/>
  <c r="R20" i="12"/>
  <c r="R19" i="12"/>
  <c r="R18" i="12"/>
  <c r="R17" i="12"/>
  <c r="R16" i="12"/>
  <c r="R15" i="12"/>
  <c r="R14" i="12"/>
  <c r="R13" i="12"/>
  <c r="R12" i="12"/>
  <c r="R11" i="12"/>
  <c r="R103" i="12"/>
  <c r="O103" i="12"/>
  <c r="O102" i="12"/>
  <c r="O101" i="12"/>
  <c r="O100" i="12"/>
  <c r="O99" i="12"/>
  <c r="O98" i="12"/>
  <c r="O97" i="12"/>
  <c r="O96" i="12"/>
  <c r="O95" i="12"/>
  <c r="O94" i="12"/>
  <c r="O93" i="12"/>
  <c r="O92" i="12"/>
  <c r="O91" i="12"/>
  <c r="O90" i="12"/>
  <c r="O89" i="12"/>
  <c r="O88" i="12"/>
  <c r="O87" i="12"/>
  <c r="O86" i="12"/>
  <c r="O85" i="12"/>
  <c r="O84" i="12"/>
  <c r="O83" i="12"/>
  <c r="O82" i="12"/>
  <c r="O81" i="12"/>
  <c r="O80" i="12"/>
  <c r="O79" i="12"/>
  <c r="O78" i="12"/>
  <c r="O77" i="12"/>
  <c r="O75" i="12"/>
  <c r="O74" i="12"/>
  <c r="O73" i="12"/>
  <c r="O72" i="12"/>
  <c r="O71" i="12"/>
  <c r="O70" i="12"/>
  <c r="O69" i="12"/>
  <c r="O68" i="12"/>
  <c r="O67" i="12"/>
  <c r="O66" i="12"/>
  <c r="O65" i="12"/>
  <c r="O64" i="12"/>
  <c r="O63" i="12"/>
  <c r="O62" i="12"/>
  <c r="O61" i="12"/>
  <c r="O60" i="12"/>
  <c r="O59" i="12"/>
  <c r="O58" i="12"/>
  <c r="O57" i="12"/>
  <c r="O56" i="12"/>
  <c r="O55" i="12"/>
  <c r="O54" i="12"/>
  <c r="O52" i="12"/>
  <c r="O50" i="12"/>
  <c r="O49" i="12"/>
  <c r="O48" i="12"/>
  <c r="O47" i="12"/>
  <c r="O45" i="12"/>
  <c r="O44" i="12"/>
  <c r="O43" i="12"/>
  <c r="O42" i="12"/>
  <c r="O41" i="12"/>
  <c r="O39" i="12"/>
  <c r="O38" i="12"/>
  <c r="O37" i="12"/>
  <c r="O36" i="12"/>
  <c r="O35" i="12"/>
  <c r="O34" i="12"/>
  <c r="O33" i="12"/>
  <c r="O32" i="12"/>
  <c r="O31" i="12"/>
  <c r="O30" i="12"/>
  <c r="O28" i="12"/>
  <c r="O27" i="12"/>
  <c r="O26" i="12"/>
  <c r="O25" i="12"/>
  <c r="O24" i="12"/>
  <c r="O23" i="12"/>
  <c r="O21" i="12"/>
  <c r="O20" i="12"/>
  <c r="O19" i="12"/>
  <c r="O18" i="12"/>
  <c r="O17" i="12"/>
  <c r="O15" i="12"/>
  <c r="O14" i="12"/>
  <c r="O13" i="12"/>
  <c r="O12" i="12"/>
  <c r="O11" i="12"/>
  <c r="O10" i="12"/>
  <c r="O9" i="12"/>
  <c r="O8" i="12"/>
  <c r="O7" i="12"/>
  <c r="O6" i="12"/>
  <c r="O5" i="12"/>
  <c r="O3" i="12"/>
  <c r="R10" i="12"/>
  <c r="R9" i="12"/>
  <c r="R8" i="12"/>
  <c r="R7" i="12"/>
  <c r="L7" i="12"/>
  <c r="R6" i="12"/>
  <c r="R5" i="12"/>
  <c r="R4" i="12"/>
  <c r="R3" i="12"/>
  <c r="R2" i="12"/>
  <c r="O2" i="12"/>
  <c r="L4" i="11"/>
  <c r="L5" i="11"/>
  <c r="L6" i="11"/>
  <c r="L7" i="11"/>
  <c r="L9" i="11"/>
  <c r="L11" i="11"/>
  <c r="L14" i="11"/>
  <c r="L15" i="11"/>
  <c r="L19" i="11"/>
  <c r="L22" i="11"/>
  <c r="L23" i="11"/>
  <c r="L24" i="11"/>
  <c r="L25" i="11"/>
  <c r="L28" i="11"/>
  <c r="L29" i="11"/>
  <c r="L30" i="11"/>
  <c r="L33" i="11"/>
  <c r="L34" i="11"/>
  <c r="L37" i="11"/>
  <c r="L39" i="11"/>
  <c r="L42" i="11"/>
  <c r="L45" i="11"/>
  <c r="L46" i="11"/>
  <c r="L48" i="11"/>
  <c r="L49" i="11"/>
  <c r="L52" i="11"/>
  <c r="L53" i="11"/>
  <c r="L54" i="11"/>
  <c r="L57" i="11"/>
  <c r="L58" i="11"/>
  <c r="L59" i="11"/>
  <c r="L60" i="11"/>
  <c r="L61" i="11"/>
  <c r="L62" i="11"/>
  <c r="O4" i="11"/>
  <c r="O5" i="11"/>
  <c r="O6" i="11"/>
  <c r="O7" i="11"/>
  <c r="O9" i="11"/>
  <c r="O11" i="11"/>
  <c r="O14" i="11"/>
  <c r="O15" i="11"/>
  <c r="O19" i="11"/>
  <c r="O22" i="11"/>
  <c r="O23" i="11"/>
  <c r="O24" i="11"/>
  <c r="O25" i="11"/>
  <c r="O28" i="11"/>
  <c r="O29" i="11"/>
  <c r="O30" i="11"/>
  <c r="O33" i="11"/>
  <c r="O34" i="11"/>
  <c r="O37" i="11"/>
  <c r="O39" i="11"/>
  <c r="O42" i="11"/>
  <c r="O45" i="11"/>
  <c r="O46" i="11"/>
  <c r="O48" i="11"/>
  <c r="O49" i="11"/>
  <c r="O52" i="11"/>
  <c r="O53" i="11"/>
  <c r="O54" i="11"/>
  <c r="O57" i="11"/>
  <c r="O58" i="11"/>
  <c r="O59" i="11"/>
  <c r="O60" i="11"/>
  <c r="O61" i="11"/>
  <c r="O62" i="11"/>
  <c r="Y105" i="10"/>
  <c r="AW103" i="10"/>
  <c r="AF103" i="10"/>
  <c r="V103" i="10"/>
  <c r="AW102" i="10"/>
  <c r="AF102" i="10"/>
  <c r="V102" i="10"/>
  <c r="AW101" i="10"/>
  <c r="AF101" i="10"/>
  <c r="V101" i="10"/>
  <c r="AW100" i="10"/>
  <c r="AF100" i="10"/>
  <c r="V100" i="10"/>
  <c r="AW99" i="10"/>
  <c r="AF99" i="10"/>
  <c r="V99" i="10"/>
  <c r="AW98" i="10"/>
  <c r="AF98" i="10"/>
  <c r="V98" i="10"/>
  <c r="AW97" i="10"/>
  <c r="AF97" i="10"/>
  <c r="V97" i="10"/>
  <c r="AW96" i="10"/>
  <c r="AF96" i="10"/>
  <c r="V96" i="10"/>
  <c r="AW95" i="10"/>
  <c r="AF95" i="10"/>
  <c r="V95" i="10"/>
  <c r="AW94" i="10"/>
  <c r="AF94" i="10"/>
  <c r="V94" i="10"/>
  <c r="AW93" i="10"/>
  <c r="AF93" i="10"/>
  <c r="V93" i="10"/>
  <c r="AW92" i="10"/>
  <c r="AF92" i="10"/>
  <c r="V92" i="10"/>
  <c r="AW91" i="10"/>
  <c r="AF91" i="10"/>
  <c r="V91" i="10"/>
  <c r="AW90" i="10"/>
  <c r="AF90" i="10"/>
  <c r="V90" i="10"/>
  <c r="AW89" i="10"/>
  <c r="AF89" i="10"/>
  <c r="V89" i="10"/>
  <c r="AW88" i="10"/>
  <c r="AF88" i="10"/>
  <c r="V88" i="10"/>
  <c r="AW87" i="10"/>
  <c r="AF87" i="10"/>
  <c r="V87" i="10"/>
  <c r="AW86" i="10"/>
  <c r="AF86" i="10"/>
  <c r="V86" i="10"/>
  <c r="AW85" i="10"/>
  <c r="AF85" i="10"/>
  <c r="V85" i="10"/>
  <c r="AW84" i="10"/>
  <c r="AF84" i="10"/>
  <c r="V84" i="10"/>
  <c r="AW83" i="10"/>
  <c r="AF83" i="10"/>
  <c r="V83" i="10"/>
  <c r="AW82" i="10"/>
  <c r="AF82" i="10"/>
  <c r="V82" i="10"/>
  <c r="AW81" i="10"/>
  <c r="AF81" i="10"/>
  <c r="V81" i="10"/>
  <c r="AW80" i="10"/>
  <c r="AF80" i="10"/>
  <c r="V80" i="10"/>
  <c r="AW79" i="10"/>
  <c r="AF79" i="10"/>
  <c r="V79" i="10"/>
  <c r="AW78" i="10"/>
  <c r="AF78" i="10"/>
  <c r="V78" i="10"/>
  <c r="AW77" i="10"/>
  <c r="AF77" i="10"/>
  <c r="V77" i="10"/>
  <c r="AW76" i="10"/>
  <c r="AF76" i="10"/>
  <c r="V76" i="10"/>
  <c r="AW75" i="10"/>
  <c r="AF75" i="10"/>
  <c r="V75" i="10"/>
  <c r="AW74" i="10"/>
  <c r="AF74" i="10"/>
  <c r="V74" i="10"/>
  <c r="AW73" i="10"/>
  <c r="AF73" i="10"/>
  <c r="V73" i="10"/>
  <c r="AV72" i="10"/>
  <c r="AU72" i="10"/>
  <c r="AW72" i="10" s="1"/>
  <c r="AT72" i="10"/>
  <c r="AS72" i="10"/>
  <c r="AR72" i="10"/>
  <c r="AQ72" i="10"/>
  <c r="AP72" i="10"/>
  <c r="AO72" i="10"/>
  <c r="AE72" i="10"/>
  <c r="AF72" i="10" s="1"/>
  <c r="AD72" i="10"/>
  <c r="AC72" i="10"/>
  <c r="AB72" i="10"/>
  <c r="AA72" i="10"/>
  <c r="Z72" i="10"/>
  <c r="U72" i="10"/>
  <c r="T72" i="10"/>
  <c r="V72" i="10" s="1"/>
  <c r="S72" i="10"/>
  <c r="R72" i="10"/>
  <c r="Q72" i="10"/>
  <c r="P72" i="10"/>
  <c r="O72" i="10"/>
  <c r="N72" i="10"/>
  <c r="M72" i="10"/>
  <c r="L72" i="10"/>
  <c r="J72" i="10"/>
  <c r="AV71" i="10"/>
  <c r="AU71" i="10"/>
  <c r="AW71" i="10" s="1"/>
  <c r="AT71" i="10"/>
  <c r="AS71" i="10"/>
  <c r="AR71" i="10"/>
  <c r="AQ71" i="10"/>
  <c r="AP71" i="10"/>
  <c r="AO71" i="10"/>
  <c r="AN71" i="10"/>
  <c r="AM71" i="10"/>
  <c r="AL71" i="10"/>
  <c r="AK71" i="10"/>
  <c r="AJ71" i="10"/>
  <c r="AE71" i="10"/>
  <c r="AF71" i="10" s="1"/>
  <c r="AD71" i="10"/>
  <c r="AC71" i="10"/>
  <c r="AB71" i="10"/>
  <c r="AA71" i="10"/>
  <c r="Z71" i="10"/>
  <c r="U71" i="10"/>
  <c r="T71" i="10"/>
  <c r="V71" i="10" s="1"/>
  <c r="S71" i="10"/>
  <c r="R71" i="10"/>
  <c r="Q71" i="10"/>
  <c r="P71" i="10"/>
  <c r="O71" i="10"/>
  <c r="N71" i="10"/>
  <c r="M71" i="10"/>
  <c r="L71" i="10"/>
  <c r="J71" i="10"/>
  <c r="AV70" i="10"/>
  <c r="AU70" i="10"/>
  <c r="AW70" i="10" s="1"/>
  <c r="AT70" i="10"/>
  <c r="AS70" i="10"/>
  <c r="AR70" i="10"/>
  <c r="AQ70" i="10"/>
  <c r="AP70" i="10"/>
  <c r="AO70" i="10"/>
  <c r="AE70" i="10"/>
  <c r="AF70" i="10" s="1"/>
  <c r="AD70" i="10"/>
  <c r="AC70" i="10"/>
  <c r="AB70" i="10"/>
  <c r="AA70" i="10"/>
  <c r="Z70" i="10"/>
  <c r="U70" i="10"/>
  <c r="T70" i="10"/>
  <c r="V70" i="10" s="1"/>
  <c r="S70" i="10"/>
  <c r="R70" i="10"/>
  <c r="Q70" i="10"/>
  <c r="P70" i="10"/>
  <c r="O70" i="10"/>
  <c r="N70" i="10"/>
  <c r="AV69" i="10"/>
  <c r="AU69" i="10"/>
  <c r="AW69" i="10" s="1"/>
  <c r="AT69" i="10"/>
  <c r="AS69" i="10"/>
  <c r="AR69" i="10"/>
  <c r="AQ69" i="10"/>
  <c r="AP69" i="10"/>
  <c r="AO69" i="10"/>
  <c r="AN69" i="10"/>
  <c r="AE69" i="10"/>
  <c r="AF69" i="10" s="1"/>
  <c r="AD69" i="10"/>
  <c r="AC69" i="10"/>
  <c r="AB69" i="10"/>
  <c r="AA69" i="10"/>
  <c r="Z69" i="10"/>
  <c r="U69" i="10"/>
  <c r="T69" i="10"/>
  <c r="V69" i="10" s="1"/>
  <c r="S69" i="10"/>
  <c r="R69" i="10"/>
  <c r="Q69" i="10"/>
  <c r="P69" i="10"/>
  <c r="O69" i="10"/>
  <c r="N69" i="10"/>
  <c r="M69" i="10"/>
  <c r="L69" i="10"/>
  <c r="J69" i="10"/>
  <c r="AV68" i="10"/>
  <c r="AU68" i="10"/>
  <c r="AW68" i="10" s="1"/>
  <c r="AT68" i="10"/>
  <c r="AS68" i="10"/>
  <c r="AR68" i="10"/>
  <c r="AQ68" i="10"/>
  <c r="AP68" i="10"/>
  <c r="AO68" i="10"/>
  <c r="AN68" i="10"/>
  <c r="AM68" i="10"/>
  <c r="AL68" i="10"/>
  <c r="AK68" i="10"/>
  <c r="AE68" i="10"/>
  <c r="AF68" i="10" s="1"/>
  <c r="AD68" i="10"/>
  <c r="AC68" i="10"/>
  <c r="AB68" i="10"/>
  <c r="AA68" i="10"/>
  <c r="Z68" i="10"/>
  <c r="Y68" i="10"/>
  <c r="X68" i="10"/>
  <c r="W68" i="10"/>
  <c r="U68" i="10"/>
  <c r="T68" i="10"/>
  <c r="V68" i="10" s="1"/>
  <c r="S68" i="10"/>
  <c r="R68" i="10"/>
  <c r="Q68" i="10"/>
  <c r="P68" i="10"/>
  <c r="O68" i="10"/>
  <c r="N68" i="10"/>
  <c r="M68" i="10"/>
  <c r="L68" i="10"/>
  <c r="J68" i="10"/>
  <c r="I68" i="10"/>
  <c r="H68" i="10"/>
  <c r="AV67" i="10"/>
  <c r="AU67" i="10"/>
  <c r="AW67" i="10" s="1"/>
  <c r="AT67" i="10"/>
  <c r="AS67" i="10"/>
  <c r="AR67" i="10"/>
  <c r="AQ67" i="10"/>
  <c r="AP67" i="10"/>
  <c r="AO67" i="10"/>
  <c r="AN67" i="10"/>
  <c r="AM67" i="10"/>
  <c r="AL67" i="10"/>
  <c r="AK67" i="10"/>
  <c r="AE67" i="10"/>
  <c r="AF67" i="10" s="1"/>
  <c r="AD67" i="10"/>
  <c r="AC67" i="10"/>
  <c r="AB67" i="10"/>
  <c r="AA67" i="10"/>
  <c r="Z67" i="10"/>
  <c r="U67" i="10"/>
  <c r="T67" i="10"/>
  <c r="V67" i="10" s="1"/>
  <c r="S67" i="10"/>
  <c r="R67" i="10"/>
  <c r="Q67" i="10"/>
  <c r="P67" i="10"/>
  <c r="O67" i="10"/>
  <c r="N67" i="10"/>
  <c r="M67" i="10"/>
  <c r="L67" i="10"/>
  <c r="J67" i="10"/>
  <c r="AV66" i="10"/>
  <c r="AU66" i="10"/>
  <c r="AW66" i="10" s="1"/>
  <c r="AT66" i="10"/>
  <c r="AS66" i="10"/>
  <c r="AR66" i="10"/>
  <c r="AQ66" i="10"/>
  <c r="AP66" i="10"/>
  <c r="AO66" i="10"/>
  <c r="AE66" i="10"/>
  <c r="AF66" i="10" s="1"/>
  <c r="AD66" i="10"/>
  <c r="AC66" i="10"/>
  <c r="AB66" i="10"/>
  <c r="AA66" i="10"/>
  <c r="Z66" i="10"/>
  <c r="U66" i="10"/>
  <c r="T66" i="10"/>
  <c r="V66" i="10" s="1"/>
  <c r="S66" i="10"/>
  <c r="R66" i="10"/>
  <c r="Q66" i="10"/>
  <c r="P66" i="10"/>
  <c r="O66" i="10"/>
  <c r="N66" i="10"/>
  <c r="M66" i="10"/>
  <c r="L66" i="10"/>
  <c r="J66" i="10"/>
  <c r="AW65" i="10"/>
  <c r="AF65" i="10"/>
  <c r="V65" i="10"/>
  <c r="AW64" i="10"/>
  <c r="AF64" i="10"/>
  <c r="V64" i="10"/>
  <c r="AV63" i="10"/>
  <c r="AU63" i="10"/>
  <c r="AW63" i="10" s="1"/>
  <c r="AT63" i="10"/>
  <c r="AS63" i="10"/>
  <c r="AR63" i="10"/>
  <c r="AQ63" i="10"/>
  <c r="AP63" i="10"/>
  <c r="AO63" i="10"/>
  <c r="AN63" i="10"/>
  <c r="AM63" i="10"/>
  <c r="AL63" i="10"/>
  <c r="AK63" i="10"/>
  <c r="AE63" i="10"/>
  <c r="AF63" i="10" s="1"/>
  <c r="AD63" i="10"/>
  <c r="AC63" i="10"/>
  <c r="AB63" i="10"/>
  <c r="AA63" i="10"/>
  <c r="Z63" i="10"/>
  <c r="U63" i="10"/>
  <c r="T63" i="10"/>
  <c r="V63" i="10" s="1"/>
  <c r="S63" i="10"/>
  <c r="R63" i="10"/>
  <c r="Q63" i="10"/>
  <c r="P63" i="10"/>
  <c r="O63" i="10"/>
  <c r="N63" i="10"/>
  <c r="M63" i="10"/>
  <c r="L63" i="10"/>
  <c r="J63" i="10"/>
  <c r="AV62" i="10"/>
  <c r="AU62" i="10"/>
  <c r="AW62" i="10" s="1"/>
  <c r="AT62" i="10"/>
  <c r="AS62" i="10"/>
  <c r="AR62" i="10"/>
  <c r="AQ62" i="10"/>
  <c r="AP62" i="10"/>
  <c r="AO62" i="10"/>
  <c r="AN62" i="10"/>
  <c r="AM62" i="10"/>
  <c r="AL62" i="10"/>
  <c r="AK62" i="10"/>
  <c r="AE62" i="10"/>
  <c r="AF62" i="10" s="1"/>
  <c r="AD62" i="10"/>
  <c r="AC62" i="10"/>
  <c r="AB62" i="10"/>
  <c r="AA62" i="10"/>
  <c r="Z62" i="10"/>
  <c r="U62" i="10"/>
  <c r="T62" i="10"/>
  <c r="V62" i="10" s="1"/>
  <c r="S62" i="10"/>
  <c r="R62" i="10"/>
  <c r="Q62" i="10"/>
  <c r="P62" i="10"/>
  <c r="O62" i="10"/>
  <c r="N62" i="10"/>
  <c r="M62" i="10"/>
  <c r="L62" i="10"/>
  <c r="J62" i="10"/>
  <c r="AV61" i="10"/>
  <c r="AU61" i="10"/>
  <c r="AW61" i="10" s="1"/>
  <c r="AT61" i="10"/>
  <c r="AS61" i="10"/>
  <c r="AR61" i="10"/>
  <c r="AQ61" i="10"/>
  <c r="AP61" i="10"/>
  <c r="AO61" i="10"/>
  <c r="AN61" i="10"/>
  <c r="AM61" i="10"/>
  <c r="AL61" i="10"/>
  <c r="AK61" i="10"/>
  <c r="AE61" i="10"/>
  <c r="AF61" i="10" s="1"/>
  <c r="AD61" i="10"/>
  <c r="AC61" i="10"/>
  <c r="AB61" i="10"/>
  <c r="AA61" i="10"/>
  <c r="Z61" i="10"/>
  <c r="U61" i="10"/>
  <c r="T61" i="10"/>
  <c r="V61" i="10" s="1"/>
  <c r="S61" i="10"/>
  <c r="R61" i="10"/>
  <c r="Q61" i="10"/>
  <c r="P61" i="10"/>
  <c r="O61" i="10"/>
  <c r="N61" i="10"/>
  <c r="M61" i="10"/>
  <c r="L61" i="10"/>
  <c r="J61" i="10"/>
  <c r="I61" i="10"/>
  <c r="H61" i="10"/>
  <c r="G61" i="10"/>
  <c r="AW60" i="10"/>
  <c r="AF60" i="10"/>
  <c r="V60" i="10"/>
  <c r="AW59" i="10"/>
  <c r="AF59" i="10"/>
  <c r="V59" i="10"/>
  <c r="AV58" i="10"/>
  <c r="AU58" i="10"/>
  <c r="AW58" i="10" s="1"/>
  <c r="AT58" i="10"/>
  <c r="AS58" i="10"/>
  <c r="AR58" i="10"/>
  <c r="AQ58" i="10"/>
  <c r="AP58" i="10"/>
  <c r="AO58" i="10"/>
  <c r="AN58" i="10"/>
  <c r="AM58" i="10"/>
  <c r="AL58" i="10"/>
  <c r="AK58" i="10"/>
  <c r="AE58" i="10"/>
  <c r="AF58" i="10" s="1"/>
  <c r="AD58" i="10"/>
  <c r="AC58" i="10"/>
  <c r="AB58" i="10"/>
  <c r="AA58" i="10"/>
  <c r="Z58" i="10"/>
  <c r="U58" i="10"/>
  <c r="T58" i="10"/>
  <c r="V58" i="10" s="1"/>
  <c r="S58" i="10"/>
  <c r="R58" i="10"/>
  <c r="Q58" i="10"/>
  <c r="P58" i="10"/>
  <c r="O58" i="10"/>
  <c r="N58" i="10"/>
  <c r="M58" i="10"/>
  <c r="L58" i="10"/>
  <c r="J58" i="10"/>
  <c r="AV57" i="10"/>
  <c r="AU57" i="10"/>
  <c r="AW57" i="10" s="1"/>
  <c r="AT57" i="10"/>
  <c r="AS57" i="10"/>
  <c r="AR57" i="10"/>
  <c r="AQ57" i="10"/>
  <c r="AP57" i="10"/>
  <c r="AO57" i="10"/>
  <c r="AN57" i="10"/>
  <c r="AM57" i="10"/>
  <c r="AL57" i="10"/>
  <c r="AK57" i="10"/>
  <c r="AE57" i="10"/>
  <c r="AF57" i="10" s="1"/>
  <c r="AD57" i="10"/>
  <c r="AC57" i="10"/>
  <c r="AB57" i="10"/>
  <c r="AA57" i="10"/>
  <c r="Z57" i="10"/>
  <c r="U57" i="10"/>
  <c r="T57" i="10"/>
  <c r="V57" i="10" s="1"/>
  <c r="S57" i="10"/>
  <c r="R57" i="10"/>
  <c r="Q57" i="10"/>
  <c r="P57" i="10"/>
  <c r="O57" i="10"/>
  <c r="N57" i="10"/>
  <c r="M57" i="10"/>
  <c r="L57" i="10"/>
  <c r="J57" i="10"/>
  <c r="AV56" i="10"/>
  <c r="AU56" i="10"/>
  <c r="AW56" i="10" s="1"/>
  <c r="AT56" i="10"/>
  <c r="AS56" i="10"/>
  <c r="AR56" i="10"/>
  <c r="AQ56" i="10"/>
  <c r="AP56" i="10"/>
  <c r="AO56" i="10"/>
  <c r="AN56" i="10"/>
  <c r="AM56" i="10"/>
  <c r="AL56" i="10"/>
  <c r="AK56" i="10"/>
  <c r="AE56" i="10"/>
  <c r="AF56" i="10" s="1"/>
  <c r="AD56" i="10"/>
  <c r="AC56" i="10"/>
  <c r="U56" i="10"/>
  <c r="T56" i="10"/>
  <c r="V56" i="10" s="1"/>
  <c r="S56" i="10"/>
  <c r="R56" i="10"/>
  <c r="Q56" i="10"/>
  <c r="P56" i="10"/>
  <c r="O56" i="10"/>
  <c r="N56" i="10"/>
  <c r="M56" i="10"/>
  <c r="L56" i="10"/>
  <c r="J56" i="10"/>
  <c r="AV55" i="10"/>
  <c r="AU55" i="10"/>
  <c r="AW55" i="10" s="1"/>
  <c r="AT55" i="10"/>
  <c r="AS55" i="10"/>
  <c r="AR55" i="10"/>
  <c r="AQ55" i="10"/>
  <c r="AP55" i="10"/>
  <c r="AO55" i="10"/>
  <c r="AN55" i="10"/>
  <c r="AM55" i="10"/>
  <c r="AL55" i="10"/>
  <c r="AK55" i="10"/>
  <c r="AE55" i="10"/>
  <c r="AF55" i="10" s="1"/>
  <c r="AD55" i="10"/>
  <c r="AC55" i="10"/>
  <c r="AB55" i="10"/>
  <c r="AA55" i="10"/>
  <c r="Z55" i="10"/>
  <c r="U55" i="10"/>
  <c r="T55" i="10"/>
  <c r="V55" i="10" s="1"/>
  <c r="S55" i="10"/>
  <c r="R55" i="10"/>
  <c r="Q55" i="10"/>
  <c r="P55" i="10"/>
  <c r="O55" i="10"/>
  <c r="N55" i="10"/>
  <c r="M55" i="10"/>
  <c r="L55" i="10"/>
  <c r="J55" i="10"/>
  <c r="AV54" i="10"/>
  <c r="AU54" i="10"/>
  <c r="AW54" i="10" s="1"/>
  <c r="AT54" i="10"/>
  <c r="AS54" i="10"/>
  <c r="AR54" i="10"/>
  <c r="AQ54" i="10"/>
  <c r="AP54" i="10"/>
  <c r="AO54" i="10"/>
  <c r="AN54" i="10"/>
  <c r="AM54" i="10"/>
  <c r="AL54" i="10"/>
  <c r="AK54" i="10"/>
  <c r="AE54" i="10"/>
  <c r="AF54" i="10" s="1"/>
  <c r="AD54" i="10"/>
  <c r="AC54" i="10"/>
  <c r="AB54" i="10"/>
  <c r="AA54" i="10"/>
  <c r="Z54" i="10"/>
  <c r="U54" i="10"/>
  <c r="T54" i="10"/>
  <c r="V54" i="10" s="1"/>
  <c r="S54" i="10"/>
  <c r="R54" i="10"/>
  <c r="Q54" i="10"/>
  <c r="P54" i="10"/>
  <c r="O54" i="10"/>
  <c r="N54" i="10"/>
  <c r="M54" i="10"/>
  <c r="L54" i="10"/>
  <c r="J54" i="10"/>
  <c r="AV53" i="10"/>
  <c r="AU53" i="10"/>
  <c r="AW53" i="10" s="1"/>
  <c r="AT53" i="10"/>
  <c r="AS53" i="10"/>
  <c r="AE53" i="10"/>
  <c r="AF53" i="10" s="1"/>
  <c r="AD53" i="10"/>
  <c r="AC53" i="10"/>
  <c r="AB53" i="10"/>
  <c r="AA53" i="10"/>
  <c r="Z53" i="10"/>
  <c r="Y53" i="10"/>
  <c r="X53" i="10"/>
  <c r="W53" i="10"/>
  <c r="U53" i="10"/>
  <c r="T53" i="10"/>
  <c r="V53" i="10" s="1"/>
  <c r="S53" i="10"/>
  <c r="R53" i="10"/>
  <c r="Q53" i="10"/>
  <c r="P53" i="10"/>
  <c r="O53" i="10"/>
  <c r="N53" i="10"/>
  <c r="M53" i="10"/>
  <c r="L53" i="10"/>
  <c r="J53" i="10"/>
  <c r="I53" i="10"/>
  <c r="H53" i="10"/>
  <c r="AV52" i="10"/>
  <c r="AU52" i="10"/>
  <c r="AW52" i="10" s="1"/>
  <c r="AT52" i="10"/>
  <c r="AS52" i="10"/>
  <c r="AR52" i="10"/>
  <c r="AQ52" i="10"/>
  <c r="AP52" i="10"/>
  <c r="AO52" i="10"/>
  <c r="AE52" i="10"/>
  <c r="AF52" i="10" s="1"/>
  <c r="AD52" i="10"/>
  <c r="AC52" i="10"/>
  <c r="U52" i="10"/>
  <c r="T52" i="10"/>
  <c r="V52" i="10" s="1"/>
  <c r="S52" i="10"/>
  <c r="R52" i="10"/>
  <c r="Q52" i="10"/>
  <c r="P52" i="10"/>
  <c r="O52" i="10"/>
  <c r="N52" i="10"/>
  <c r="M52" i="10"/>
  <c r="AW51" i="10"/>
  <c r="AF51" i="10"/>
  <c r="V51" i="10"/>
  <c r="AV50" i="10"/>
  <c r="AU50" i="10"/>
  <c r="AW50" i="10" s="1"/>
  <c r="AT50" i="10"/>
  <c r="AS50" i="10"/>
  <c r="AR50" i="10"/>
  <c r="AQ50" i="10"/>
  <c r="AP50" i="10"/>
  <c r="AO50" i="10"/>
  <c r="AE50" i="10"/>
  <c r="AF50" i="10" s="1"/>
  <c r="AD50" i="10"/>
  <c r="AC50" i="10"/>
  <c r="AB50" i="10"/>
  <c r="AA50" i="10"/>
  <c r="Z50" i="10"/>
  <c r="U50" i="10"/>
  <c r="T50" i="10"/>
  <c r="V50" i="10" s="1"/>
  <c r="S50" i="10"/>
  <c r="R50" i="10"/>
  <c r="Q50" i="10"/>
  <c r="P50" i="10"/>
  <c r="O50" i="10"/>
  <c r="N50" i="10"/>
  <c r="M50" i="10"/>
  <c r="L50" i="10"/>
  <c r="J50" i="10"/>
  <c r="AV49" i="10"/>
  <c r="AU49" i="10"/>
  <c r="AW49" i="10" s="1"/>
  <c r="AT49" i="10"/>
  <c r="AS49" i="10"/>
  <c r="AR49" i="10"/>
  <c r="AQ49" i="10"/>
  <c r="AP49" i="10"/>
  <c r="AO49" i="10"/>
  <c r="AN49" i="10"/>
  <c r="AM49" i="10"/>
  <c r="AL49" i="10"/>
  <c r="AK49" i="10"/>
  <c r="AE49" i="10"/>
  <c r="AF49" i="10" s="1"/>
  <c r="AD49" i="10"/>
  <c r="AC49" i="10"/>
  <c r="AB49" i="10"/>
  <c r="AA49" i="10"/>
  <c r="Z49" i="10"/>
  <c r="Y49" i="10"/>
  <c r="X49" i="10"/>
  <c r="W49" i="10"/>
  <c r="U49" i="10"/>
  <c r="T49" i="10"/>
  <c r="V49" i="10" s="1"/>
  <c r="S49" i="10"/>
  <c r="R49" i="10"/>
  <c r="Q49" i="10"/>
  <c r="P49" i="10"/>
  <c r="O49" i="10"/>
  <c r="N49" i="10"/>
  <c r="M49" i="10"/>
  <c r="L49" i="10"/>
  <c r="J49" i="10"/>
  <c r="I49" i="10"/>
  <c r="H49" i="10"/>
  <c r="AV48" i="10"/>
  <c r="AU48" i="10"/>
  <c r="AW48" i="10" s="1"/>
  <c r="AT48" i="10"/>
  <c r="AS48" i="10"/>
  <c r="AR48" i="10"/>
  <c r="AQ48" i="10"/>
  <c r="AP48" i="10"/>
  <c r="AO48" i="10"/>
  <c r="AN48" i="10"/>
  <c r="AM48" i="10"/>
  <c r="AL48" i="10"/>
  <c r="AK48" i="10"/>
  <c r="AE48" i="10"/>
  <c r="AF48" i="10" s="1"/>
  <c r="AD48" i="10"/>
  <c r="AC48" i="10"/>
  <c r="AB48" i="10"/>
  <c r="AA48" i="10"/>
  <c r="Z48" i="10"/>
  <c r="Y48" i="10"/>
  <c r="X48" i="10"/>
  <c r="W48" i="10"/>
  <c r="U48" i="10"/>
  <c r="T48" i="10"/>
  <c r="V48" i="10" s="1"/>
  <c r="S48" i="10"/>
  <c r="R48" i="10"/>
  <c r="Q48" i="10"/>
  <c r="P48" i="10"/>
  <c r="O48" i="10"/>
  <c r="N48" i="10"/>
  <c r="M48" i="10"/>
  <c r="L48" i="10"/>
  <c r="J48" i="10"/>
  <c r="AV47" i="10"/>
  <c r="AU47" i="10"/>
  <c r="AW47" i="10" s="1"/>
  <c r="AT47" i="10"/>
  <c r="AS47" i="10"/>
  <c r="AR47" i="10"/>
  <c r="AQ47" i="10"/>
  <c r="AP47" i="10"/>
  <c r="AO47" i="10"/>
  <c r="AN47" i="10"/>
  <c r="AM47" i="10"/>
  <c r="AL47" i="10"/>
  <c r="AK47" i="10"/>
  <c r="AE47" i="10"/>
  <c r="AF47" i="10" s="1"/>
  <c r="AD47" i="10"/>
  <c r="AC47" i="10"/>
  <c r="AB47" i="10"/>
  <c r="AA47" i="10"/>
  <c r="Z47" i="10"/>
  <c r="Y47" i="10"/>
  <c r="X47" i="10"/>
  <c r="W47" i="10"/>
  <c r="U47" i="10"/>
  <c r="T47" i="10"/>
  <c r="V47" i="10" s="1"/>
  <c r="S47" i="10"/>
  <c r="R47" i="10"/>
  <c r="Q47" i="10"/>
  <c r="P47" i="10"/>
  <c r="O47" i="10"/>
  <c r="N47" i="10"/>
  <c r="M47" i="10"/>
  <c r="L47" i="10"/>
  <c r="J47" i="10"/>
  <c r="AW46" i="10"/>
  <c r="AV46" i="10"/>
  <c r="AE46" i="10"/>
  <c r="AF46" i="10" s="1"/>
  <c r="AD46" i="10"/>
  <c r="AC46" i="10"/>
  <c r="U46" i="10"/>
  <c r="T46" i="10"/>
  <c r="V46" i="10" s="1"/>
  <c r="S46" i="10"/>
  <c r="R46" i="10"/>
  <c r="Q46" i="10"/>
  <c r="P46" i="10"/>
  <c r="O46" i="10"/>
  <c r="N46" i="10"/>
  <c r="M46" i="10"/>
  <c r="L46" i="10"/>
  <c r="J46" i="10"/>
  <c r="AV45" i="10"/>
  <c r="AU45" i="10"/>
  <c r="AW45" i="10" s="1"/>
  <c r="AT45" i="10"/>
  <c r="AS45" i="10"/>
  <c r="AR45" i="10"/>
  <c r="AQ45" i="10"/>
  <c r="AP45" i="10"/>
  <c r="AO45" i="10"/>
  <c r="AF45" i="10"/>
  <c r="U45" i="10"/>
  <c r="T45" i="10"/>
  <c r="V45" i="10" s="1"/>
  <c r="S45" i="10"/>
  <c r="R45" i="10"/>
  <c r="Q45" i="10"/>
  <c r="P45" i="10"/>
  <c r="O45" i="10"/>
  <c r="N45" i="10"/>
  <c r="M45" i="10"/>
  <c r="L45" i="10"/>
  <c r="J45" i="10"/>
  <c r="AV44" i="10"/>
  <c r="AU44" i="10"/>
  <c r="AW44" i="10" s="1"/>
  <c r="AT44" i="10"/>
  <c r="AS44" i="10"/>
  <c r="AR44" i="10"/>
  <c r="AQ44" i="10"/>
  <c r="AP44" i="10"/>
  <c r="AO44" i="10"/>
  <c r="AE44" i="10"/>
  <c r="AF44" i="10" s="1"/>
  <c r="AD44" i="10"/>
  <c r="AC44" i="10"/>
  <c r="AB44" i="10"/>
  <c r="AA44" i="10"/>
  <c r="Z44" i="10"/>
  <c r="U44" i="10"/>
  <c r="T44" i="10"/>
  <c r="V44" i="10" s="1"/>
  <c r="S44" i="10"/>
  <c r="R44" i="10"/>
  <c r="Q44" i="10"/>
  <c r="P44" i="10"/>
  <c r="O44" i="10"/>
  <c r="N44" i="10"/>
  <c r="M44" i="10"/>
  <c r="L44" i="10"/>
  <c r="J44" i="10"/>
  <c r="AV43" i="10"/>
  <c r="AU43" i="10"/>
  <c r="AW43" i="10" s="1"/>
  <c r="AT43" i="10"/>
  <c r="AS43" i="10"/>
  <c r="AR43" i="10"/>
  <c r="AQ43" i="10"/>
  <c r="AP43" i="10"/>
  <c r="AO43" i="10"/>
  <c r="AN43" i="10"/>
  <c r="AM43" i="10"/>
  <c r="AL43" i="10"/>
  <c r="AK43" i="10"/>
  <c r="AE43" i="10"/>
  <c r="AF43" i="10" s="1"/>
  <c r="AD43" i="10"/>
  <c r="AC43" i="10"/>
  <c r="AB43" i="10"/>
  <c r="AA43" i="10"/>
  <c r="Z43" i="10"/>
  <c r="Y43" i="10"/>
  <c r="X43" i="10"/>
  <c r="W43" i="10"/>
  <c r="U43" i="10"/>
  <c r="T43" i="10"/>
  <c r="V43" i="10" s="1"/>
  <c r="S43" i="10"/>
  <c r="R43" i="10"/>
  <c r="Q43" i="10"/>
  <c r="P43" i="10"/>
  <c r="O43" i="10"/>
  <c r="N43" i="10"/>
  <c r="M43" i="10"/>
  <c r="L43" i="10"/>
  <c r="J43" i="10"/>
  <c r="I43" i="10"/>
  <c r="H43" i="10"/>
  <c r="G43" i="10"/>
  <c r="AV42" i="10"/>
  <c r="AU42" i="10"/>
  <c r="AW42" i="10" s="1"/>
  <c r="AT42" i="10"/>
  <c r="AS42" i="10"/>
  <c r="AR42" i="10"/>
  <c r="AQ42" i="10"/>
  <c r="AP42" i="10"/>
  <c r="AO42" i="10"/>
  <c r="AF42" i="10"/>
  <c r="U42" i="10"/>
  <c r="T42" i="10"/>
  <c r="V42" i="10" s="1"/>
  <c r="S42" i="10"/>
  <c r="R42" i="10"/>
  <c r="Q42" i="10"/>
  <c r="P42" i="10"/>
  <c r="O42" i="10"/>
  <c r="N42" i="10"/>
  <c r="M42" i="10"/>
  <c r="L42" i="10"/>
  <c r="J42" i="10"/>
  <c r="AV41" i="10"/>
  <c r="AU41" i="10"/>
  <c r="AW41" i="10" s="1"/>
  <c r="AT41" i="10"/>
  <c r="AS41" i="10"/>
  <c r="AR41" i="10"/>
  <c r="AQ41" i="10"/>
  <c r="AP41" i="10"/>
  <c r="AO41" i="10"/>
  <c r="AE41" i="10"/>
  <c r="AF41" i="10" s="1"/>
  <c r="AD41" i="10"/>
  <c r="AC41" i="10"/>
  <c r="AB41" i="10"/>
  <c r="AA41" i="10"/>
  <c r="Z41" i="10"/>
  <c r="U41" i="10"/>
  <c r="T41" i="10"/>
  <c r="V41" i="10" s="1"/>
  <c r="S41" i="10"/>
  <c r="R41" i="10"/>
  <c r="Q41" i="10"/>
  <c r="P41" i="10"/>
  <c r="O41" i="10"/>
  <c r="N41" i="10"/>
  <c r="M41" i="10"/>
  <c r="L41" i="10"/>
  <c r="J41" i="10"/>
  <c r="AW40" i="10"/>
  <c r="AF40" i="10"/>
  <c r="V40" i="10"/>
  <c r="AW39" i="10"/>
  <c r="AF39" i="10"/>
  <c r="V39" i="10"/>
  <c r="AV38" i="10"/>
  <c r="AU38" i="10"/>
  <c r="AW38" i="10" s="1"/>
  <c r="AT38" i="10"/>
  <c r="AS38" i="10"/>
  <c r="AR38" i="10"/>
  <c r="AQ38" i="10"/>
  <c r="AP38" i="10"/>
  <c r="AO38" i="10"/>
  <c r="AN38" i="10"/>
  <c r="AM38" i="10"/>
  <c r="AL38" i="10"/>
  <c r="AK38" i="10"/>
  <c r="AE38" i="10"/>
  <c r="AF38" i="10" s="1"/>
  <c r="AD38" i="10"/>
  <c r="AC38" i="10"/>
  <c r="AB38" i="10"/>
  <c r="AA38" i="10"/>
  <c r="Z38" i="10"/>
  <c r="U38" i="10"/>
  <c r="T38" i="10"/>
  <c r="V38" i="10" s="1"/>
  <c r="S38" i="10"/>
  <c r="R38" i="10"/>
  <c r="Q38" i="10"/>
  <c r="P38" i="10"/>
  <c r="O38" i="10"/>
  <c r="N38" i="10"/>
  <c r="M38" i="10"/>
  <c r="L38" i="10"/>
  <c r="J38" i="10"/>
  <c r="AV37" i="10"/>
  <c r="AU37" i="10"/>
  <c r="AW37" i="10" s="1"/>
  <c r="AT37" i="10"/>
  <c r="AS37" i="10"/>
  <c r="AR37" i="10"/>
  <c r="AQ37" i="10"/>
  <c r="AP37" i="10"/>
  <c r="AO37" i="10"/>
  <c r="AE37" i="10"/>
  <c r="AF37" i="10" s="1"/>
  <c r="AD37" i="10"/>
  <c r="AC37" i="10"/>
  <c r="AB37" i="10"/>
  <c r="AA37" i="10"/>
  <c r="Z37" i="10"/>
  <c r="U37" i="10"/>
  <c r="T37" i="10"/>
  <c r="V37" i="10" s="1"/>
  <c r="S37" i="10"/>
  <c r="R37" i="10"/>
  <c r="Q37" i="10"/>
  <c r="P37" i="10"/>
  <c r="O37" i="10"/>
  <c r="N37" i="10"/>
  <c r="M37" i="10"/>
  <c r="L37" i="10"/>
  <c r="J37" i="10"/>
  <c r="AW36" i="10"/>
  <c r="AF36" i="10"/>
  <c r="V36" i="10"/>
  <c r="AV35" i="10"/>
  <c r="AU35" i="10"/>
  <c r="AW35" i="10" s="1"/>
  <c r="AT35" i="10"/>
  <c r="AS35" i="10"/>
  <c r="AR35" i="10"/>
  <c r="AQ35" i="10"/>
  <c r="AP35" i="10"/>
  <c r="AO35" i="10"/>
  <c r="AE35" i="10"/>
  <c r="AF35" i="10" s="1"/>
  <c r="AD35" i="10"/>
  <c r="AC35" i="10"/>
  <c r="U35" i="10"/>
  <c r="T35" i="10"/>
  <c r="V35" i="10" s="1"/>
  <c r="S35" i="10"/>
  <c r="R35" i="10"/>
  <c r="Q35" i="10"/>
  <c r="P35" i="10"/>
  <c r="O35" i="10"/>
  <c r="N35" i="10"/>
  <c r="M35" i="10"/>
  <c r="L35" i="10"/>
  <c r="J35" i="10"/>
  <c r="AV34" i="10"/>
  <c r="AU34" i="10"/>
  <c r="AW34" i="10" s="1"/>
  <c r="AT34" i="10"/>
  <c r="AS34" i="10"/>
  <c r="AR34" i="10"/>
  <c r="AQ34" i="10"/>
  <c r="AP34" i="10"/>
  <c r="AO34" i="10"/>
  <c r="AN34" i="10"/>
  <c r="AM34" i="10"/>
  <c r="AL34" i="10"/>
  <c r="AK34" i="10"/>
  <c r="AE34" i="10"/>
  <c r="AF34" i="10" s="1"/>
  <c r="AD34" i="10"/>
  <c r="AC34" i="10"/>
  <c r="AB34" i="10"/>
  <c r="AA34" i="10"/>
  <c r="Z34" i="10"/>
  <c r="U34" i="10"/>
  <c r="T34" i="10"/>
  <c r="V34" i="10" s="1"/>
  <c r="S34" i="10"/>
  <c r="R34" i="10"/>
  <c r="Q34" i="10"/>
  <c r="P34" i="10"/>
  <c r="O34" i="10"/>
  <c r="N34" i="10"/>
  <c r="M34" i="10"/>
  <c r="L34" i="10"/>
  <c r="J34" i="10"/>
  <c r="AV33" i="10"/>
  <c r="AU33" i="10"/>
  <c r="AW33" i="10" s="1"/>
  <c r="AT33" i="10"/>
  <c r="AS33" i="10"/>
  <c r="AR33" i="10"/>
  <c r="AQ33" i="10"/>
  <c r="AP33" i="10"/>
  <c r="AO33" i="10"/>
  <c r="AE33" i="10"/>
  <c r="AF33" i="10" s="1"/>
  <c r="AD33" i="10"/>
  <c r="AC33" i="10"/>
  <c r="AB33" i="10"/>
  <c r="AA33" i="10"/>
  <c r="Z33" i="10"/>
  <c r="U33" i="10"/>
  <c r="T33" i="10"/>
  <c r="V33" i="10" s="1"/>
  <c r="S33" i="10"/>
  <c r="R33" i="10"/>
  <c r="Q33" i="10"/>
  <c r="P33" i="10"/>
  <c r="O33" i="10"/>
  <c r="N33" i="10"/>
  <c r="M33" i="10"/>
  <c r="L33" i="10"/>
  <c r="J33" i="10"/>
  <c r="AV32" i="10"/>
  <c r="AU32" i="10"/>
  <c r="AW32" i="10" s="1"/>
  <c r="AT32" i="10"/>
  <c r="AS32" i="10"/>
  <c r="AR32" i="10"/>
  <c r="AQ32" i="10"/>
  <c r="AP32" i="10"/>
  <c r="AO32" i="10"/>
  <c r="AE32" i="10"/>
  <c r="AF32" i="10" s="1"/>
  <c r="AD32" i="10"/>
  <c r="AC32" i="10"/>
  <c r="AB32" i="10"/>
  <c r="AA32" i="10"/>
  <c r="Z32" i="10"/>
  <c r="U32" i="10"/>
  <c r="T32" i="10"/>
  <c r="V32" i="10" s="1"/>
  <c r="S32" i="10"/>
  <c r="R32" i="10"/>
  <c r="Q32" i="10"/>
  <c r="P32" i="10"/>
  <c r="O32" i="10"/>
  <c r="N32" i="10"/>
  <c r="M32" i="10"/>
  <c r="L32" i="10"/>
  <c r="J32" i="10"/>
  <c r="AV31" i="10"/>
  <c r="AU31" i="10"/>
  <c r="AW31" i="10" s="1"/>
  <c r="AT31" i="10"/>
  <c r="AS31" i="10"/>
  <c r="AR31" i="10"/>
  <c r="AQ31" i="10"/>
  <c r="AP31" i="10"/>
  <c r="AO31" i="10"/>
  <c r="AE31" i="10"/>
  <c r="AF31" i="10" s="1"/>
  <c r="AD31" i="10"/>
  <c r="AC31" i="10"/>
  <c r="U31" i="10"/>
  <c r="T31" i="10"/>
  <c r="V31" i="10" s="1"/>
  <c r="S31" i="10"/>
  <c r="R31" i="10"/>
  <c r="Q31" i="10"/>
  <c r="P31" i="10"/>
  <c r="O31" i="10"/>
  <c r="N31" i="10"/>
  <c r="M31" i="10"/>
  <c r="L31" i="10"/>
  <c r="J31" i="10"/>
  <c r="AV30" i="10"/>
  <c r="AU30" i="10"/>
  <c r="AW30" i="10" s="1"/>
  <c r="AT30" i="10"/>
  <c r="AS30" i="10"/>
  <c r="AR30" i="10"/>
  <c r="AQ30" i="10"/>
  <c r="AP30" i="10"/>
  <c r="AO30" i="10"/>
  <c r="AE30" i="10"/>
  <c r="AF30" i="10" s="1"/>
  <c r="AD30" i="10"/>
  <c r="AC30" i="10"/>
  <c r="U30" i="10"/>
  <c r="T30" i="10"/>
  <c r="V30" i="10" s="1"/>
  <c r="S30" i="10"/>
  <c r="R30" i="10"/>
  <c r="Q30" i="10"/>
  <c r="P30" i="10"/>
  <c r="O30" i="10"/>
  <c r="N30" i="10"/>
  <c r="M30" i="10"/>
  <c r="AW29" i="10"/>
  <c r="AV29" i="10"/>
  <c r="AE29" i="10"/>
  <c r="AF29" i="10" s="1"/>
  <c r="AD29" i="10"/>
  <c r="AC29" i="10"/>
  <c r="AB29" i="10"/>
  <c r="AA29" i="10"/>
  <c r="Z29" i="10"/>
  <c r="U29" i="10"/>
  <c r="T29" i="10"/>
  <c r="V29" i="10" s="1"/>
  <c r="S29" i="10"/>
  <c r="R29" i="10"/>
  <c r="Q29" i="10"/>
  <c r="P29" i="10"/>
  <c r="O29" i="10"/>
  <c r="N29" i="10"/>
  <c r="M29" i="10"/>
  <c r="L29" i="10"/>
  <c r="J29" i="10"/>
  <c r="AV28" i="10"/>
  <c r="AU28" i="10"/>
  <c r="AW28" i="10" s="1"/>
  <c r="AT28" i="10"/>
  <c r="AS28" i="10"/>
  <c r="AR28" i="10"/>
  <c r="AQ28" i="10"/>
  <c r="AP28" i="10"/>
  <c r="AO28" i="10"/>
  <c r="AN28" i="10"/>
  <c r="AM28" i="10"/>
  <c r="AL28" i="10"/>
  <c r="AK28" i="10"/>
  <c r="AE28" i="10"/>
  <c r="AF28" i="10" s="1"/>
  <c r="AD28" i="10"/>
  <c r="AC28" i="10"/>
  <c r="AB28" i="10"/>
  <c r="AA28" i="10"/>
  <c r="Z28" i="10"/>
  <c r="Y28" i="10"/>
  <c r="X28" i="10"/>
  <c r="W28" i="10"/>
  <c r="U28" i="10"/>
  <c r="T28" i="10"/>
  <c r="V28" i="10" s="1"/>
  <c r="S28" i="10"/>
  <c r="R28" i="10"/>
  <c r="Q28" i="10"/>
  <c r="P28" i="10"/>
  <c r="O28" i="10"/>
  <c r="N28" i="10"/>
  <c r="M28" i="10"/>
  <c r="L28" i="10"/>
  <c r="J28" i="10"/>
  <c r="I28" i="10"/>
  <c r="H28" i="10"/>
  <c r="G28" i="10"/>
  <c r="AV27" i="10"/>
  <c r="AU27" i="10"/>
  <c r="AW27" i="10" s="1"/>
  <c r="AT27" i="10"/>
  <c r="AS27" i="10"/>
  <c r="AR27" i="10"/>
  <c r="AQ27" i="10"/>
  <c r="AP27" i="10"/>
  <c r="AO27" i="10"/>
  <c r="AN27" i="10"/>
  <c r="AM27" i="10"/>
  <c r="AL27" i="10"/>
  <c r="AK27" i="10"/>
  <c r="AE27" i="10"/>
  <c r="AF27" i="10" s="1"/>
  <c r="AD27" i="10"/>
  <c r="AC27" i="10"/>
  <c r="AB27" i="10"/>
  <c r="AA27" i="10"/>
  <c r="Z27" i="10"/>
  <c r="Y27" i="10"/>
  <c r="X27" i="10"/>
  <c r="W27" i="10"/>
  <c r="U27" i="10"/>
  <c r="T27" i="10"/>
  <c r="V27" i="10" s="1"/>
  <c r="S27" i="10"/>
  <c r="R27" i="10"/>
  <c r="Q27" i="10"/>
  <c r="P27" i="10"/>
  <c r="O27" i="10"/>
  <c r="N27" i="10"/>
  <c r="M27" i="10"/>
  <c r="L27" i="10"/>
  <c r="J27" i="10"/>
  <c r="I27" i="10"/>
  <c r="H27" i="10"/>
  <c r="G27" i="10"/>
  <c r="AV26" i="10"/>
  <c r="AU26" i="10"/>
  <c r="AW26" i="10" s="1"/>
  <c r="AT26" i="10"/>
  <c r="AS26" i="10"/>
  <c r="AR26" i="10"/>
  <c r="AQ26" i="10"/>
  <c r="AP26" i="10"/>
  <c r="AO26" i="10"/>
  <c r="AN26" i="10"/>
  <c r="AM26" i="10"/>
  <c r="AL26" i="10"/>
  <c r="AK26" i="10"/>
  <c r="AE26" i="10"/>
  <c r="AF26" i="10" s="1"/>
  <c r="AD26" i="10"/>
  <c r="AC26" i="10"/>
  <c r="AB26" i="10"/>
  <c r="AA26" i="10"/>
  <c r="Z26" i="10"/>
  <c r="Y26" i="10"/>
  <c r="X26" i="10"/>
  <c r="W26" i="10"/>
  <c r="U26" i="10"/>
  <c r="T26" i="10"/>
  <c r="V26" i="10" s="1"/>
  <c r="S26" i="10"/>
  <c r="R26" i="10"/>
  <c r="Q26" i="10"/>
  <c r="P26" i="10"/>
  <c r="O26" i="10"/>
  <c r="N26" i="10"/>
  <c r="M26" i="10"/>
  <c r="L26" i="10"/>
  <c r="J26" i="10"/>
  <c r="I26" i="10"/>
  <c r="H26" i="10"/>
  <c r="G26" i="10"/>
  <c r="AV25" i="10"/>
  <c r="AU25" i="10"/>
  <c r="AW25" i="10" s="1"/>
  <c r="AT25" i="10"/>
  <c r="AS25" i="10"/>
  <c r="AR25" i="10"/>
  <c r="AQ25" i="10"/>
  <c r="AP25" i="10"/>
  <c r="AO25" i="10"/>
  <c r="AN25" i="10"/>
  <c r="AM25" i="10"/>
  <c r="AL25" i="10"/>
  <c r="AK25" i="10"/>
  <c r="AE25" i="10"/>
  <c r="AF25" i="10" s="1"/>
  <c r="AD25" i="10"/>
  <c r="AC25" i="10"/>
  <c r="AB25" i="10"/>
  <c r="AA25" i="10"/>
  <c r="Z25" i="10"/>
  <c r="U25" i="10"/>
  <c r="T25" i="10"/>
  <c r="V25" i="10" s="1"/>
  <c r="S25" i="10"/>
  <c r="R25" i="10"/>
  <c r="Q25" i="10"/>
  <c r="P25" i="10"/>
  <c r="O25" i="10"/>
  <c r="N25" i="10"/>
  <c r="M25" i="10"/>
  <c r="L25" i="10"/>
  <c r="J25" i="10"/>
  <c r="AV24" i="10"/>
  <c r="AU24" i="10"/>
  <c r="AW24" i="10" s="1"/>
  <c r="AT24" i="10"/>
  <c r="AS24" i="10"/>
  <c r="AR24" i="10"/>
  <c r="AQ24" i="10"/>
  <c r="AP24" i="10"/>
  <c r="AO24" i="10"/>
  <c r="AN24" i="10"/>
  <c r="AM24" i="10"/>
  <c r="AL24" i="10"/>
  <c r="AK24" i="10"/>
  <c r="AE24" i="10"/>
  <c r="AF24" i="10" s="1"/>
  <c r="AD24" i="10"/>
  <c r="AC24" i="10"/>
  <c r="AB24" i="10"/>
  <c r="AA24" i="10"/>
  <c r="Z24" i="10"/>
  <c r="U24" i="10"/>
  <c r="T24" i="10"/>
  <c r="V24" i="10" s="1"/>
  <c r="S24" i="10"/>
  <c r="R24" i="10"/>
  <c r="Q24" i="10"/>
  <c r="P24" i="10"/>
  <c r="O24" i="10"/>
  <c r="N24" i="10"/>
  <c r="M24" i="10"/>
  <c r="L24" i="10"/>
  <c r="J24" i="10"/>
  <c r="AV23" i="10"/>
  <c r="AU23" i="10"/>
  <c r="AW23" i="10" s="1"/>
  <c r="AT23" i="10"/>
  <c r="AS23" i="10"/>
  <c r="AR23" i="10"/>
  <c r="AQ23" i="10"/>
  <c r="AP23" i="10"/>
  <c r="AO23" i="10"/>
  <c r="AN23" i="10"/>
  <c r="AE23" i="10"/>
  <c r="AF23" i="10" s="1"/>
  <c r="AD23" i="10"/>
  <c r="AC23" i="10"/>
  <c r="AB23" i="10"/>
  <c r="AA23" i="10"/>
  <c r="Z23" i="10"/>
  <c r="U23" i="10"/>
  <c r="T23" i="10"/>
  <c r="V23" i="10" s="1"/>
  <c r="S23" i="10"/>
  <c r="R23" i="10"/>
  <c r="Q23" i="10"/>
  <c r="P23" i="10"/>
  <c r="O23" i="10"/>
  <c r="N23" i="10"/>
  <c r="AV22" i="10"/>
  <c r="AU22" i="10"/>
  <c r="AW22" i="10" s="1"/>
  <c r="AT22" i="10"/>
  <c r="AS22" i="10"/>
  <c r="AR22" i="10"/>
  <c r="AN22" i="10"/>
  <c r="AJ22" i="10"/>
  <c r="AE22" i="10"/>
  <c r="AF22" i="10" s="1"/>
  <c r="AD22" i="10"/>
  <c r="AC22" i="10"/>
  <c r="U22" i="10"/>
  <c r="T22" i="10"/>
  <c r="V22" i="10" s="1"/>
  <c r="S22" i="10"/>
  <c r="R22" i="10"/>
  <c r="Q22" i="10"/>
  <c r="P22" i="10"/>
  <c r="O22" i="10"/>
  <c r="N22" i="10"/>
  <c r="M22" i="10"/>
  <c r="L22" i="10"/>
  <c r="J22" i="10"/>
  <c r="AV21" i="10"/>
  <c r="AU21" i="10"/>
  <c r="AW21" i="10" s="1"/>
  <c r="AT21" i="10"/>
  <c r="AS21" i="10"/>
  <c r="AR21" i="10"/>
  <c r="AQ21" i="10"/>
  <c r="AP21" i="10"/>
  <c r="AO21" i="10"/>
  <c r="AN21" i="10"/>
  <c r="AM21" i="10"/>
  <c r="AL21" i="10"/>
  <c r="AK21" i="10"/>
  <c r="AJ21" i="10"/>
  <c r="AE21" i="10"/>
  <c r="AF21" i="10" s="1"/>
  <c r="AD21" i="10"/>
  <c r="AC21" i="10"/>
  <c r="U21" i="10"/>
  <c r="T21" i="10"/>
  <c r="V21" i="10" s="1"/>
  <c r="S21" i="10"/>
  <c r="R21" i="10"/>
  <c r="Q21" i="10"/>
  <c r="P21" i="10"/>
  <c r="O21" i="10"/>
  <c r="N21" i="10"/>
  <c r="M21" i="10"/>
  <c r="L21" i="10"/>
  <c r="J21" i="10"/>
  <c r="AV20" i="10"/>
  <c r="AU20" i="10"/>
  <c r="AW20" i="10" s="1"/>
  <c r="AT20" i="10"/>
  <c r="AS20" i="10"/>
  <c r="AR20" i="10"/>
  <c r="AQ20" i="10"/>
  <c r="AP20" i="10"/>
  <c r="AO20" i="10"/>
  <c r="AN20" i="10"/>
  <c r="AM20" i="10"/>
  <c r="AL20" i="10"/>
  <c r="AK20" i="10"/>
  <c r="AE20" i="10"/>
  <c r="AF20" i="10" s="1"/>
  <c r="AD20" i="10"/>
  <c r="AC20" i="10"/>
  <c r="AB20" i="10"/>
  <c r="AA20" i="10"/>
  <c r="Z20" i="10"/>
  <c r="U20" i="10"/>
  <c r="T20" i="10"/>
  <c r="V20" i="10" s="1"/>
  <c r="S20" i="10"/>
  <c r="R20" i="10"/>
  <c r="Q20" i="10"/>
  <c r="P20" i="10"/>
  <c r="O20" i="10"/>
  <c r="N20" i="10"/>
  <c r="M20" i="10"/>
  <c r="L20" i="10"/>
  <c r="J20" i="10"/>
  <c r="AW19" i="10"/>
  <c r="AF19" i="10"/>
  <c r="V19" i="10"/>
  <c r="AW18" i="10"/>
  <c r="AF18" i="10"/>
  <c r="V18" i="10"/>
  <c r="AV17" i="10"/>
  <c r="AU17" i="10"/>
  <c r="AW17" i="10" s="1"/>
  <c r="AT17" i="10"/>
  <c r="AS17" i="10"/>
  <c r="AR17" i="10"/>
  <c r="AQ17" i="10"/>
  <c r="AP17" i="10"/>
  <c r="AO17" i="10"/>
  <c r="AN17" i="10"/>
  <c r="AJ17" i="10"/>
  <c r="AE17" i="10"/>
  <c r="AF17" i="10" s="1"/>
  <c r="AD17" i="10"/>
  <c r="AC17" i="10"/>
  <c r="AB17" i="10"/>
  <c r="AA17" i="10"/>
  <c r="Z17" i="10"/>
  <c r="Y17" i="10"/>
  <c r="X17" i="10"/>
  <c r="W17" i="10"/>
  <c r="U17" i="10"/>
  <c r="T17" i="10"/>
  <c r="V17" i="10" s="1"/>
  <c r="S17" i="10"/>
  <c r="R17" i="10"/>
  <c r="Q17" i="10"/>
  <c r="P17" i="10"/>
  <c r="O17" i="10"/>
  <c r="N17" i="10"/>
  <c r="M17" i="10"/>
  <c r="L17" i="10"/>
  <c r="J17" i="10"/>
  <c r="AV16" i="10"/>
  <c r="AU16" i="10"/>
  <c r="AW16" i="10" s="1"/>
  <c r="AT16" i="10"/>
  <c r="AS16" i="10"/>
  <c r="AR16" i="10"/>
  <c r="AE16" i="10"/>
  <c r="AF16" i="10" s="1"/>
  <c r="AD16" i="10"/>
  <c r="AC16" i="10"/>
  <c r="U16" i="10"/>
  <c r="T16" i="10"/>
  <c r="V16" i="10" s="1"/>
  <c r="S16" i="10"/>
  <c r="R16" i="10"/>
  <c r="Q16" i="10"/>
  <c r="P16" i="10"/>
  <c r="O16" i="10"/>
  <c r="N16" i="10"/>
  <c r="AV15" i="10"/>
  <c r="AU15" i="10"/>
  <c r="AW15" i="10" s="1"/>
  <c r="AT15" i="10"/>
  <c r="AS15" i="10"/>
  <c r="AR15" i="10"/>
  <c r="AQ15" i="10"/>
  <c r="AP15" i="10"/>
  <c r="AO15" i="10"/>
  <c r="AN15" i="10"/>
  <c r="AM15" i="10"/>
  <c r="AL15" i="10"/>
  <c r="AK15" i="10"/>
  <c r="AJ15" i="10"/>
  <c r="AE15" i="10"/>
  <c r="AF15" i="10" s="1"/>
  <c r="AD15" i="10"/>
  <c r="AC15" i="10"/>
  <c r="AB15" i="10"/>
  <c r="AA15" i="10"/>
  <c r="Z15" i="10"/>
  <c r="U15" i="10"/>
  <c r="T15" i="10"/>
  <c r="V15" i="10" s="1"/>
  <c r="S15" i="10"/>
  <c r="R15" i="10"/>
  <c r="Q15" i="10"/>
  <c r="P15" i="10"/>
  <c r="O15" i="10"/>
  <c r="N15" i="10"/>
  <c r="M15" i="10"/>
  <c r="L15" i="10"/>
  <c r="J15" i="10"/>
  <c r="AV14" i="10"/>
  <c r="AU14" i="10"/>
  <c r="AW14" i="10" s="1"/>
  <c r="AT14" i="10"/>
  <c r="AS14" i="10"/>
  <c r="AR14" i="10"/>
  <c r="AQ14" i="10"/>
  <c r="AP14" i="10"/>
  <c r="AO14" i="10"/>
  <c r="AJ14" i="10"/>
  <c r="AE14" i="10"/>
  <c r="AF14" i="10" s="1"/>
  <c r="AD14" i="10"/>
  <c r="AC14" i="10"/>
  <c r="AB14" i="10"/>
  <c r="AA14" i="10"/>
  <c r="Z14" i="10"/>
  <c r="U14" i="10"/>
  <c r="T14" i="10"/>
  <c r="V14" i="10" s="1"/>
  <c r="S14" i="10"/>
  <c r="R14" i="10"/>
  <c r="Q14" i="10"/>
  <c r="P14" i="10"/>
  <c r="O14" i="10"/>
  <c r="N14" i="10"/>
  <c r="M14" i="10"/>
  <c r="L14" i="10"/>
  <c r="J14" i="10"/>
  <c r="AW13" i="10"/>
  <c r="AF13" i="10"/>
  <c r="V13" i="10"/>
  <c r="AW12" i="10"/>
  <c r="AF12" i="10"/>
  <c r="V12" i="10"/>
  <c r="AV11" i="10"/>
  <c r="AU11" i="10"/>
  <c r="AW11" i="10" s="1"/>
  <c r="AT11" i="10"/>
  <c r="AS11" i="10"/>
  <c r="AR11" i="10"/>
  <c r="AQ11" i="10"/>
  <c r="AP11" i="10"/>
  <c r="AO11" i="10"/>
  <c r="AN11" i="10"/>
  <c r="AM11" i="10"/>
  <c r="AL11" i="10"/>
  <c r="AK11" i="10"/>
  <c r="AE11" i="10"/>
  <c r="AF11" i="10" s="1"/>
  <c r="AD11" i="10"/>
  <c r="AC11" i="10"/>
  <c r="AB11" i="10"/>
  <c r="AA11" i="10"/>
  <c r="Z11" i="10"/>
  <c r="U11" i="10"/>
  <c r="T11" i="10"/>
  <c r="V11" i="10" s="1"/>
  <c r="S11" i="10"/>
  <c r="R11" i="10"/>
  <c r="Q11" i="10"/>
  <c r="P11" i="10"/>
  <c r="O11" i="10"/>
  <c r="N11" i="10"/>
  <c r="M11" i="10"/>
  <c r="L11" i="10"/>
  <c r="J11" i="10"/>
  <c r="AV10" i="10"/>
  <c r="AU10" i="10"/>
  <c r="AW10" i="10" s="1"/>
  <c r="AT10" i="10"/>
  <c r="AS10" i="10"/>
  <c r="AR10" i="10"/>
  <c r="AQ10" i="10"/>
  <c r="AP10" i="10"/>
  <c r="AO10" i="10"/>
  <c r="AE10" i="10"/>
  <c r="AF10" i="10" s="1"/>
  <c r="AD10" i="10"/>
  <c r="AC10" i="10"/>
  <c r="U10" i="10"/>
  <c r="T10" i="10"/>
  <c r="V10" i="10" s="1"/>
  <c r="S10" i="10"/>
  <c r="R10" i="10"/>
  <c r="Q10" i="10"/>
  <c r="P10" i="10"/>
  <c r="O10" i="10"/>
  <c r="N10" i="10"/>
  <c r="M10" i="10"/>
  <c r="AV9" i="10"/>
  <c r="AU9" i="10"/>
  <c r="AW9" i="10" s="1"/>
  <c r="AT9" i="10"/>
  <c r="AS9" i="10"/>
  <c r="AR9" i="10"/>
  <c r="AQ9" i="10"/>
  <c r="AP9" i="10"/>
  <c r="AO9" i="10"/>
  <c r="AN9" i="10"/>
  <c r="AM9" i="10"/>
  <c r="AL9" i="10"/>
  <c r="AK9" i="10"/>
  <c r="AE9" i="10"/>
  <c r="AF9" i="10" s="1"/>
  <c r="AD9" i="10"/>
  <c r="AC9" i="10"/>
  <c r="AB9" i="10"/>
  <c r="AA9" i="10"/>
  <c r="Z9" i="10"/>
  <c r="U9" i="10"/>
  <c r="T9" i="10"/>
  <c r="V9" i="10" s="1"/>
  <c r="S9" i="10"/>
  <c r="R9" i="10"/>
  <c r="Q9" i="10"/>
  <c r="P9" i="10"/>
  <c r="O9" i="10"/>
  <c r="N9" i="10"/>
  <c r="AV8" i="10"/>
  <c r="AU8" i="10"/>
  <c r="AW8" i="10" s="1"/>
  <c r="AT8" i="10"/>
  <c r="AS8" i="10"/>
  <c r="AR8" i="10"/>
  <c r="AQ8" i="10"/>
  <c r="AP8" i="10"/>
  <c r="AO8" i="10"/>
  <c r="AN8" i="10"/>
  <c r="AJ8" i="10"/>
  <c r="AE8" i="10"/>
  <c r="AF8" i="10" s="1"/>
  <c r="AD8" i="10"/>
  <c r="AC8" i="10"/>
  <c r="U8" i="10"/>
  <c r="T8" i="10"/>
  <c r="V8" i="10" s="1"/>
  <c r="S8" i="10"/>
  <c r="R8" i="10"/>
  <c r="Q8" i="10"/>
  <c r="P8" i="10"/>
  <c r="O8" i="10"/>
  <c r="N8" i="10"/>
  <c r="M8" i="10"/>
  <c r="L8" i="10"/>
  <c r="J8" i="10"/>
  <c r="AV7" i="10"/>
  <c r="AU7" i="10"/>
  <c r="AW7" i="10" s="1"/>
  <c r="AT7" i="10"/>
  <c r="AS7" i="10"/>
  <c r="AR7" i="10"/>
  <c r="AQ7" i="10"/>
  <c r="AP7" i="10"/>
  <c r="AO7" i="10"/>
  <c r="AN7" i="10"/>
  <c r="AM7" i="10"/>
  <c r="AL7" i="10"/>
  <c r="AK7" i="10"/>
  <c r="AJ7" i="10"/>
  <c r="AE7" i="10"/>
  <c r="AF7" i="10" s="1"/>
  <c r="AD7" i="10"/>
  <c r="AC7" i="10"/>
  <c r="AB7" i="10"/>
  <c r="AA7" i="10"/>
  <c r="Z7" i="10"/>
  <c r="U7" i="10"/>
  <c r="T7" i="10"/>
  <c r="V7" i="10" s="1"/>
  <c r="S7" i="10"/>
  <c r="R7" i="10"/>
  <c r="Q7" i="10"/>
  <c r="P7" i="10"/>
  <c r="O7" i="10"/>
  <c r="N7" i="10"/>
  <c r="M7" i="10"/>
  <c r="L7" i="10"/>
  <c r="J7" i="10"/>
  <c r="AV6" i="10"/>
  <c r="AU6" i="10"/>
  <c r="AW6" i="10" s="1"/>
  <c r="AT6" i="10"/>
  <c r="AS6" i="10"/>
  <c r="AR6" i="10"/>
  <c r="AQ6" i="10"/>
  <c r="AP6" i="10"/>
  <c r="AO6" i="10"/>
  <c r="AJ6" i="10"/>
  <c r="AE6" i="10"/>
  <c r="AF6" i="10" s="1"/>
  <c r="AD6" i="10"/>
  <c r="AC6" i="10"/>
  <c r="AB6" i="10"/>
  <c r="AA6" i="10"/>
  <c r="Z6" i="10"/>
  <c r="U6" i="10"/>
  <c r="T6" i="10"/>
  <c r="V6" i="10" s="1"/>
  <c r="S6" i="10"/>
  <c r="R6" i="10"/>
  <c r="Q6" i="10"/>
  <c r="P6" i="10"/>
  <c r="O6" i="10"/>
  <c r="N6" i="10"/>
  <c r="M6" i="10"/>
  <c r="L6" i="10"/>
  <c r="J6" i="10"/>
  <c r="AV5" i="10"/>
  <c r="AU5" i="10"/>
  <c r="AW5" i="10" s="1"/>
  <c r="AT5" i="10"/>
  <c r="AS5" i="10"/>
  <c r="AR5" i="10"/>
  <c r="AQ5" i="10"/>
  <c r="AP5" i="10"/>
  <c r="AO5" i="10"/>
  <c r="AN5" i="10"/>
  <c r="AJ5" i="10"/>
  <c r="AE5" i="10"/>
  <c r="AF5" i="10" s="1"/>
  <c r="AD5" i="10"/>
  <c r="AC5" i="10"/>
  <c r="AB5" i="10"/>
  <c r="AA5" i="10"/>
  <c r="Z5" i="10"/>
  <c r="U5" i="10"/>
  <c r="T5" i="10"/>
  <c r="V5" i="10" s="1"/>
  <c r="S5" i="10"/>
  <c r="R5" i="10"/>
  <c r="Q5" i="10"/>
  <c r="P5" i="10"/>
  <c r="O5" i="10"/>
  <c r="N5" i="10"/>
  <c r="M5" i="10"/>
  <c r="L5" i="10"/>
  <c r="J5" i="10"/>
  <c r="AV4" i="10"/>
  <c r="AU4" i="10"/>
  <c r="AW4" i="10" s="1"/>
  <c r="AT4" i="10"/>
  <c r="AS4" i="10"/>
  <c r="AR4" i="10"/>
  <c r="AN4" i="10"/>
  <c r="AJ4" i="10"/>
  <c r="AE4" i="10"/>
  <c r="AF4" i="10" s="1"/>
  <c r="AD4" i="10"/>
  <c r="AC4" i="10"/>
  <c r="AB4" i="10"/>
  <c r="AA4" i="10"/>
  <c r="Z4" i="10"/>
  <c r="U4" i="10"/>
  <c r="T4" i="10"/>
  <c r="V4" i="10" s="1"/>
  <c r="S4" i="10"/>
  <c r="R4" i="10"/>
  <c r="Q4" i="10"/>
  <c r="P4" i="10"/>
  <c r="O4" i="10"/>
  <c r="N4" i="10"/>
  <c r="M4" i="10"/>
  <c r="L4" i="10"/>
  <c r="J4" i="10"/>
  <c r="AV3" i="10"/>
  <c r="AU3" i="10"/>
  <c r="AW3" i="10" s="1"/>
  <c r="AT3" i="10"/>
  <c r="AS3" i="10"/>
  <c r="AR3" i="10"/>
  <c r="AQ3" i="10"/>
  <c r="AP3" i="10"/>
  <c r="AO3" i="10"/>
  <c r="AN3" i="10"/>
  <c r="AJ3" i="10"/>
  <c r="AF3" i="10"/>
  <c r="U3" i="10"/>
  <c r="T3" i="10"/>
  <c r="V3" i="10" s="1"/>
  <c r="S3" i="10"/>
  <c r="R3" i="10"/>
  <c r="Q3" i="10"/>
  <c r="P3" i="10"/>
  <c r="O3" i="10"/>
  <c r="N3" i="10"/>
  <c r="M3" i="10"/>
  <c r="AV2" i="10"/>
  <c r="AU2" i="10"/>
  <c r="AW2" i="10" s="1"/>
  <c r="AT2" i="10"/>
  <c r="AS2" i="10"/>
  <c r="AR2" i="10"/>
  <c r="AQ2" i="10"/>
  <c r="AP2" i="10"/>
  <c r="AO2" i="10"/>
  <c r="AN2" i="10"/>
  <c r="AJ2" i="10"/>
  <c r="AE2" i="10"/>
  <c r="AF2" i="10" s="1"/>
  <c r="AD2" i="10"/>
  <c r="AC2" i="10"/>
  <c r="U2" i="10"/>
  <c r="T2" i="10"/>
  <c r="V2" i="10" s="1"/>
  <c r="S2" i="10"/>
  <c r="R2" i="10"/>
  <c r="Q2" i="10"/>
  <c r="P2" i="10"/>
  <c r="O2" i="10"/>
  <c r="N2" i="10"/>
  <c r="M2" i="10"/>
  <c r="C15" i="6"/>
  <c r="M24" i="6"/>
  <c r="I105" i="7"/>
  <c r="H104" i="7"/>
  <c r="H105" i="7" s="1"/>
  <c r="G104" i="7"/>
  <c r="G105" i="7" s="1"/>
  <c r="J105" i="7" s="1"/>
  <c r="J14" i="6"/>
  <c r="J15" i="6" s="1"/>
  <c r="I51"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2" i="7"/>
  <c r="D8" i="6" l="1"/>
  <c r="D9" i="6"/>
  <c r="G9" i="6" s="1"/>
  <c r="D7" i="6"/>
  <c r="G7" i="6" s="1"/>
  <c r="G8" i="6" l="1"/>
  <c r="G10" i="6" s="1"/>
  <c r="G11" i="6" s="1"/>
  <c r="G13" i="6" s="1"/>
  <c r="D15" i="6"/>
  <c r="D10" i="6"/>
  <c r="E7" i="6" l="1"/>
  <c r="E9" i="6"/>
  <c r="E8" i="6"/>
  <c r="E10" i="6" l="1"/>
</calcChain>
</file>

<file path=xl/sharedStrings.xml><?xml version="1.0" encoding="utf-8"?>
<sst xmlns="http://schemas.openxmlformats.org/spreadsheetml/2006/main" count="8396" uniqueCount="396">
  <si>
    <t>S.No</t>
  </si>
  <si>
    <t>Customer Name</t>
  </si>
  <si>
    <t>Region</t>
  </si>
  <si>
    <t>Type</t>
  </si>
  <si>
    <t>DRL LATIFABAD</t>
  </si>
  <si>
    <t>SOUTH</t>
  </si>
  <si>
    <t>PRIVATE</t>
  </si>
  <si>
    <t>SIEMENS</t>
  </si>
  <si>
    <t>ATELLICA (CH)</t>
  </si>
  <si>
    <t>ROCHE</t>
  </si>
  <si>
    <t>Atellica IM</t>
  </si>
  <si>
    <t>e411</t>
  </si>
  <si>
    <t>BECKMAN COULTER</t>
  </si>
  <si>
    <t>DXH800</t>
  </si>
  <si>
    <t>NIHON KOHDEN - 3 Part</t>
  </si>
  <si>
    <t>CELLTAC ALFA</t>
  </si>
  <si>
    <t xml:space="preserve">DRL MAIN LAB </t>
  </si>
  <si>
    <t>Atellica CH</t>
  </si>
  <si>
    <t>e601</t>
  </si>
  <si>
    <t>Immulite 2000 XPI</t>
  </si>
  <si>
    <t xml:space="preserve"> DXH800</t>
  </si>
  <si>
    <t>SYSMEX</t>
  </si>
  <si>
    <t>XN1000</t>
  </si>
  <si>
    <t>DRL JAMSHORO LAB</t>
  </si>
  <si>
    <t>C311</t>
  </si>
  <si>
    <t>Sysmex - 3 Part</t>
  </si>
  <si>
    <t>XP100</t>
  </si>
  <si>
    <t>CMH HYD</t>
  </si>
  <si>
    <t>ARMFORCES</t>
  </si>
  <si>
    <t>DXH520</t>
  </si>
  <si>
    <t>PPHI HYD</t>
  </si>
  <si>
    <t>SEMGOVT</t>
  </si>
  <si>
    <t>AU480</t>
  </si>
  <si>
    <t>M800</t>
  </si>
  <si>
    <t>LIFOTRONIC</t>
  </si>
  <si>
    <t>AC610</t>
  </si>
  <si>
    <t>XN-L 350</t>
  </si>
  <si>
    <t>CBC+ Diff</t>
  </si>
  <si>
    <t>Wapda Hospital Sukkur</t>
  </si>
  <si>
    <t>SUKKUR</t>
  </si>
  <si>
    <t>GOVT</t>
  </si>
  <si>
    <t>Bioassay 240p</t>
  </si>
  <si>
    <t>DRL SUKKUR</t>
  </si>
  <si>
    <t>SEIMENS</t>
  </si>
  <si>
    <t>XN550</t>
  </si>
  <si>
    <t>ZUBAIDA MEDICAL CENTER</t>
  </si>
  <si>
    <t>KARACHI</t>
  </si>
  <si>
    <t>DIASYS</t>
  </si>
  <si>
    <t>R910</t>
  </si>
  <si>
    <t>Human</t>
  </si>
  <si>
    <t>Backup</t>
  </si>
  <si>
    <t>SNIBE</t>
  </si>
  <si>
    <t>CBC</t>
  </si>
  <si>
    <t>BHY HOSPITAL</t>
  </si>
  <si>
    <t>Thermofisher</t>
  </si>
  <si>
    <t>Indiko Plus</t>
  </si>
  <si>
    <t>ELITECH</t>
  </si>
  <si>
    <t>WONDFO</t>
  </si>
  <si>
    <t>FINECARE</t>
  </si>
  <si>
    <t>POCT</t>
  </si>
  <si>
    <t>ICHROMA</t>
  </si>
  <si>
    <t>INFECTIOUS</t>
  </si>
  <si>
    <t>Fauji Foundation</t>
  </si>
  <si>
    <t>R920</t>
  </si>
  <si>
    <t>Centaur XP</t>
  </si>
  <si>
    <t>Ziauddin Clifton</t>
  </si>
  <si>
    <t>E411</t>
  </si>
  <si>
    <t>XN-L 351</t>
  </si>
  <si>
    <t>CBC+DIff</t>
  </si>
  <si>
    <t>ONE HEALTH</t>
  </si>
  <si>
    <t>DIASORIN</t>
  </si>
  <si>
    <t>XL</t>
  </si>
  <si>
    <t>NIHON KODEN</t>
  </si>
  <si>
    <t>CELLTAX ALPHA</t>
  </si>
  <si>
    <t>ALKHIDMAT NAZIMABAD</t>
  </si>
  <si>
    <t>AU640</t>
  </si>
  <si>
    <t>MODULAR</t>
  </si>
  <si>
    <t>LFT/LIPID/GLU</t>
  </si>
  <si>
    <t>BIOMERIUX</t>
  </si>
  <si>
    <t>VIDAS</t>
  </si>
  <si>
    <t>MINDRAY</t>
  </si>
  <si>
    <t>BC760</t>
  </si>
  <si>
    <t>ALKHIDMAT Orangi</t>
  </si>
  <si>
    <t>Selectra Pro-M</t>
  </si>
  <si>
    <t>ALAMGEER HOSPITAL</t>
  </si>
  <si>
    <t>NGO</t>
  </si>
  <si>
    <t>OMI</t>
  </si>
  <si>
    <t>INDUS HOSPITAL</t>
  </si>
  <si>
    <t>ABBOTT</t>
  </si>
  <si>
    <t>ARECHITECT</t>
  </si>
  <si>
    <t>ARCHIECHT</t>
  </si>
  <si>
    <t>ALINITY</t>
  </si>
  <si>
    <t>DXH900</t>
  </si>
  <si>
    <t>NICVD KARACHi</t>
  </si>
  <si>
    <t>ALINITY C</t>
  </si>
  <si>
    <t>UCE/GLU/LFT/LIPID</t>
  </si>
  <si>
    <t>ALINITY I</t>
  </si>
  <si>
    <t>SWELAB - 3 PART</t>
  </si>
  <si>
    <t>SWELAB</t>
  </si>
  <si>
    <t>AKUH STADIUM ROAD</t>
  </si>
  <si>
    <t>TLA</t>
  </si>
  <si>
    <t>XN 9000</t>
  </si>
  <si>
    <t>CBC+ Diff+RETIC+BODYFLUIDS</t>
  </si>
  <si>
    <t>AKUH CMS</t>
  </si>
  <si>
    <t>DIMENSION</t>
  </si>
  <si>
    <t>XN -L 550</t>
  </si>
  <si>
    <t>AKUH KARIMABAD</t>
  </si>
  <si>
    <t>AKUH GARDEN</t>
  </si>
  <si>
    <t>XP-100</t>
  </si>
  <si>
    <t>AKUH KARADAR</t>
  </si>
  <si>
    <t>CIVIL HOSPITAL</t>
  </si>
  <si>
    <t>XN 1000</t>
  </si>
  <si>
    <t>SYSMEX - 3 PART</t>
  </si>
  <si>
    <t>XP-100 X 2</t>
  </si>
  <si>
    <t>Sysmex</t>
  </si>
  <si>
    <t>SOUTH CITY</t>
  </si>
  <si>
    <t>Alinity I</t>
  </si>
  <si>
    <t>KX-21</t>
  </si>
  <si>
    <t>LNH</t>
  </si>
  <si>
    <t>X8</t>
  </si>
  <si>
    <t xml:space="preserve">CellDyn </t>
  </si>
  <si>
    <t>PATEL HOSPITAL</t>
  </si>
  <si>
    <t>XN-L 550</t>
  </si>
  <si>
    <t>TABBA HEART</t>
  </si>
  <si>
    <t>DUHS OJHA</t>
  </si>
  <si>
    <t>Alinity H series (Track)</t>
  </si>
  <si>
    <t>CBC+ Diff+RETIC</t>
  </si>
  <si>
    <t>NMC</t>
  </si>
  <si>
    <t>XN 1500</t>
  </si>
  <si>
    <t xml:space="preserve">XN L 550 </t>
  </si>
  <si>
    <t>BANTVA ANIS</t>
  </si>
  <si>
    <t>BECKMAN</t>
  </si>
  <si>
    <t>ACCESS</t>
  </si>
  <si>
    <t>MINDRAY - 3 PART</t>
  </si>
  <si>
    <t xml:space="preserve">BC 30 </t>
  </si>
  <si>
    <t>KUTIYANA MEMON</t>
  </si>
  <si>
    <t xml:space="preserve">XN550 </t>
  </si>
  <si>
    <t>JAMAL NOOR</t>
  </si>
  <si>
    <t xml:space="preserve">XP-100 </t>
  </si>
  <si>
    <t>Ziauddin NORTH</t>
  </si>
  <si>
    <t>Ziauddin KDLB</t>
  </si>
  <si>
    <t>Chgthai Lab  Khi</t>
  </si>
  <si>
    <t>ARECHITECT C</t>
  </si>
  <si>
    <t>ARECHITECT I</t>
  </si>
  <si>
    <t xml:space="preserve">BC  6200 </t>
  </si>
  <si>
    <t xml:space="preserve">The LAB </t>
  </si>
  <si>
    <t>BC 5000</t>
  </si>
  <si>
    <t>SIUT (Main)</t>
  </si>
  <si>
    <t xml:space="preserve">Alinity H </t>
  </si>
  <si>
    <t xml:space="preserve">Beckman Coulter </t>
  </si>
  <si>
    <t>DxH 800</t>
  </si>
  <si>
    <t>SIUT (EMERGENCY)</t>
  </si>
  <si>
    <t>ATELLICA CH</t>
  </si>
  <si>
    <t>XN-1000</t>
  </si>
  <si>
    <t>SASIMS</t>
  </si>
  <si>
    <t>SEHWAN</t>
  </si>
  <si>
    <t xml:space="preserve">Child Aid Asociation </t>
  </si>
  <si>
    <t>JSMU</t>
  </si>
  <si>
    <t>Kidney Centre</t>
  </si>
  <si>
    <t>Acess2</t>
  </si>
  <si>
    <t>KX-32</t>
  </si>
  <si>
    <t xml:space="preserve">Paf Faisal </t>
  </si>
  <si>
    <t>KX21</t>
  </si>
  <si>
    <t xml:space="preserve">Creek General Hosp </t>
  </si>
  <si>
    <t>MACH5</t>
  </si>
  <si>
    <t>Chiniot korangi</t>
  </si>
  <si>
    <t>HUMAN</t>
  </si>
  <si>
    <t>HUMASTAR</t>
  </si>
  <si>
    <t xml:space="preserve">KOHI Goth Hosp </t>
  </si>
  <si>
    <t>Selectro Pro M</t>
  </si>
  <si>
    <t>MiniVidas</t>
  </si>
  <si>
    <t>PPhi Jacobabad</t>
  </si>
  <si>
    <t>Jacobabad</t>
  </si>
  <si>
    <t>PPhi MPK</t>
  </si>
  <si>
    <t>Mirpurkhas</t>
  </si>
  <si>
    <t>M2000</t>
  </si>
  <si>
    <t>PPHI Khairpur</t>
  </si>
  <si>
    <t>KHAIRPUR</t>
  </si>
  <si>
    <t xml:space="preserve">Fatmiyah Hosp </t>
  </si>
  <si>
    <t xml:space="preserve">NICH </t>
  </si>
  <si>
    <t>Au640</t>
  </si>
  <si>
    <t xml:space="preserve">Medicare Hosp </t>
  </si>
  <si>
    <t>C111</t>
  </si>
  <si>
    <t xml:space="preserve">Hamdard Hosp </t>
  </si>
  <si>
    <t>Naimat Begum</t>
  </si>
  <si>
    <t>GIMS</t>
  </si>
  <si>
    <t>GAMBAT</t>
  </si>
  <si>
    <t>NICVD SUKKUR</t>
  </si>
  <si>
    <t>UC/LTF/URIC/LIPID</t>
  </si>
  <si>
    <t>Advia Centaur</t>
  </si>
  <si>
    <t>ABBACUS - 3 PART</t>
  </si>
  <si>
    <t>ABBACUS</t>
  </si>
  <si>
    <t>Ziauddin Hospital Sukkur</t>
  </si>
  <si>
    <t>MICROLAB300</t>
  </si>
  <si>
    <t>Mini Vidas</t>
  </si>
  <si>
    <t>CMH Quetta</t>
  </si>
  <si>
    <t>YHLO</t>
  </si>
  <si>
    <t>XN-350</t>
  </si>
  <si>
    <t>Zybio</t>
  </si>
  <si>
    <t>Immunoassay Analyzer 1 (Brand)</t>
  </si>
  <si>
    <t>Immunoassay MODEL</t>
  </si>
  <si>
    <t>Immunoassay Analyzer 2 (Brand)</t>
  </si>
  <si>
    <t>Immunoassay Analyzer 3 (Brand)</t>
  </si>
  <si>
    <t>CBC Analyzer 1 (Brand)</t>
  </si>
  <si>
    <t>CBC MODEL</t>
  </si>
  <si>
    <t>CBC Daily Workload (Samples)</t>
  </si>
  <si>
    <t>CBC MAJOR PROFILE LOAD</t>
  </si>
  <si>
    <t>CBC Analyzer 2 (Brand)</t>
  </si>
  <si>
    <t>CBC Analyzer 3 (Brand)</t>
  </si>
  <si>
    <t>CBC Analyzer 4 (Brand)</t>
  </si>
  <si>
    <t>Chemistry Analyzer 1 (Brand)</t>
  </si>
  <si>
    <t>Chemistry MODEL</t>
  </si>
  <si>
    <t>Chemistry Daily Workload (Samples)</t>
  </si>
  <si>
    <t>Chemistry MAJOR PROFILE LOAD</t>
  </si>
  <si>
    <t>Chemistry Analyzer 2 (Brand)</t>
  </si>
  <si>
    <t>Chemistry Analyzer 3 (Brand)</t>
  </si>
  <si>
    <t>Chemistry Analyzer 4 (Brand)</t>
  </si>
  <si>
    <t>CHEMISTRY TOTAL YEARLY</t>
  </si>
  <si>
    <t>HEMATOLOGY  TOTAL YEARLY</t>
  </si>
  <si>
    <t>IMMUNOASSAY  TOTAL YEARLY</t>
  </si>
  <si>
    <t>QUETTA</t>
  </si>
  <si>
    <t>HYDERABAD</t>
  </si>
  <si>
    <t>DUHS Quetta</t>
  </si>
  <si>
    <t>DUHS Sukkur</t>
  </si>
  <si>
    <t>DUHS Hyderbad</t>
  </si>
  <si>
    <t>PNS SHIFA</t>
  </si>
  <si>
    <t>PNS RAHAT</t>
  </si>
  <si>
    <t>CMH MALIR</t>
  </si>
  <si>
    <t>SHEIKH ALNEHAN SMBZAN</t>
  </si>
  <si>
    <t>QUETTTA</t>
  </si>
  <si>
    <t>MUNNU BHAI THAL CARE BADIN</t>
  </si>
  <si>
    <t>BADIN</t>
  </si>
  <si>
    <t>THAL CARE NAWABSHAH</t>
  </si>
  <si>
    <t>NAWABSHAH</t>
  </si>
  <si>
    <t>Class</t>
  </si>
  <si>
    <t>CITY</t>
  </si>
  <si>
    <t>SAMPLES PER YEAR</t>
  </si>
  <si>
    <t>CHEMISTRY</t>
  </si>
  <si>
    <t>IMMUNOASSAY</t>
  </si>
  <si>
    <t>HEMATOLOGY</t>
  </si>
  <si>
    <t>TOTAL SAMPLES PER YEAR</t>
  </si>
  <si>
    <t>CLASS B</t>
  </si>
  <si>
    <t>CLASS C</t>
  </si>
  <si>
    <t>CLASS D</t>
  </si>
  <si>
    <t>CLASS A</t>
  </si>
  <si>
    <t>Vidas</t>
  </si>
  <si>
    <t>CELL DYN RUBY</t>
  </si>
  <si>
    <t>DIATRON</t>
  </si>
  <si>
    <t>MEK</t>
  </si>
  <si>
    <t>NIHON KOHDEN</t>
  </si>
  <si>
    <t>5 Part</t>
  </si>
  <si>
    <t>ALKHIDMAT Fareeda Yaqoob</t>
  </si>
  <si>
    <t>KARADAR GENERAL HOSPITAL</t>
  </si>
  <si>
    <t>BS240</t>
  </si>
  <si>
    <t>MEMON DIABETIC</t>
  </si>
  <si>
    <t>DXH 800</t>
  </si>
  <si>
    <t>AMTF</t>
  </si>
  <si>
    <t>RANDOX</t>
  </si>
  <si>
    <t>XP 100</t>
  </si>
  <si>
    <t>AL - MUSTAFA</t>
  </si>
  <si>
    <t>SESSI LANDHI</t>
  </si>
  <si>
    <t>EBIO</t>
  </si>
  <si>
    <t>ICT</t>
  </si>
  <si>
    <t>HORIBA</t>
  </si>
  <si>
    <t>IFTIKHAR MEMORIAL</t>
  </si>
  <si>
    <t>BIOSYSTEM</t>
  </si>
  <si>
    <t>BT-350</t>
  </si>
  <si>
    <t>IMAM CLINIC</t>
  </si>
  <si>
    <t>SINDH LAB</t>
  </si>
  <si>
    <t>MEDONIC</t>
  </si>
  <si>
    <t>HOPES LAB</t>
  </si>
  <si>
    <t>SAYLANI TRUST</t>
  </si>
  <si>
    <t>HUMA STAR300</t>
  </si>
  <si>
    <t>MICROLAB</t>
  </si>
  <si>
    <t>ZYBIO</t>
  </si>
  <si>
    <t>PURE</t>
  </si>
  <si>
    <t>JPMC</t>
  </si>
  <si>
    <t>C8</t>
  </si>
  <si>
    <t>ALINITY-C</t>
  </si>
  <si>
    <t>3 PART</t>
  </si>
  <si>
    <t>CBC+ Diff+BODYFLUIDS</t>
  </si>
  <si>
    <t>HIRA MEDICAL CENTER</t>
  </si>
  <si>
    <t>ERBA</t>
  </si>
  <si>
    <t>XL200</t>
  </si>
  <si>
    <t>ESSA LAB NORTH</t>
  </si>
  <si>
    <t>ESSA LAB CIVIL</t>
  </si>
  <si>
    <t>ESSA LAB ASFAHANI</t>
  </si>
  <si>
    <t>XN-550</t>
  </si>
  <si>
    <t>SAIFEE HOSPITAL</t>
  </si>
  <si>
    <t>DARUL SEHAT HOSPITAL</t>
  </si>
  <si>
    <t>I Flash</t>
  </si>
  <si>
    <t>CANCER HOSPITAL</t>
  </si>
  <si>
    <t>CHILDERN HOSPITAL</t>
  </si>
  <si>
    <t>BDL Millinum</t>
  </si>
  <si>
    <t>Kashif Iqbal Thal Center</t>
  </si>
  <si>
    <t>M600</t>
  </si>
  <si>
    <t>Liason XL</t>
  </si>
  <si>
    <t>ELISA</t>
  </si>
  <si>
    <t>ALFA</t>
  </si>
  <si>
    <t>RUBY</t>
  </si>
  <si>
    <t>SHAMSI HOSPITAL</t>
  </si>
  <si>
    <t>Anklesaria Nursing Home</t>
  </si>
  <si>
    <t>HASHIM MEDICAL CENTER</t>
  </si>
  <si>
    <t>HASHMANI HOSPITAL SADDAR</t>
  </si>
  <si>
    <t>3 Part</t>
  </si>
  <si>
    <t>BICHNQ - Childern Hospital</t>
  </si>
  <si>
    <t>HUMASTAR600</t>
  </si>
  <si>
    <t>X3</t>
  </si>
  <si>
    <t>Lady Dufferin Hospital</t>
  </si>
  <si>
    <t>PWA CIVIL</t>
  </si>
  <si>
    <t>PIA</t>
  </si>
  <si>
    <t>SINA LAB</t>
  </si>
  <si>
    <t>SIR SYED HOSPITAL</t>
  </si>
  <si>
    <t>MURSHID HOSPITAL</t>
  </si>
  <si>
    <t>RIMS Trauma</t>
  </si>
  <si>
    <t>CHEMISTRY_TOTAL</t>
  </si>
  <si>
    <t>IMMUNOASSAY_TOTAL</t>
  </si>
  <si>
    <t>HEMATOLOGY_TOTAL</t>
  </si>
  <si>
    <t>TOTAL_SAMPLES</t>
  </si>
  <si>
    <t>IA</t>
  </si>
  <si>
    <t>CH</t>
  </si>
  <si>
    <t>HEM</t>
  </si>
  <si>
    <t>AFIP</t>
  </si>
  <si>
    <t>PKLI</t>
  </si>
  <si>
    <t>LGH</t>
  </si>
  <si>
    <t>DUHS</t>
  </si>
  <si>
    <t>AKU</t>
  </si>
  <si>
    <t>SKMT</t>
  </si>
  <si>
    <t>CHUGTAI</t>
  </si>
  <si>
    <t>IDC</t>
  </si>
  <si>
    <t>EXCEL LAB</t>
  </si>
  <si>
    <t>NISHTAR</t>
  </si>
  <si>
    <t>MAYO</t>
  </si>
  <si>
    <t>DR LABS</t>
  </si>
  <si>
    <t>INDUS</t>
  </si>
  <si>
    <t>SIUT</t>
  </si>
  <si>
    <t>JPMC+NICVD+NICH+CIVIL</t>
  </si>
  <si>
    <t>LRH</t>
  </si>
  <si>
    <t>HMC</t>
  </si>
  <si>
    <t>KTH</t>
  </si>
  <si>
    <t>SHIFA</t>
  </si>
  <si>
    <t>Hematolgy</t>
  </si>
  <si>
    <t xml:space="preserve">NGS - </t>
  </si>
  <si>
    <t>Cytogenetics</t>
  </si>
  <si>
    <t>DR Rizwan Naeem</t>
  </si>
  <si>
    <t>Director</t>
  </si>
  <si>
    <t>Customer Wise - Market Share</t>
  </si>
  <si>
    <t>Workload - Analyzer Brand 2</t>
  </si>
  <si>
    <t>Workload - Analyzer Brand 1</t>
  </si>
  <si>
    <t>Workload - Analyzer Brand 3</t>
  </si>
  <si>
    <t>IA Brand 1</t>
  </si>
  <si>
    <t>IA Brand Model 1</t>
  </si>
  <si>
    <t>IA Brand 2</t>
  </si>
  <si>
    <t>IA Brand Model 2</t>
  </si>
  <si>
    <t>IA Brand 3</t>
  </si>
  <si>
    <t>IA Brand Model 3</t>
  </si>
  <si>
    <t>NILL</t>
  </si>
  <si>
    <t>CBC Brand 1</t>
  </si>
  <si>
    <t>CBC Brand Model 1</t>
  </si>
  <si>
    <t>CBC Brand 2</t>
  </si>
  <si>
    <t>CBC Brand Model 2</t>
  </si>
  <si>
    <t>CBC Brand 3</t>
  </si>
  <si>
    <t>CBC Brand Model 3</t>
  </si>
  <si>
    <t>CBC Brand 4</t>
  </si>
  <si>
    <t>CBC Brand Model 4</t>
  </si>
  <si>
    <t>NIHON KOHDEN - 3 PART</t>
  </si>
  <si>
    <t>MEDONIC - 3 PART</t>
  </si>
  <si>
    <t>HUMAN - 3 PART</t>
  </si>
  <si>
    <t>HORIBA - 3 PART</t>
  </si>
  <si>
    <t>DIATRON - 3 PART</t>
  </si>
  <si>
    <t>SYSMEX - 5 PART</t>
  </si>
  <si>
    <t>NIHON KOHDEN - 5 PART</t>
  </si>
  <si>
    <t>ABBOTT - 5 PART</t>
  </si>
  <si>
    <t>MINDRAY - 5 PART</t>
  </si>
  <si>
    <t>ZYBIO - 3 PART</t>
  </si>
  <si>
    <t>CHEM Brand 1</t>
  </si>
  <si>
    <t>CHEM Brand Model 1</t>
  </si>
  <si>
    <t>CHEM Brand 2</t>
  </si>
  <si>
    <t>CHEM Brand Model 2</t>
  </si>
  <si>
    <t>CHEM Brand 3</t>
  </si>
  <si>
    <t>CHEM Brand Model 3</t>
  </si>
  <si>
    <t>CHEM Brand 4</t>
  </si>
  <si>
    <t>CHEM Brand Model 4</t>
  </si>
  <si>
    <t>THERMOFISHER</t>
  </si>
  <si>
    <t>SELECTRA PRO M</t>
  </si>
  <si>
    <t>IA Workload - Brand 1</t>
  </si>
  <si>
    <t>CHEM Workload - Brand 1</t>
  </si>
  <si>
    <t>CHEM Workload - Brand 2</t>
  </si>
  <si>
    <t>CHEM Workload - Brand 3</t>
  </si>
  <si>
    <t>CHEM Workload - Brand 4</t>
  </si>
  <si>
    <t>IA Workload - Brand 2</t>
  </si>
  <si>
    <t>IA Workload - Brand 3</t>
  </si>
  <si>
    <t>CBC Workload - Brand 1</t>
  </si>
  <si>
    <t>CBC Workload - Brand 2</t>
  </si>
  <si>
    <t>CBC Workload - Brand 3</t>
  </si>
  <si>
    <t>CBC Workload - Brand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</si>
</sst>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0,,\ &quot;Million&quot;"/>
    <numFmt numFmtId="166" formatCode="#,##0.0,,&quot;M&quot;"/>
  </numFmts>
  <fonts count="5" x14ac:knownFonts="1">
    <font>
      <sz val="11"/>
      <color theme="1"/>
      <name val="Aptos"/>
      <family val="2"/>
    </font>
    <font>
      <sz val="11"/>
      <color theme="1"/>
      <name val="Aptos"/>
      <family val="2"/>
    </font>
    <font>
      <b/>
      <sz val="11"/>
      <color theme="1"/>
      <name val="Aptos"/>
      <family val="2"/>
    </font>
    <font>
      <sz val="11"/>
      <color theme="1"/>
      <name val="Aptos Narrow"/>
      <family val="2"/>
      <scheme val="minor"/>
    </font>
    <font>
      <b/>
      <sz val="11"/>
      <name val="Aptos"/>
      <family val="2"/>
    </font>
  </fonts>
  <fills count="7">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9" tint="0.79995117038483843"/>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43" fontId="1" fillId="0" borderId="0" applyFont="0" applyFill="0" applyBorder="0" applyAlignment="0" applyProtection="0"/>
    <xf numFmtId="0" fontId="3" fillId="0" borderId="0"/>
    <xf numFmtId="9" fontId="1" fillId="0" borderId="0" applyFont="0" applyFill="0" applyBorder="0" applyAlignment="0" applyProtection="0"/>
  </cellStyleXfs>
  <cellXfs count="51">
    <xf numFmtId="0" fontId="0" fillId="0" borderId="0" xfId="0"/>
    <xf numFmtId="0" fontId="0" fillId="2" borderId="1" xfId="0" applyFill="1" applyBorder="1"/>
    <xf numFmtId="0" fontId="2" fillId="3" borderId="1" xfId="0" applyFont="1" applyFill="1" applyBorder="1"/>
    <xf numFmtId="0" fontId="2" fillId="3" borderId="1" xfId="0" applyFont="1" applyFill="1" applyBorder="1" applyAlignment="1">
      <alignment horizontal="center"/>
    </xf>
    <xf numFmtId="0" fontId="3" fillId="2" borderId="1" xfId="2" applyFill="1" applyBorder="1"/>
    <xf numFmtId="0" fontId="0" fillId="0" borderId="1" xfId="0" applyBorder="1" applyAlignment="1" applyProtection="1">
      <alignment horizontal="center" vertical="center"/>
      <protection hidden="1"/>
    </xf>
    <xf numFmtId="0" fontId="0" fillId="0" borderId="1" xfId="0" applyBorder="1" applyAlignment="1">
      <alignment horizontal="center"/>
    </xf>
    <xf numFmtId="0" fontId="0" fillId="0" borderId="1" xfId="0" applyBorder="1"/>
    <xf numFmtId="43" fontId="0" fillId="0" borderId="1" xfId="1" applyFont="1" applyBorder="1"/>
    <xf numFmtId="0" fontId="1" fillId="0" borderId="1" xfId="0" applyFont="1" applyBorder="1" applyAlignment="1">
      <alignment horizontal="left"/>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left" vertical="center"/>
    </xf>
    <xf numFmtId="0" fontId="1"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1" fillId="0" borderId="1" xfId="0" applyFont="1" applyBorder="1" applyAlignment="1">
      <alignment horizontal="left" vertical="center" wrapText="1"/>
    </xf>
    <xf numFmtId="0" fontId="1" fillId="4" borderId="1" xfId="0" applyFont="1" applyFill="1" applyBorder="1" applyAlignment="1">
      <alignment horizontal="left" vertical="center"/>
    </xf>
    <xf numFmtId="0" fontId="4" fillId="5" borderId="1" xfId="0" applyFont="1" applyFill="1" applyBorder="1" applyAlignment="1">
      <alignment horizontal="left" vertical="center" wrapText="1"/>
    </xf>
    <xf numFmtId="0" fontId="1" fillId="4" borderId="1" xfId="0" applyFont="1" applyFill="1" applyBorder="1" applyAlignment="1">
      <alignment horizontal="left"/>
    </xf>
    <xf numFmtId="0" fontId="0" fillId="0" borderId="1" xfId="0" applyBorder="1" applyAlignment="1">
      <alignment horizontal="left"/>
    </xf>
    <xf numFmtId="0" fontId="2" fillId="0" borderId="1" xfId="0" applyFont="1" applyBorder="1" applyAlignment="1">
      <alignment horizontal="left"/>
    </xf>
    <xf numFmtId="0" fontId="4" fillId="5" borderId="1" xfId="0" applyFont="1" applyFill="1" applyBorder="1" applyAlignment="1">
      <alignment horizontal="left"/>
    </xf>
    <xf numFmtId="0" fontId="1" fillId="5" borderId="1" xfId="0" applyFont="1" applyFill="1" applyBorder="1" applyAlignment="1">
      <alignment horizontal="left"/>
    </xf>
    <xf numFmtId="0" fontId="4" fillId="0" borderId="1" xfId="0" applyFont="1" applyBorder="1" applyAlignment="1">
      <alignment horizontal="center" vertical="center"/>
    </xf>
    <xf numFmtId="0" fontId="0" fillId="0" borderId="1" xfId="0" applyBorder="1" applyAlignment="1">
      <alignment horizontal="left" wrapText="1"/>
    </xf>
    <xf numFmtId="43" fontId="0" fillId="0" borderId="1" xfId="1" applyFont="1" applyFill="1" applyBorder="1"/>
    <xf numFmtId="0" fontId="0" fillId="0" borderId="0" xfId="0" applyAlignment="1">
      <alignment horizontal="center"/>
    </xf>
    <xf numFmtId="43" fontId="0" fillId="0" borderId="0" xfId="1" applyFont="1"/>
    <xf numFmtId="43" fontId="0" fillId="0" borderId="1" xfId="0" applyNumberFormat="1" applyBorder="1"/>
    <xf numFmtId="164" fontId="0" fillId="0" borderId="1" xfId="3" applyNumberFormat="1" applyFont="1" applyBorder="1"/>
    <xf numFmtId="165" fontId="0" fillId="0" borderId="1" xfId="1" applyNumberFormat="1" applyFont="1" applyBorder="1"/>
    <xf numFmtId="164" fontId="0" fillId="0" borderId="1" xfId="0" applyNumberFormat="1" applyBorder="1"/>
    <xf numFmtId="0" fontId="0" fillId="0" borderId="0" xfId="0" applyAlignment="1">
      <alignment horizontal="left"/>
    </xf>
    <xf numFmtId="43" fontId="0" fillId="0" borderId="0" xfId="0" applyNumberFormat="1"/>
    <xf numFmtId="166" fontId="0" fillId="0" borderId="0" xfId="1" applyNumberFormat="1" applyFont="1"/>
    <xf numFmtId="166" fontId="0" fillId="0" borderId="0" xfId="0" applyNumberFormat="1"/>
    <xf numFmtId="0" fontId="2" fillId="6" borderId="0" xfId="0" applyFont="1" applyFill="1" applyAlignment="1">
      <alignment horizontal="center"/>
    </xf>
    <xf numFmtId="10" fontId="0" fillId="0" borderId="0" xfId="3" applyNumberFormat="1" applyFont="1"/>
    <xf numFmtId="0" fontId="3" fillId="2" borderId="1" xfId="2" applyFill="1"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left"/>
    </xf>
    <xf numFmtId="0" fontId="1" fillId="0" borderId="1" xfId="0" applyFont="1" applyBorder="1" applyAlignment="1">
      <alignment horizontal="center"/>
    </xf>
    <xf numFmtId="0" fontId="4" fillId="5" borderId="1" xfId="0" applyFont="1" applyFill="1" applyBorder="1" applyAlignment="1">
      <alignment horizontal="center" vertical="center" wrapText="1"/>
    </xf>
    <xf numFmtId="0" fontId="2" fillId="0" borderId="1" xfId="0" applyFont="1" applyBorder="1" applyAlignment="1">
      <alignment horizontal="center"/>
    </xf>
    <xf numFmtId="0" fontId="1" fillId="4" borderId="1" xfId="0" applyFont="1" applyFill="1" applyBorder="1" applyAlignment="1">
      <alignment horizontal="center"/>
    </xf>
    <xf numFmtId="0" fontId="0" fillId="4" borderId="1" xfId="0" applyFill="1" applyBorder="1" applyAlignment="1">
      <alignment horizontal="center"/>
    </xf>
    <xf numFmtId="0" fontId="3" fillId="2" borderId="1" xfId="2" applyFill="1" applyBorder="1" applyAlignment="1">
      <alignment horizontal="left"/>
    </xf>
    <xf numFmtId="0" fontId="0" fillId="2" borderId="1" xfId="0" applyFill="1" applyBorder="1" applyAlignment="1">
      <alignment horizontal="left"/>
    </xf>
    <xf numFmtId="0" fontId="0" fillId="0" borderId="1" xfId="0" applyBorder="1" applyAlignment="1">
      <alignment horizontal="center" vertical="center" wrapText="1"/>
    </xf>
    <xf numFmtId="0" fontId="0" fillId="0" borderId="1" xfId="0" applyFill="1" applyBorder="1"/>
  </cellXfs>
  <cellStyles count="4">
    <cellStyle name="Comma" xfId="1" builtinId="3"/>
    <cellStyle name="Normal" xfId="0" builtinId="0"/>
    <cellStyle name="Normal 2" xfId="2" xr:uid="{30A8ED82-F4A8-4A6F-A083-60321F63E745}"/>
    <cellStyle name="Percent" xfId="3" builtinId="5"/>
  </cellStyles>
  <dxfs count="125">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bgColor rgb="FFFFC7CE"/>
        </patternFill>
      </fill>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E1EFF-E969-49C3-85CB-49538A40DB8E}">
  <dimension ref="A1:O93"/>
  <sheetViews>
    <sheetView workbookViewId="0">
      <pane xSplit="2" ySplit="1" topLeftCell="G2" activePane="bottomRight" state="frozen"/>
      <selection pane="topRight" activeCell="C1" sqref="C1"/>
      <selection pane="bottomLeft" activeCell="A2" sqref="A2"/>
      <selection pane="bottomRight" activeCell="P1" sqref="P1:P1048576"/>
    </sheetView>
  </sheetViews>
  <sheetFormatPr defaultRowHeight="15" x14ac:dyDescent="0.25"/>
  <cols>
    <col min="1" max="1" width="9" style="27" bestFit="1" customWidth="1"/>
    <col min="2" max="2" width="27.875" bestFit="1" customWidth="1"/>
    <col min="3" max="3" width="12.125" bestFit="1" customWidth="1"/>
    <col min="4" max="4" width="7.75" bestFit="1" customWidth="1"/>
    <col min="5" max="5" width="8.875" bestFit="1" customWidth="1"/>
    <col min="6" max="6" width="11.375" bestFit="1" customWidth="1"/>
    <col min="7" max="7" width="10.625" bestFit="1" customWidth="1"/>
    <col min="8" max="8" width="15.875" bestFit="1" customWidth="1"/>
    <col min="9" max="9" width="17.75" style="27" bestFit="1" customWidth="1"/>
    <col min="10" max="10" width="10.625" style="27" bestFit="1" customWidth="1"/>
    <col min="11" max="11" width="15.875" style="27" bestFit="1" customWidth="1"/>
    <col min="12" max="12" width="17.75" style="27" bestFit="1" customWidth="1"/>
    <col min="13" max="13" width="10.625" style="27" bestFit="1" customWidth="1"/>
    <col min="14" max="14" width="15.875" style="27" bestFit="1" customWidth="1"/>
    <col min="15" max="15" width="17.75" style="27" bestFit="1" customWidth="1"/>
    <col min="16" max="16" width="9.875" bestFit="1" customWidth="1"/>
  </cols>
  <sheetData>
    <row r="1" spans="1:15" x14ac:dyDescent="0.25">
      <c r="A1" s="3" t="s">
        <v>0</v>
      </c>
      <c r="B1" s="2" t="s">
        <v>1</v>
      </c>
      <c r="C1" s="2" t="s">
        <v>235</v>
      </c>
      <c r="D1" s="2" t="s">
        <v>234</v>
      </c>
      <c r="E1" s="2" t="s">
        <v>2</v>
      </c>
      <c r="F1" s="2" t="s">
        <v>3</v>
      </c>
      <c r="G1" s="4" t="s">
        <v>350</v>
      </c>
      <c r="H1" s="4" t="s">
        <v>351</v>
      </c>
      <c r="I1" s="39" t="s">
        <v>385</v>
      </c>
      <c r="J1" s="39" t="s">
        <v>352</v>
      </c>
      <c r="K1" s="39" t="s">
        <v>353</v>
      </c>
      <c r="L1" s="39" t="s">
        <v>390</v>
      </c>
      <c r="M1" s="39" t="s">
        <v>354</v>
      </c>
      <c r="N1" s="39" t="s">
        <v>355</v>
      </c>
      <c r="O1" s="39" t="s">
        <v>391</v>
      </c>
    </row>
    <row r="2" spans="1:15" x14ac:dyDescent="0.25">
      <c r="A2" s="5">
        <v>1</v>
      </c>
      <c r="B2" s="7" t="s">
        <v>4</v>
      </c>
      <c r="C2" s="7" t="s">
        <v>221</v>
      </c>
      <c r="D2" s="7" t="s">
        <v>241</v>
      </c>
      <c r="E2" s="7" t="s">
        <v>5</v>
      </c>
      <c r="F2" s="7" t="s">
        <v>6</v>
      </c>
      <c r="G2" s="1" t="s">
        <v>7</v>
      </c>
      <c r="H2" s="7" t="s">
        <v>10</v>
      </c>
      <c r="I2" s="6">
        <v>170</v>
      </c>
      <c r="J2" s="6" t="s">
        <v>9</v>
      </c>
      <c r="K2" s="6" t="s">
        <v>11</v>
      </c>
      <c r="L2" s="6">
        <v>30</v>
      </c>
      <c r="M2" s="6" t="s">
        <v>356</v>
      </c>
      <c r="N2" s="6" t="s">
        <v>356</v>
      </c>
      <c r="O2" s="6">
        <v>0</v>
      </c>
    </row>
    <row r="3" spans="1:15" x14ac:dyDescent="0.25">
      <c r="A3" s="6">
        <v>2</v>
      </c>
      <c r="B3" s="7" t="s">
        <v>16</v>
      </c>
      <c r="C3" s="7" t="s">
        <v>221</v>
      </c>
      <c r="D3" s="7" t="s">
        <v>241</v>
      </c>
      <c r="E3" s="7" t="s">
        <v>5</v>
      </c>
      <c r="F3" s="7" t="s">
        <v>6</v>
      </c>
      <c r="G3" s="1" t="s">
        <v>7</v>
      </c>
      <c r="H3" s="7" t="s">
        <v>10</v>
      </c>
      <c r="I3" s="6">
        <v>600</v>
      </c>
      <c r="J3" s="6" t="s">
        <v>9</v>
      </c>
      <c r="K3" s="6" t="s">
        <v>18</v>
      </c>
      <c r="L3" s="6">
        <v>90</v>
      </c>
      <c r="M3" s="6" t="s">
        <v>7</v>
      </c>
      <c r="N3" s="6" t="s">
        <v>19</v>
      </c>
      <c r="O3" s="6">
        <v>40</v>
      </c>
    </row>
    <row r="4" spans="1:15" x14ac:dyDescent="0.25">
      <c r="A4" s="6">
        <v>3</v>
      </c>
      <c r="B4" s="7" t="s">
        <v>23</v>
      </c>
      <c r="C4" s="7" t="s">
        <v>221</v>
      </c>
      <c r="D4" s="7" t="s">
        <v>241</v>
      </c>
      <c r="E4" s="7" t="s">
        <v>5</v>
      </c>
      <c r="F4" s="7" t="s">
        <v>6</v>
      </c>
      <c r="G4" s="7" t="s">
        <v>9</v>
      </c>
      <c r="H4" s="7" t="s">
        <v>11</v>
      </c>
      <c r="I4" s="6">
        <v>200</v>
      </c>
      <c r="J4" s="6" t="s">
        <v>356</v>
      </c>
      <c r="K4" s="6" t="s">
        <v>356</v>
      </c>
      <c r="L4" s="6">
        <f>0</f>
        <v>0</v>
      </c>
      <c r="M4" s="6" t="s">
        <v>356</v>
      </c>
      <c r="N4" s="6" t="s">
        <v>356</v>
      </c>
      <c r="O4" s="6">
        <f>0</f>
        <v>0</v>
      </c>
    </row>
    <row r="5" spans="1:15" x14ac:dyDescent="0.25">
      <c r="A5" s="5">
        <v>4</v>
      </c>
      <c r="B5" s="7" t="s">
        <v>27</v>
      </c>
      <c r="C5" s="7" t="s">
        <v>221</v>
      </c>
      <c r="D5" s="7" t="s">
        <v>242</v>
      </c>
      <c r="E5" s="7" t="s">
        <v>5</v>
      </c>
      <c r="F5" s="7" t="s">
        <v>28</v>
      </c>
      <c r="G5" s="7" t="s">
        <v>9</v>
      </c>
      <c r="H5" s="7" t="s">
        <v>11</v>
      </c>
      <c r="I5" s="6">
        <v>70</v>
      </c>
      <c r="J5" s="6" t="s">
        <v>356</v>
      </c>
      <c r="K5" s="6" t="s">
        <v>356</v>
      </c>
      <c r="L5" s="6">
        <f>0</f>
        <v>0</v>
      </c>
      <c r="M5" s="6" t="s">
        <v>356</v>
      </c>
      <c r="N5" s="6" t="s">
        <v>356</v>
      </c>
      <c r="O5" s="6">
        <f>0</f>
        <v>0</v>
      </c>
    </row>
    <row r="6" spans="1:15" x14ac:dyDescent="0.25">
      <c r="A6" s="6">
        <v>5</v>
      </c>
      <c r="B6" s="7" t="s">
        <v>30</v>
      </c>
      <c r="C6" s="7" t="s">
        <v>221</v>
      </c>
      <c r="D6" s="7" t="s">
        <v>242</v>
      </c>
      <c r="E6" s="7" t="s">
        <v>5</v>
      </c>
      <c r="F6" s="7" t="s">
        <v>31</v>
      </c>
      <c r="G6" s="1" t="s">
        <v>51</v>
      </c>
      <c r="H6" s="7" t="s">
        <v>33</v>
      </c>
      <c r="I6" s="6">
        <v>40</v>
      </c>
      <c r="J6" s="6" t="s">
        <v>356</v>
      </c>
      <c r="K6" s="6" t="s">
        <v>356</v>
      </c>
      <c r="L6" s="6">
        <f>0</f>
        <v>0</v>
      </c>
      <c r="M6" s="6" t="s">
        <v>356</v>
      </c>
      <c r="N6" s="6" t="s">
        <v>356</v>
      </c>
      <c r="O6" s="6">
        <f>0</f>
        <v>0</v>
      </c>
    </row>
    <row r="7" spans="1:15" x14ac:dyDescent="0.25">
      <c r="A7" s="6">
        <v>6</v>
      </c>
      <c r="B7" s="7" t="s">
        <v>38</v>
      </c>
      <c r="C7" s="7" t="s">
        <v>39</v>
      </c>
      <c r="D7" s="7" t="s">
        <v>243</v>
      </c>
      <c r="E7" s="7" t="s">
        <v>5</v>
      </c>
      <c r="F7" s="7" t="s">
        <v>40</v>
      </c>
      <c r="G7" s="1" t="s">
        <v>51</v>
      </c>
      <c r="H7" s="7" t="s">
        <v>33</v>
      </c>
      <c r="I7" s="6">
        <v>4</v>
      </c>
      <c r="J7" s="6" t="s">
        <v>356</v>
      </c>
      <c r="K7" s="6" t="s">
        <v>356</v>
      </c>
      <c r="L7" s="6">
        <f>0</f>
        <v>0</v>
      </c>
      <c r="M7" s="6" t="s">
        <v>356</v>
      </c>
      <c r="N7" s="6" t="s">
        <v>356</v>
      </c>
      <c r="O7" s="6">
        <f>0</f>
        <v>0</v>
      </c>
    </row>
    <row r="8" spans="1:15" x14ac:dyDescent="0.25">
      <c r="A8" s="5">
        <v>7</v>
      </c>
      <c r="B8" s="7" t="s">
        <v>42</v>
      </c>
      <c r="C8" s="7" t="s">
        <v>39</v>
      </c>
      <c r="D8" s="7" t="s">
        <v>242</v>
      </c>
      <c r="E8" s="7" t="s">
        <v>5</v>
      </c>
      <c r="F8" s="7" t="s">
        <v>6</v>
      </c>
      <c r="G8" s="7" t="s">
        <v>9</v>
      </c>
      <c r="H8" s="7" t="s">
        <v>11</v>
      </c>
      <c r="I8" s="6">
        <v>50</v>
      </c>
      <c r="J8" s="1" t="s">
        <v>7</v>
      </c>
      <c r="K8" s="6" t="s">
        <v>10</v>
      </c>
      <c r="L8" s="6">
        <v>100</v>
      </c>
      <c r="M8" s="6" t="s">
        <v>356</v>
      </c>
      <c r="N8" s="6" t="s">
        <v>356</v>
      </c>
      <c r="O8" s="6">
        <v>0</v>
      </c>
    </row>
    <row r="9" spans="1:15" x14ac:dyDescent="0.25">
      <c r="A9" s="6">
        <v>8</v>
      </c>
      <c r="B9" s="7" t="s">
        <v>45</v>
      </c>
      <c r="C9" s="7" t="s">
        <v>46</v>
      </c>
      <c r="D9" s="7" t="s">
        <v>242</v>
      </c>
      <c r="E9" s="7" t="s">
        <v>5</v>
      </c>
      <c r="F9" s="7" t="s">
        <v>6</v>
      </c>
      <c r="G9" s="7" t="s">
        <v>51</v>
      </c>
      <c r="H9" s="7" t="s">
        <v>33</v>
      </c>
      <c r="I9" s="6">
        <v>20</v>
      </c>
      <c r="J9" s="6" t="s">
        <v>356</v>
      </c>
      <c r="K9" s="6" t="s">
        <v>356</v>
      </c>
      <c r="L9" s="6">
        <f>0</f>
        <v>0</v>
      </c>
      <c r="M9" s="6" t="s">
        <v>356</v>
      </c>
      <c r="N9" s="6" t="s">
        <v>356</v>
      </c>
      <c r="O9" s="6">
        <f>0</f>
        <v>0</v>
      </c>
    </row>
    <row r="10" spans="1:15" x14ac:dyDescent="0.25">
      <c r="A10" s="6">
        <v>9</v>
      </c>
      <c r="B10" s="7" t="s">
        <v>53</v>
      </c>
      <c r="C10" s="7" t="s">
        <v>46</v>
      </c>
      <c r="D10" s="7" t="s">
        <v>243</v>
      </c>
      <c r="E10" s="7" t="s">
        <v>5</v>
      </c>
      <c r="F10" s="7" t="s">
        <v>6</v>
      </c>
      <c r="G10" s="7" t="s">
        <v>57</v>
      </c>
      <c r="H10" s="7" t="s">
        <v>58</v>
      </c>
      <c r="I10" s="6">
        <v>6</v>
      </c>
      <c r="J10" s="6" t="s">
        <v>59</v>
      </c>
      <c r="K10" s="6" t="s">
        <v>60</v>
      </c>
      <c r="L10" s="6">
        <v>4</v>
      </c>
      <c r="M10" s="6" t="s">
        <v>356</v>
      </c>
      <c r="N10" s="6" t="s">
        <v>356</v>
      </c>
      <c r="O10" s="6">
        <v>0</v>
      </c>
    </row>
    <row r="11" spans="1:15" x14ac:dyDescent="0.25">
      <c r="A11" s="5">
        <v>10</v>
      </c>
      <c r="B11" s="7" t="s">
        <v>62</v>
      </c>
      <c r="C11" s="7" t="s">
        <v>46</v>
      </c>
      <c r="D11" s="7" t="s">
        <v>242</v>
      </c>
      <c r="E11" s="7" t="s">
        <v>5</v>
      </c>
      <c r="F11" s="7" t="s">
        <v>28</v>
      </c>
      <c r="G11" s="1" t="s">
        <v>7</v>
      </c>
      <c r="H11" s="7" t="s">
        <v>64</v>
      </c>
      <c r="I11" s="6">
        <v>50</v>
      </c>
      <c r="J11" s="6" t="s">
        <v>356</v>
      </c>
      <c r="K11" s="6" t="s">
        <v>356</v>
      </c>
      <c r="L11" s="6">
        <f>0</f>
        <v>0</v>
      </c>
      <c r="M11" s="6" t="s">
        <v>356</v>
      </c>
      <c r="N11" s="6" t="s">
        <v>356</v>
      </c>
      <c r="O11" s="6">
        <f>0</f>
        <v>0</v>
      </c>
    </row>
    <row r="12" spans="1:15" x14ac:dyDescent="0.25">
      <c r="A12" s="6">
        <v>11</v>
      </c>
      <c r="B12" s="7" t="s">
        <v>259</v>
      </c>
      <c r="C12" s="7" t="s">
        <v>46</v>
      </c>
      <c r="D12" s="7" t="s">
        <v>242</v>
      </c>
      <c r="E12" s="7" t="s">
        <v>5</v>
      </c>
      <c r="F12" s="7" t="s">
        <v>6</v>
      </c>
      <c r="G12" s="7" t="s">
        <v>9</v>
      </c>
      <c r="H12" s="7" t="s">
        <v>11</v>
      </c>
      <c r="I12" s="6">
        <v>60</v>
      </c>
      <c r="J12" s="6" t="s">
        <v>356</v>
      </c>
      <c r="K12" s="6" t="s">
        <v>356</v>
      </c>
      <c r="L12" s="6">
        <v>0</v>
      </c>
      <c r="M12" s="6" t="s">
        <v>356</v>
      </c>
      <c r="N12" s="6" t="s">
        <v>356</v>
      </c>
      <c r="O12" s="6">
        <v>0</v>
      </c>
    </row>
    <row r="13" spans="1:15" x14ac:dyDescent="0.25">
      <c r="A13" s="6">
        <v>12</v>
      </c>
      <c r="B13" s="7" t="s">
        <v>260</v>
      </c>
      <c r="C13" s="7" t="s">
        <v>46</v>
      </c>
      <c r="D13" s="7" t="s">
        <v>243</v>
      </c>
      <c r="E13" s="7" t="s">
        <v>5</v>
      </c>
      <c r="F13" s="7" t="s">
        <v>6</v>
      </c>
      <c r="G13" s="1" t="s">
        <v>57</v>
      </c>
      <c r="H13" s="7" t="s">
        <v>57</v>
      </c>
      <c r="I13" s="6">
        <v>20</v>
      </c>
      <c r="J13" s="6" t="s">
        <v>262</v>
      </c>
      <c r="K13" s="6" t="s">
        <v>61</v>
      </c>
      <c r="L13" s="6">
        <v>40</v>
      </c>
      <c r="M13" s="6" t="s">
        <v>356</v>
      </c>
      <c r="N13" s="6" t="s">
        <v>356</v>
      </c>
      <c r="O13" s="6">
        <v>0</v>
      </c>
    </row>
    <row r="14" spans="1:15" x14ac:dyDescent="0.25">
      <c r="A14" s="5">
        <v>13</v>
      </c>
      <c r="B14" s="7" t="s">
        <v>65</v>
      </c>
      <c r="C14" s="7" t="s">
        <v>46</v>
      </c>
      <c r="D14" s="7" t="s">
        <v>242</v>
      </c>
      <c r="E14" s="7" t="s">
        <v>5</v>
      </c>
      <c r="F14" s="7" t="s">
        <v>6</v>
      </c>
      <c r="G14" s="7" t="s">
        <v>9</v>
      </c>
      <c r="H14" s="7" t="s">
        <v>66</v>
      </c>
      <c r="I14" s="6">
        <v>80</v>
      </c>
      <c r="J14" s="6" t="s">
        <v>356</v>
      </c>
      <c r="K14" s="6" t="s">
        <v>356</v>
      </c>
      <c r="L14" s="6">
        <f>0</f>
        <v>0</v>
      </c>
      <c r="M14" s="6" t="s">
        <v>356</v>
      </c>
      <c r="N14" s="6" t="s">
        <v>356</v>
      </c>
      <c r="O14" s="6">
        <f>0</f>
        <v>0</v>
      </c>
    </row>
    <row r="15" spans="1:15" x14ac:dyDescent="0.25">
      <c r="A15" s="6">
        <v>14</v>
      </c>
      <c r="B15" s="7" t="s">
        <v>69</v>
      </c>
      <c r="C15" s="7" t="s">
        <v>46</v>
      </c>
      <c r="D15" s="7" t="s">
        <v>243</v>
      </c>
      <c r="E15" s="7" t="s">
        <v>5</v>
      </c>
      <c r="F15" s="7" t="s">
        <v>6</v>
      </c>
      <c r="G15" s="7" t="s">
        <v>70</v>
      </c>
      <c r="H15" s="7" t="s">
        <v>71</v>
      </c>
      <c r="I15" s="6">
        <v>10</v>
      </c>
      <c r="J15" s="6" t="s">
        <v>356</v>
      </c>
      <c r="K15" s="6" t="s">
        <v>356</v>
      </c>
      <c r="L15" s="6">
        <f>0</f>
        <v>0</v>
      </c>
      <c r="M15" s="6" t="s">
        <v>356</v>
      </c>
      <c r="N15" s="6" t="s">
        <v>356</v>
      </c>
      <c r="O15" s="6">
        <f>0</f>
        <v>0</v>
      </c>
    </row>
    <row r="16" spans="1:15" x14ac:dyDescent="0.25">
      <c r="A16" s="6">
        <v>15</v>
      </c>
      <c r="B16" s="7" t="s">
        <v>74</v>
      </c>
      <c r="C16" s="7" t="s">
        <v>46</v>
      </c>
      <c r="D16" s="7" t="s">
        <v>241</v>
      </c>
      <c r="E16" s="7" t="s">
        <v>5</v>
      </c>
      <c r="F16" s="7" t="s">
        <v>6</v>
      </c>
      <c r="G16" s="7" t="s">
        <v>78</v>
      </c>
      <c r="H16" s="7" t="s">
        <v>79</v>
      </c>
      <c r="I16" s="6">
        <v>20</v>
      </c>
      <c r="J16" s="6" t="s">
        <v>9</v>
      </c>
      <c r="K16" s="6" t="s">
        <v>66</v>
      </c>
      <c r="L16" s="6">
        <v>130</v>
      </c>
      <c r="M16" s="6" t="s">
        <v>356</v>
      </c>
      <c r="N16" s="6" t="s">
        <v>356</v>
      </c>
      <c r="O16" s="6">
        <v>0</v>
      </c>
    </row>
    <row r="17" spans="1:15" x14ac:dyDescent="0.25">
      <c r="A17" s="6">
        <v>17</v>
      </c>
      <c r="B17" s="7" t="s">
        <v>251</v>
      </c>
      <c r="C17" s="7" t="s">
        <v>46</v>
      </c>
      <c r="D17" s="7" t="s">
        <v>243</v>
      </c>
      <c r="E17" s="7" t="s">
        <v>5</v>
      </c>
      <c r="F17" s="7" t="s">
        <v>6</v>
      </c>
      <c r="G17" s="7" t="s">
        <v>57</v>
      </c>
      <c r="H17" s="7" t="s">
        <v>57</v>
      </c>
      <c r="I17" s="6">
        <v>10</v>
      </c>
      <c r="J17" s="6" t="s">
        <v>356</v>
      </c>
      <c r="K17" s="6" t="s">
        <v>356</v>
      </c>
      <c r="L17" s="6">
        <v>0</v>
      </c>
      <c r="M17" s="6" t="s">
        <v>356</v>
      </c>
      <c r="N17" s="6" t="s">
        <v>356</v>
      </c>
      <c r="O17" s="6">
        <v>0</v>
      </c>
    </row>
    <row r="18" spans="1:15" x14ac:dyDescent="0.25">
      <c r="A18" s="6">
        <v>18</v>
      </c>
      <c r="B18" s="7" t="s">
        <v>264</v>
      </c>
      <c r="C18" s="7" t="s">
        <v>46</v>
      </c>
      <c r="D18" s="7" t="s">
        <v>243</v>
      </c>
      <c r="E18" s="7" t="s">
        <v>5</v>
      </c>
      <c r="F18" s="7" t="s">
        <v>6</v>
      </c>
      <c r="G18" s="7" t="s">
        <v>78</v>
      </c>
      <c r="H18" s="7" t="s">
        <v>79</v>
      </c>
      <c r="I18" s="6">
        <v>15</v>
      </c>
      <c r="J18" s="6" t="s">
        <v>356</v>
      </c>
      <c r="K18" s="6" t="s">
        <v>356</v>
      </c>
      <c r="L18" s="6">
        <v>0</v>
      </c>
      <c r="M18" s="6" t="s">
        <v>356</v>
      </c>
      <c r="N18" s="6" t="s">
        <v>356</v>
      </c>
      <c r="O18" s="6">
        <v>0</v>
      </c>
    </row>
    <row r="19" spans="1:15" x14ac:dyDescent="0.25">
      <c r="A19" s="5">
        <v>19</v>
      </c>
      <c r="B19" s="7" t="s">
        <v>84</v>
      </c>
      <c r="C19" s="7" t="s">
        <v>46</v>
      </c>
      <c r="D19" s="7" t="s">
        <v>242</v>
      </c>
      <c r="E19" s="7" t="s">
        <v>5</v>
      </c>
      <c r="F19" s="7" t="s">
        <v>85</v>
      </c>
      <c r="G19" s="7" t="s">
        <v>9</v>
      </c>
      <c r="H19" s="7" t="s">
        <v>11</v>
      </c>
      <c r="I19" s="6">
        <v>150</v>
      </c>
      <c r="J19" s="6" t="s">
        <v>356</v>
      </c>
      <c r="K19" s="6" t="s">
        <v>356</v>
      </c>
      <c r="L19" s="6">
        <f>0</f>
        <v>0</v>
      </c>
      <c r="M19" s="6" t="s">
        <v>356</v>
      </c>
      <c r="N19" s="6" t="s">
        <v>356</v>
      </c>
      <c r="O19" s="6">
        <f>0</f>
        <v>0</v>
      </c>
    </row>
    <row r="20" spans="1:15" x14ac:dyDescent="0.25">
      <c r="A20" s="6">
        <v>20</v>
      </c>
      <c r="B20" s="7" t="s">
        <v>86</v>
      </c>
      <c r="C20" s="7" t="s">
        <v>46</v>
      </c>
      <c r="D20" s="7" t="s">
        <v>242</v>
      </c>
      <c r="E20" s="7" t="s">
        <v>5</v>
      </c>
      <c r="F20" s="7" t="s">
        <v>6</v>
      </c>
      <c r="G20" s="7" t="s">
        <v>9</v>
      </c>
      <c r="H20" s="7" t="s">
        <v>11</v>
      </c>
      <c r="I20" s="6">
        <v>80</v>
      </c>
      <c r="J20" s="6" t="s">
        <v>51</v>
      </c>
      <c r="K20" s="6" t="s">
        <v>33</v>
      </c>
      <c r="L20" s="6">
        <v>35</v>
      </c>
      <c r="M20" s="6" t="s">
        <v>356</v>
      </c>
      <c r="N20" s="6" t="s">
        <v>356</v>
      </c>
      <c r="O20" s="6">
        <v>0</v>
      </c>
    </row>
    <row r="21" spans="1:15" x14ac:dyDescent="0.25">
      <c r="A21" s="6">
        <v>21</v>
      </c>
      <c r="B21" s="7" t="s">
        <v>87</v>
      </c>
      <c r="C21" s="7" t="s">
        <v>46</v>
      </c>
      <c r="D21" s="7" t="s">
        <v>244</v>
      </c>
      <c r="E21" s="7" t="s">
        <v>5</v>
      </c>
      <c r="F21" s="7" t="s">
        <v>85</v>
      </c>
      <c r="G21" s="7" t="s">
        <v>88</v>
      </c>
      <c r="H21" s="7" t="s">
        <v>90</v>
      </c>
      <c r="I21" s="6">
        <v>600</v>
      </c>
      <c r="J21" s="6" t="s">
        <v>88</v>
      </c>
      <c r="K21" s="6" t="s">
        <v>91</v>
      </c>
      <c r="L21" s="6">
        <v>200</v>
      </c>
      <c r="M21" s="6" t="s">
        <v>356</v>
      </c>
      <c r="N21" s="6" t="s">
        <v>356</v>
      </c>
      <c r="O21" s="6">
        <v>0</v>
      </c>
    </row>
    <row r="22" spans="1:15" x14ac:dyDescent="0.25">
      <c r="A22" s="5">
        <v>22</v>
      </c>
      <c r="B22" s="7" t="s">
        <v>93</v>
      </c>
      <c r="C22" s="7" t="s">
        <v>46</v>
      </c>
      <c r="D22" s="7" t="s">
        <v>241</v>
      </c>
      <c r="E22" s="7" t="s">
        <v>5</v>
      </c>
      <c r="F22" s="7" t="s">
        <v>40</v>
      </c>
      <c r="G22" s="7" t="s">
        <v>88</v>
      </c>
      <c r="H22" s="7" t="s">
        <v>96</v>
      </c>
      <c r="I22" s="6">
        <v>390</v>
      </c>
      <c r="J22" s="6" t="s">
        <v>356</v>
      </c>
      <c r="K22" s="6" t="s">
        <v>356</v>
      </c>
      <c r="L22" s="6">
        <f>0</f>
        <v>0</v>
      </c>
      <c r="M22" s="6" t="s">
        <v>356</v>
      </c>
      <c r="N22" s="6" t="s">
        <v>356</v>
      </c>
      <c r="O22" s="6">
        <f>0</f>
        <v>0</v>
      </c>
    </row>
    <row r="23" spans="1:15" x14ac:dyDescent="0.25">
      <c r="A23" s="6">
        <v>23</v>
      </c>
      <c r="B23" s="14" t="s">
        <v>99</v>
      </c>
      <c r="C23" s="7" t="s">
        <v>46</v>
      </c>
      <c r="D23" s="7" t="s">
        <v>244</v>
      </c>
      <c r="E23" s="7" t="s">
        <v>5</v>
      </c>
      <c r="F23" s="7" t="s">
        <v>6</v>
      </c>
      <c r="G23" s="7" t="s">
        <v>9</v>
      </c>
      <c r="H23" s="7" t="s">
        <v>100</v>
      </c>
      <c r="I23" s="6">
        <v>3000</v>
      </c>
      <c r="J23" s="6" t="s">
        <v>356</v>
      </c>
      <c r="K23" s="6" t="s">
        <v>356</v>
      </c>
      <c r="L23" s="6">
        <f>0</f>
        <v>0</v>
      </c>
      <c r="M23" s="6" t="s">
        <v>356</v>
      </c>
      <c r="N23" s="6" t="s">
        <v>356</v>
      </c>
      <c r="O23" s="6">
        <f>0</f>
        <v>0</v>
      </c>
    </row>
    <row r="24" spans="1:15" x14ac:dyDescent="0.25">
      <c r="A24" s="6">
        <v>24</v>
      </c>
      <c r="B24" s="15" t="s">
        <v>103</v>
      </c>
      <c r="C24" s="7" t="s">
        <v>46</v>
      </c>
      <c r="D24" s="7" t="s">
        <v>242</v>
      </c>
      <c r="E24" s="7" t="s">
        <v>5</v>
      </c>
      <c r="F24" s="7" t="s">
        <v>6</v>
      </c>
      <c r="G24" s="7" t="s">
        <v>9</v>
      </c>
      <c r="H24" s="7" t="s">
        <v>11</v>
      </c>
      <c r="I24" s="6">
        <v>60</v>
      </c>
      <c r="J24" s="6" t="s">
        <v>356</v>
      </c>
      <c r="K24" s="6" t="s">
        <v>356</v>
      </c>
      <c r="L24" s="6">
        <f>0</f>
        <v>0</v>
      </c>
      <c r="M24" s="6" t="s">
        <v>356</v>
      </c>
      <c r="N24" s="6" t="s">
        <v>356</v>
      </c>
      <c r="O24" s="6">
        <f>0</f>
        <v>0</v>
      </c>
    </row>
    <row r="25" spans="1:15" x14ac:dyDescent="0.25">
      <c r="A25" s="5">
        <v>28</v>
      </c>
      <c r="B25" s="20" t="s">
        <v>110</v>
      </c>
      <c r="C25" s="7" t="s">
        <v>46</v>
      </c>
      <c r="D25" s="7" t="s">
        <v>244</v>
      </c>
      <c r="E25" s="7" t="s">
        <v>5</v>
      </c>
      <c r="F25" s="7" t="s">
        <v>40</v>
      </c>
      <c r="G25" s="7" t="s">
        <v>9</v>
      </c>
      <c r="H25" s="7" t="s">
        <v>76</v>
      </c>
      <c r="I25" s="6">
        <v>2400</v>
      </c>
      <c r="J25" s="6" t="s">
        <v>356</v>
      </c>
      <c r="K25" s="6" t="s">
        <v>356</v>
      </c>
      <c r="L25" s="6">
        <f>0</f>
        <v>0</v>
      </c>
      <c r="M25" s="6" t="s">
        <v>356</v>
      </c>
      <c r="N25" s="6" t="s">
        <v>356</v>
      </c>
      <c r="O25" s="6">
        <f>0</f>
        <v>0</v>
      </c>
    </row>
    <row r="26" spans="1:15" x14ac:dyDescent="0.25">
      <c r="A26" s="6">
        <v>29</v>
      </c>
      <c r="B26" s="20" t="s">
        <v>115</v>
      </c>
      <c r="C26" s="7" t="s">
        <v>46</v>
      </c>
      <c r="D26" s="7" t="s">
        <v>242</v>
      </c>
      <c r="E26" s="7" t="s">
        <v>5</v>
      </c>
      <c r="F26" s="7" t="s">
        <v>6</v>
      </c>
      <c r="G26" s="7" t="s">
        <v>9</v>
      </c>
      <c r="H26" s="7" t="s">
        <v>11</v>
      </c>
      <c r="I26" s="6">
        <v>120</v>
      </c>
      <c r="J26" s="6" t="s">
        <v>88</v>
      </c>
      <c r="K26" s="6" t="s">
        <v>116</v>
      </c>
      <c r="L26" s="6">
        <v>110</v>
      </c>
      <c r="M26" s="6" t="s">
        <v>356</v>
      </c>
      <c r="N26" s="6" t="s">
        <v>356</v>
      </c>
      <c r="O26" s="6">
        <v>0</v>
      </c>
    </row>
    <row r="27" spans="1:15" x14ac:dyDescent="0.25">
      <c r="A27" s="6">
        <v>30</v>
      </c>
      <c r="B27" s="20" t="s">
        <v>118</v>
      </c>
      <c r="C27" s="7" t="s">
        <v>46</v>
      </c>
      <c r="D27" s="7" t="s">
        <v>241</v>
      </c>
      <c r="E27" s="7" t="s">
        <v>5</v>
      </c>
      <c r="F27" s="7" t="s">
        <v>6</v>
      </c>
      <c r="G27" s="7" t="s">
        <v>9</v>
      </c>
      <c r="H27" s="7" t="s">
        <v>76</v>
      </c>
      <c r="I27" s="6">
        <v>800</v>
      </c>
      <c r="J27" s="6" t="s">
        <v>51</v>
      </c>
      <c r="K27" s="6" t="s">
        <v>119</v>
      </c>
      <c r="L27" s="6">
        <v>300</v>
      </c>
      <c r="M27" s="6" t="s">
        <v>356</v>
      </c>
      <c r="N27" s="6" t="s">
        <v>356</v>
      </c>
      <c r="O27" s="6">
        <v>0</v>
      </c>
    </row>
    <row r="28" spans="1:15" x14ac:dyDescent="0.25">
      <c r="A28" s="5">
        <v>31</v>
      </c>
      <c r="B28" s="20" t="s">
        <v>121</v>
      </c>
      <c r="C28" s="7" t="s">
        <v>46</v>
      </c>
      <c r="D28" s="7" t="s">
        <v>241</v>
      </c>
      <c r="E28" s="7" t="s">
        <v>5</v>
      </c>
      <c r="F28" s="7" t="s">
        <v>6</v>
      </c>
      <c r="G28" s="7" t="s">
        <v>88</v>
      </c>
      <c r="H28" s="7" t="s">
        <v>89</v>
      </c>
      <c r="I28" s="6">
        <v>400</v>
      </c>
      <c r="J28" s="6" t="s">
        <v>356</v>
      </c>
      <c r="K28" s="6" t="s">
        <v>356</v>
      </c>
      <c r="L28" s="6">
        <f>0</f>
        <v>0</v>
      </c>
      <c r="M28" s="6" t="s">
        <v>356</v>
      </c>
      <c r="N28" s="6" t="s">
        <v>356</v>
      </c>
      <c r="O28" s="6">
        <f>0</f>
        <v>0</v>
      </c>
    </row>
    <row r="29" spans="1:15" x14ac:dyDescent="0.25">
      <c r="A29" s="6">
        <v>32</v>
      </c>
      <c r="B29" s="20" t="s">
        <v>123</v>
      </c>
      <c r="C29" s="7" t="s">
        <v>46</v>
      </c>
      <c r="D29" s="7" t="s">
        <v>241</v>
      </c>
      <c r="E29" s="7" t="s">
        <v>5</v>
      </c>
      <c r="F29" s="7" t="s">
        <v>6</v>
      </c>
      <c r="G29" s="7" t="s">
        <v>88</v>
      </c>
      <c r="H29" s="7" t="s">
        <v>96</v>
      </c>
      <c r="I29" s="6">
        <v>350</v>
      </c>
      <c r="J29" s="6" t="s">
        <v>356</v>
      </c>
      <c r="K29" s="6" t="s">
        <v>356</v>
      </c>
      <c r="L29" s="6">
        <f>0</f>
        <v>0</v>
      </c>
      <c r="M29" s="6" t="s">
        <v>356</v>
      </c>
      <c r="N29" s="6" t="s">
        <v>356</v>
      </c>
      <c r="O29" s="6">
        <f>0</f>
        <v>0</v>
      </c>
    </row>
    <row r="30" spans="1:15" x14ac:dyDescent="0.25">
      <c r="A30" s="6">
        <v>33</v>
      </c>
      <c r="B30" s="20" t="s">
        <v>124</v>
      </c>
      <c r="C30" s="7" t="s">
        <v>46</v>
      </c>
      <c r="D30" s="7" t="s">
        <v>244</v>
      </c>
      <c r="E30" s="7" t="s">
        <v>5</v>
      </c>
      <c r="F30" s="7" t="s">
        <v>40</v>
      </c>
      <c r="G30" s="1" t="s">
        <v>7</v>
      </c>
      <c r="H30" s="7" t="s">
        <v>100</v>
      </c>
      <c r="I30" s="6">
        <v>5000</v>
      </c>
      <c r="J30" s="6" t="s">
        <v>356</v>
      </c>
      <c r="K30" s="6" t="s">
        <v>356</v>
      </c>
      <c r="L30" s="6">
        <f>0</f>
        <v>0</v>
      </c>
      <c r="M30" s="6" t="s">
        <v>356</v>
      </c>
      <c r="N30" s="6" t="s">
        <v>356</v>
      </c>
      <c r="O30" s="6">
        <f>0</f>
        <v>0</v>
      </c>
    </row>
    <row r="31" spans="1:15" x14ac:dyDescent="0.25">
      <c r="A31" s="5">
        <v>34</v>
      </c>
      <c r="B31" s="20" t="s">
        <v>127</v>
      </c>
      <c r="C31" s="7" t="s">
        <v>46</v>
      </c>
      <c r="D31" s="7" t="s">
        <v>241</v>
      </c>
      <c r="E31" s="7" t="s">
        <v>5</v>
      </c>
      <c r="F31" s="7" t="s">
        <v>6</v>
      </c>
      <c r="G31" s="7" t="s">
        <v>9</v>
      </c>
      <c r="H31" s="7" t="s">
        <v>76</v>
      </c>
      <c r="I31" s="6">
        <v>250</v>
      </c>
      <c r="J31" s="6" t="s">
        <v>88</v>
      </c>
      <c r="K31" s="6" t="s">
        <v>89</v>
      </c>
      <c r="L31" s="6">
        <v>200</v>
      </c>
      <c r="M31" s="6" t="s">
        <v>356</v>
      </c>
      <c r="N31" s="6" t="s">
        <v>356</v>
      </c>
      <c r="O31" s="6">
        <v>0</v>
      </c>
    </row>
    <row r="32" spans="1:15" x14ac:dyDescent="0.25">
      <c r="A32" s="6">
        <v>35</v>
      </c>
      <c r="B32" s="20" t="s">
        <v>256</v>
      </c>
      <c r="C32" s="7" t="s">
        <v>46</v>
      </c>
      <c r="D32" s="7" t="s">
        <v>242</v>
      </c>
      <c r="E32" s="7" t="s">
        <v>5</v>
      </c>
      <c r="F32" s="7" t="s">
        <v>6</v>
      </c>
      <c r="G32" s="7" t="s">
        <v>51</v>
      </c>
      <c r="H32" s="7" t="s">
        <v>175</v>
      </c>
      <c r="I32" s="6">
        <v>40</v>
      </c>
      <c r="J32" s="6" t="s">
        <v>88</v>
      </c>
      <c r="K32" s="6" t="s">
        <v>89</v>
      </c>
      <c r="L32" s="6">
        <v>70</v>
      </c>
      <c r="M32" s="6" t="s">
        <v>356</v>
      </c>
      <c r="N32" s="6" t="s">
        <v>356</v>
      </c>
      <c r="O32" s="6">
        <v>0</v>
      </c>
    </row>
    <row r="33" spans="1:15" x14ac:dyDescent="0.25">
      <c r="A33" s="6">
        <v>36</v>
      </c>
      <c r="B33" s="20" t="s">
        <v>130</v>
      </c>
      <c r="C33" s="7" t="s">
        <v>46</v>
      </c>
      <c r="D33" s="7" t="s">
        <v>242</v>
      </c>
      <c r="E33" s="7" t="s">
        <v>5</v>
      </c>
      <c r="F33" s="7" t="s">
        <v>6</v>
      </c>
      <c r="G33" s="7" t="s">
        <v>131</v>
      </c>
      <c r="H33" s="7" t="s">
        <v>132</v>
      </c>
      <c r="I33" s="6">
        <v>50</v>
      </c>
      <c r="J33" s="6" t="s">
        <v>356</v>
      </c>
      <c r="K33" s="6" t="s">
        <v>356</v>
      </c>
      <c r="L33" s="6">
        <f>0</f>
        <v>0</v>
      </c>
      <c r="M33" s="6" t="s">
        <v>356</v>
      </c>
      <c r="N33" s="6" t="s">
        <v>356</v>
      </c>
      <c r="O33" s="6">
        <f>0</f>
        <v>0</v>
      </c>
    </row>
    <row r="34" spans="1:15" x14ac:dyDescent="0.25">
      <c r="A34" s="5">
        <v>37</v>
      </c>
      <c r="B34" s="20" t="s">
        <v>135</v>
      </c>
      <c r="C34" s="7" t="s">
        <v>46</v>
      </c>
      <c r="D34" s="7" t="s">
        <v>242</v>
      </c>
      <c r="E34" s="7" t="s">
        <v>5</v>
      </c>
      <c r="F34" s="7" t="s">
        <v>6</v>
      </c>
      <c r="G34" s="7" t="s">
        <v>9</v>
      </c>
      <c r="H34" s="7" t="s">
        <v>11</v>
      </c>
      <c r="I34" s="6">
        <v>80</v>
      </c>
      <c r="J34" s="6" t="s">
        <v>356</v>
      </c>
      <c r="K34" s="6" t="s">
        <v>356</v>
      </c>
      <c r="L34" s="6">
        <f>0</f>
        <v>0</v>
      </c>
      <c r="M34" s="6" t="s">
        <v>356</v>
      </c>
      <c r="N34" s="6" t="s">
        <v>356</v>
      </c>
      <c r="O34" s="6">
        <f>0</f>
        <v>0</v>
      </c>
    </row>
    <row r="35" spans="1:15" x14ac:dyDescent="0.25">
      <c r="A35" s="6">
        <v>38</v>
      </c>
      <c r="B35" s="20" t="s">
        <v>254</v>
      </c>
      <c r="C35" s="7" t="s">
        <v>46</v>
      </c>
      <c r="D35" s="7" t="s">
        <v>242</v>
      </c>
      <c r="E35" s="7" t="s">
        <v>5</v>
      </c>
      <c r="F35" s="7" t="s">
        <v>6</v>
      </c>
      <c r="G35" s="7" t="s">
        <v>70</v>
      </c>
      <c r="H35" s="7" t="s">
        <v>71</v>
      </c>
      <c r="I35" s="6">
        <v>10</v>
      </c>
      <c r="J35" s="6" t="s">
        <v>356</v>
      </c>
      <c r="K35" s="6" t="s">
        <v>356</v>
      </c>
      <c r="L35" s="6">
        <v>0</v>
      </c>
      <c r="M35" s="6" t="s">
        <v>356</v>
      </c>
      <c r="N35" s="6" t="s">
        <v>356</v>
      </c>
      <c r="O35" s="6">
        <v>0</v>
      </c>
    </row>
    <row r="36" spans="1:15" x14ac:dyDescent="0.25">
      <c r="A36" s="6">
        <v>39</v>
      </c>
      <c r="B36" s="20" t="s">
        <v>252</v>
      </c>
      <c r="C36" s="7" t="s">
        <v>46</v>
      </c>
      <c r="D36" s="7" t="s">
        <v>242</v>
      </c>
      <c r="E36" s="7" t="s">
        <v>5</v>
      </c>
      <c r="F36" s="7" t="s">
        <v>6</v>
      </c>
      <c r="G36" s="7" t="s">
        <v>70</v>
      </c>
      <c r="H36" s="7" t="s">
        <v>71</v>
      </c>
      <c r="I36" s="6">
        <v>80</v>
      </c>
      <c r="J36" s="6" t="s">
        <v>131</v>
      </c>
      <c r="K36" s="6" t="s">
        <v>159</v>
      </c>
      <c r="L36" s="6">
        <v>50</v>
      </c>
      <c r="M36" s="6" t="s">
        <v>356</v>
      </c>
      <c r="N36" s="6" t="s">
        <v>356</v>
      </c>
      <c r="O36" s="6">
        <v>0</v>
      </c>
    </row>
    <row r="37" spans="1:15" x14ac:dyDescent="0.25">
      <c r="A37" s="5">
        <v>40</v>
      </c>
      <c r="B37" s="20" t="s">
        <v>137</v>
      </c>
      <c r="C37" s="7" t="s">
        <v>46</v>
      </c>
      <c r="D37" s="7" t="s">
        <v>242</v>
      </c>
      <c r="E37" s="7" t="s">
        <v>5</v>
      </c>
      <c r="F37" s="7" t="s">
        <v>6</v>
      </c>
      <c r="G37" s="7" t="s">
        <v>9</v>
      </c>
      <c r="H37" s="7" t="s">
        <v>11</v>
      </c>
      <c r="I37" s="6">
        <v>150</v>
      </c>
      <c r="J37" s="6" t="s">
        <v>356</v>
      </c>
      <c r="K37" s="6" t="s">
        <v>356</v>
      </c>
      <c r="L37" s="6">
        <f>0</f>
        <v>0</v>
      </c>
      <c r="M37" s="6" t="s">
        <v>356</v>
      </c>
      <c r="N37" s="6" t="s">
        <v>356</v>
      </c>
      <c r="O37" s="6">
        <f>0</f>
        <v>0</v>
      </c>
    </row>
    <row r="38" spans="1:15" x14ac:dyDescent="0.25">
      <c r="A38" s="6">
        <v>41</v>
      </c>
      <c r="B38" s="7" t="s">
        <v>139</v>
      </c>
      <c r="C38" s="7" t="s">
        <v>46</v>
      </c>
      <c r="D38" s="7" t="s">
        <v>241</v>
      </c>
      <c r="E38" s="7" t="s">
        <v>5</v>
      </c>
      <c r="F38" s="7" t="s">
        <v>6</v>
      </c>
      <c r="G38" s="7" t="s">
        <v>9</v>
      </c>
      <c r="H38" s="7" t="s">
        <v>76</v>
      </c>
      <c r="I38" s="6">
        <v>400</v>
      </c>
      <c r="J38" s="6" t="s">
        <v>88</v>
      </c>
      <c r="K38" s="6" t="s">
        <v>89</v>
      </c>
      <c r="L38" s="6">
        <v>200</v>
      </c>
      <c r="M38" s="6" t="s">
        <v>88</v>
      </c>
      <c r="N38" s="6" t="s">
        <v>96</v>
      </c>
      <c r="O38" s="6">
        <v>200</v>
      </c>
    </row>
    <row r="39" spans="1:15" x14ac:dyDescent="0.25">
      <c r="A39" s="5">
        <v>43</v>
      </c>
      <c r="B39" s="25" t="s">
        <v>141</v>
      </c>
      <c r="C39" s="7" t="s">
        <v>46</v>
      </c>
      <c r="D39" s="7" t="s">
        <v>242</v>
      </c>
      <c r="E39" s="7" t="s">
        <v>5</v>
      </c>
      <c r="F39" s="7" t="s">
        <v>6</v>
      </c>
      <c r="G39" s="7" t="s">
        <v>88</v>
      </c>
      <c r="H39" s="7" t="s">
        <v>143</v>
      </c>
      <c r="I39" s="6">
        <v>100</v>
      </c>
      <c r="J39" s="6" t="s">
        <v>356</v>
      </c>
      <c r="K39" s="6" t="s">
        <v>356</v>
      </c>
      <c r="L39" s="6">
        <f>0</f>
        <v>0</v>
      </c>
      <c r="M39" s="6" t="s">
        <v>356</v>
      </c>
      <c r="N39" s="6" t="s">
        <v>356</v>
      </c>
      <c r="O39" s="6">
        <f>0</f>
        <v>0</v>
      </c>
    </row>
    <row r="40" spans="1:15" x14ac:dyDescent="0.25">
      <c r="A40" s="6">
        <v>44</v>
      </c>
      <c r="B40" s="20" t="s">
        <v>145</v>
      </c>
      <c r="C40" s="7" t="s">
        <v>46</v>
      </c>
      <c r="D40" s="7" t="s">
        <v>242</v>
      </c>
      <c r="E40" s="7" t="s">
        <v>5</v>
      </c>
      <c r="F40" s="7" t="s">
        <v>6</v>
      </c>
      <c r="G40" s="7" t="s">
        <v>9</v>
      </c>
      <c r="H40" s="7" t="s">
        <v>11</v>
      </c>
      <c r="I40" s="6">
        <v>60</v>
      </c>
      <c r="J40" s="6" t="s">
        <v>88</v>
      </c>
      <c r="K40" s="6" t="s">
        <v>91</v>
      </c>
      <c r="L40" s="6">
        <v>60</v>
      </c>
      <c r="M40" s="6" t="s">
        <v>70</v>
      </c>
      <c r="N40" s="6" t="s">
        <v>71</v>
      </c>
      <c r="O40" s="6">
        <v>55</v>
      </c>
    </row>
    <row r="41" spans="1:15" x14ac:dyDescent="0.25">
      <c r="A41" s="6">
        <v>45</v>
      </c>
      <c r="B41" s="20" t="s">
        <v>147</v>
      </c>
      <c r="C41" s="7" t="s">
        <v>46</v>
      </c>
      <c r="D41" s="7" t="s">
        <v>241</v>
      </c>
      <c r="E41" s="7" t="s">
        <v>5</v>
      </c>
      <c r="F41" s="7" t="s">
        <v>40</v>
      </c>
      <c r="G41" s="7" t="s">
        <v>9</v>
      </c>
      <c r="H41" s="7" t="s">
        <v>76</v>
      </c>
      <c r="I41" s="6">
        <v>350</v>
      </c>
      <c r="J41" s="6" t="s">
        <v>88</v>
      </c>
      <c r="K41" s="6" t="s">
        <v>89</v>
      </c>
      <c r="L41" s="6">
        <v>250</v>
      </c>
      <c r="M41" s="6" t="s">
        <v>356</v>
      </c>
      <c r="N41" s="6" t="s">
        <v>356</v>
      </c>
      <c r="O41" s="6">
        <v>0</v>
      </c>
    </row>
    <row r="42" spans="1:15" x14ac:dyDescent="0.25">
      <c r="A42" s="5">
        <v>49</v>
      </c>
      <c r="B42" s="20" t="s">
        <v>157</v>
      </c>
      <c r="C42" s="7" t="s">
        <v>46</v>
      </c>
      <c r="D42" s="7" t="s">
        <v>242</v>
      </c>
      <c r="E42" s="7" t="s">
        <v>5</v>
      </c>
      <c r="F42" s="7" t="s">
        <v>40</v>
      </c>
      <c r="G42" s="7" t="s">
        <v>51</v>
      </c>
      <c r="H42" s="7" t="s">
        <v>119</v>
      </c>
      <c r="I42" s="6">
        <v>120</v>
      </c>
      <c r="J42" s="6" t="s">
        <v>356</v>
      </c>
      <c r="K42" s="6" t="s">
        <v>356</v>
      </c>
      <c r="L42" s="6">
        <f>0</f>
        <v>0</v>
      </c>
      <c r="M42" s="6" t="s">
        <v>356</v>
      </c>
      <c r="N42" s="6" t="s">
        <v>356</v>
      </c>
      <c r="O42" s="6">
        <f>0</f>
        <v>0</v>
      </c>
    </row>
    <row r="43" spans="1:15" x14ac:dyDescent="0.25">
      <c r="A43" s="6">
        <v>50</v>
      </c>
      <c r="B43" s="20" t="s">
        <v>276</v>
      </c>
      <c r="C43" s="7" t="s">
        <v>46</v>
      </c>
      <c r="D43" s="7" t="s">
        <v>241</v>
      </c>
      <c r="E43" s="7" t="s">
        <v>5</v>
      </c>
      <c r="F43" s="7" t="s">
        <v>40</v>
      </c>
      <c r="G43" s="7" t="s">
        <v>9</v>
      </c>
      <c r="H43" s="7" t="s">
        <v>275</v>
      </c>
      <c r="I43" s="6">
        <v>135</v>
      </c>
      <c r="J43" s="6" t="s">
        <v>70</v>
      </c>
      <c r="K43" s="6" t="s">
        <v>71</v>
      </c>
      <c r="L43" s="6">
        <v>200</v>
      </c>
      <c r="M43" s="6" t="s">
        <v>356</v>
      </c>
      <c r="N43" s="6" t="s">
        <v>356</v>
      </c>
      <c r="O43" s="6">
        <v>0</v>
      </c>
    </row>
    <row r="44" spans="1:15" x14ac:dyDescent="0.25">
      <c r="A44" s="6">
        <v>51</v>
      </c>
      <c r="B44" s="20" t="s">
        <v>158</v>
      </c>
      <c r="C44" s="7" t="s">
        <v>46</v>
      </c>
      <c r="D44" s="7" t="s">
        <v>242</v>
      </c>
      <c r="E44" s="7" t="s">
        <v>5</v>
      </c>
      <c r="F44" s="7" t="s">
        <v>6</v>
      </c>
      <c r="G44" s="7" t="s">
        <v>9</v>
      </c>
      <c r="H44" s="7" t="s">
        <v>11</v>
      </c>
      <c r="I44" s="6">
        <v>70</v>
      </c>
      <c r="J44" s="6" t="s">
        <v>131</v>
      </c>
      <c r="K44" s="6" t="s">
        <v>159</v>
      </c>
      <c r="L44" s="6">
        <v>40</v>
      </c>
      <c r="M44" s="6" t="s">
        <v>356</v>
      </c>
      <c r="N44" s="6" t="s">
        <v>356</v>
      </c>
      <c r="O44" s="6">
        <v>0</v>
      </c>
    </row>
    <row r="45" spans="1:15" x14ac:dyDescent="0.25">
      <c r="A45" s="6">
        <v>53</v>
      </c>
      <c r="B45" s="20" t="s">
        <v>163</v>
      </c>
      <c r="C45" s="7" t="s">
        <v>46</v>
      </c>
      <c r="D45" s="7" t="s">
        <v>242</v>
      </c>
      <c r="E45" s="7" t="s">
        <v>5</v>
      </c>
      <c r="F45" s="7" t="s">
        <v>6</v>
      </c>
      <c r="G45" s="7" t="s">
        <v>9</v>
      </c>
      <c r="H45" s="7" t="s">
        <v>66</v>
      </c>
      <c r="I45" s="6">
        <v>50</v>
      </c>
      <c r="J45" s="6" t="s">
        <v>356</v>
      </c>
      <c r="K45" s="6" t="s">
        <v>356</v>
      </c>
      <c r="L45" s="6">
        <f>0</f>
        <v>0</v>
      </c>
      <c r="M45" s="6" t="s">
        <v>356</v>
      </c>
      <c r="N45" s="6" t="s">
        <v>356</v>
      </c>
      <c r="O45" s="6">
        <f>0</f>
        <v>0</v>
      </c>
    </row>
    <row r="46" spans="1:15" x14ac:dyDescent="0.25">
      <c r="A46" s="6">
        <v>54</v>
      </c>
      <c r="B46" s="20" t="s">
        <v>165</v>
      </c>
      <c r="C46" s="7" t="s">
        <v>46</v>
      </c>
      <c r="D46" s="7" t="s">
        <v>242</v>
      </c>
      <c r="E46" s="7" t="s">
        <v>5</v>
      </c>
      <c r="F46" s="7" t="s">
        <v>6</v>
      </c>
      <c r="G46" s="7" t="s">
        <v>9</v>
      </c>
      <c r="H46" s="7" t="s">
        <v>66</v>
      </c>
      <c r="I46" s="6">
        <v>80</v>
      </c>
      <c r="J46" s="6" t="s">
        <v>356</v>
      </c>
      <c r="K46" s="6" t="s">
        <v>356</v>
      </c>
      <c r="L46" s="6">
        <f>0</f>
        <v>0</v>
      </c>
      <c r="M46" s="6" t="s">
        <v>356</v>
      </c>
      <c r="N46" s="6" t="s">
        <v>356</v>
      </c>
      <c r="O46" s="6">
        <f>0</f>
        <v>0</v>
      </c>
    </row>
    <row r="47" spans="1:15" x14ac:dyDescent="0.25">
      <c r="A47" s="5">
        <v>55</v>
      </c>
      <c r="B47" s="20" t="s">
        <v>168</v>
      </c>
      <c r="C47" s="7" t="s">
        <v>46</v>
      </c>
      <c r="D47" s="7" t="s">
        <v>242</v>
      </c>
      <c r="E47" s="7" t="s">
        <v>5</v>
      </c>
      <c r="F47" s="7" t="s">
        <v>6</v>
      </c>
      <c r="G47" s="7" t="s">
        <v>9</v>
      </c>
      <c r="H47" s="7" t="s">
        <v>66</v>
      </c>
      <c r="I47" s="6">
        <v>20</v>
      </c>
      <c r="J47" s="6" t="s">
        <v>78</v>
      </c>
      <c r="K47" s="6" t="s">
        <v>170</v>
      </c>
      <c r="L47" s="6">
        <v>10</v>
      </c>
      <c r="M47" s="6" t="s">
        <v>356</v>
      </c>
      <c r="N47" s="6" t="s">
        <v>356</v>
      </c>
      <c r="O47" s="6">
        <v>0</v>
      </c>
    </row>
    <row r="48" spans="1:15" x14ac:dyDescent="0.25">
      <c r="A48" s="6">
        <v>56</v>
      </c>
      <c r="B48" s="20" t="s">
        <v>171</v>
      </c>
      <c r="C48" s="7" t="s">
        <v>172</v>
      </c>
      <c r="D48" s="7" t="s">
        <v>243</v>
      </c>
      <c r="E48" s="7" t="s">
        <v>5</v>
      </c>
      <c r="F48" s="7" t="s">
        <v>40</v>
      </c>
      <c r="G48" s="7" t="s">
        <v>51</v>
      </c>
      <c r="H48" s="7" t="s">
        <v>33</v>
      </c>
      <c r="I48" s="6">
        <v>40</v>
      </c>
      <c r="J48" s="6" t="s">
        <v>356</v>
      </c>
      <c r="K48" s="6" t="s">
        <v>356</v>
      </c>
      <c r="L48" s="6">
        <f>0</f>
        <v>0</v>
      </c>
      <c r="M48" s="6" t="s">
        <v>356</v>
      </c>
      <c r="N48" s="6" t="s">
        <v>356</v>
      </c>
      <c r="O48" s="6">
        <f>0</f>
        <v>0</v>
      </c>
    </row>
    <row r="49" spans="1:15" x14ac:dyDescent="0.25">
      <c r="A49" s="6">
        <v>57</v>
      </c>
      <c r="B49" s="20" t="s">
        <v>173</v>
      </c>
      <c r="C49" s="7" t="s">
        <v>174</v>
      </c>
      <c r="D49" s="7" t="s">
        <v>242</v>
      </c>
      <c r="E49" s="7" t="s">
        <v>5</v>
      </c>
      <c r="F49" s="7" t="s">
        <v>40</v>
      </c>
      <c r="G49" s="7" t="s">
        <v>51</v>
      </c>
      <c r="H49" s="7" t="s">
        <v>175</v>
      </c>
      <c r="I49" s="6">
        <v>80</v>
      </c>
      <c r="J49" s="6" t="s">
        <v>356</v>
      </c>
      <c r="K49" s="6" t="s">
        <v>356</v>
      </c>
      <c r="L49" s="6">
        <f>0</f>
        <v>0</v>
      </c>
      <c r="M49" s="6" t="s">
        <v>356</v>
      </c>
      <c r="N49" s="6" t="s">
        <v>356</v>
      </c>
      <c r="O49" s="6">
        <f>0</f>
        <v>0</v>
      </c>
    </row>
    <row r="50" spans="1:15" x14ac:dyDescent="0.25">
      <c r="A50" s="5">
        <v>58</v>
      </c>
      <c r="B50" s="20" t="s">
        <v>268</v>
      </c>
      <c r="C50" s="7" t="s">
        <v>174</v>
      </c>
      <c r="D50" s="7" t="s">
        <v>243</v>
      </c>
      <c r="E50" s="7" t="s">
        <v>5</v>
      </c>
      <c r="F50" s="7" t="s">
        <v>6</v>
      </c>
      <c r="G50" s="7" t="s">
        <v>51</v>
      </c>
      <c r="H50" s="7" t="s">
        <v>33</v>
      </c>
      <c r="I50" s="6">
        <v>35</v>
      </c>
      <c r="J50" s="6" t="s">
        <v>356</v>
      </c>
      <c r="K50" s="6" t="s">
        <v>356</v>
      </c>
      <c r="L50" s="6">
        <v>0</v>
      </c>
      <c r="M50" s="6" t="s">
        <v>356</v>
      </c>
      <c r="N50" s="6" t="s">
        <v>356</v>
      </c>
      <c r="O50" s="6">
        <v>0</v>
      </c>
    </row>
    <row r="51" spans="1:15" x14ac:dyDescent="0.25">
      <c r="A51" s="6">
        <v>59</v>
      </c>
      <c r="B51" s="20" t="s">
        <v>267</v>
      </c>
      <c r="C51" s="7" t="s">
        <v>46</v>
      </c>
      <c r="D51" s="7" t="s">
        <v>243</v>
      </c>
      <c r="E51" s="7" t="s">
        <v>5</v>
      </c>
      <c r="F51" s="7" t="s">
        <v>6</v>
      </c>
      <c r="G51" s="7" t="s">
        <v>51</v>
      </c>
      <c r="H51" s="7" t="s">
        <v>33</v>
      </c>
      <c r="I51" s="6">
        <v>30</v>
      </c>
      <c r="J51" s="6" t="s">
        <v>356</v>
      </c>
      <c r="K51" s="6" t="s">
        <v>356</v>
      </c>
      <c r="L51" s="6">
        <v>0</v>
      </c>
      <c r="M51" s="6" t="s">
        <v>356</v>
      </c>
      <c r="N51" s="6" t="s">
        <v>356</v>
      </c>
      <c r="O51" s="6">
        <v>0</v>
      </c>
    </row>
    <row r="52" spans="1:15" x14ac:dyDescent="0.25">
      <c r="A52" s="6">
        <v>60</v>
      </c>
      <c r="B52" s="20" t="s">
        <v>176</v>
      </c>
      <c r="C52" s="7" t="s">
        <v>177</v>
      </c>
      <c r="D52" s="7" t="s">
        <v>242</v>
      </c>
      <c r="E52" s="7" t="s">
        <v>5</v>
      </c>
      <c r="F52" s="7" t="s">
        <v>40</v>
      </c>
      <c r="G52" s="7" t="s">
        <v>78</v>
      </c>
      <c r="H52" s="7" t="s">
        <v>79</v>
      </c>
      <c r="I52" s="6">
        <v>50</v>
      </c>
      <c r="J52" s="6" t="s">
        <v>356</v>
      </c>
      <c r="K52" s="6" t="s">
        <v>356</v>
      </c>
      <c r="L52" s="6">
        <f>0</f>
        <v>0</v>
      </c>
      <c r="M52" s="6" t="s">
        <v>356</v>
      </c>
      <c r="N52" s="6" t="s">
        <v>356</v>
      </c>
      <c r="O52" s="6">
        <f>0</f>
        <v>0</v>
      </c>
    </row>
    <row r="53" spans="1:15" x14ac:dyDescent="0.25">
      <c r="A53" s="5">
        <v>61</v>
      </c>
      <c r="B53" s="20" t="s">
        <v>178</v>
      </c>
      <c r="C53" s="7" t="s">
        <v>46</v>
      </c>
      <c r="D53" s="7" t="s">
        <v>242</v>
      </c>
      <c r="E53" s="7" t="s">
        <v>5</v>
      </c>
      <c r="F53" s="7" t="s">
        <v>6</v>
      </c>
      <c r="G53" s="7" t="s">
        <v>9</v>
      </c>
      <c r="H53" s="7" t="s">
        <v>11</v>
      </c>
      <c r="I53" s="6">
        <v>70</v>
      </c>
      <c r="J53" s="6" t="s">
        <v>356</v>
      </c>
      <c r="K53" s="6" t="s">
        <v>356</v>
      </c>
      <c r="L53" s="6">
        <f>0</f>
        <v>0</v>
      </c>
      <c r="M53" s="6" t="s">
        <v>356</v>
      </c>
      <c r="N53" s="6" t="s">
        <v>356</v>
      </c>
      <c r="O53" s="6">
        <f>0</f>
        <v>0</v>
      </c>
    </row>
    <row r="54" spans="1:15" x14ac:dyDescent="0.25">
      <c r="A54" s="6">
        <v>62</v>
      </c>
      <c r="B54" s="14" t="s">
        <v>179</v>
      </c>
      <c r="C54" s="7" t="s">
        <v>46</v>
      </c>
      <c r="D54" s="7" t="s">
        <v>242</v>
      </c>
      <c r="E54" s="7" t="s">
        <v>5</v>
      </c>
      <c r="F54" s="7" t="s">
        <v>40</v>
      </c>
      <c r="G54" s="7" t="s">
        <v>131</v>
      </c>
      <c r="H54" s="7" t="s">
        <v>132</v>
      </c>
      <c r="I54" s="6">
        <v>40</v>
      </c>
      <c r="J54" s="6" t="s">
        <v>356</v>
      </c>
      <c r="K54" s="6" t="s">
        <v>356</v>
      </c>
      <c r="L54" s="6">
        <f>0</f>
        <v>0</v>
      </c>
      <c r="M54" s="6" t="s">
        <v>356</v>
      </c>
      <c r="N54" s="6" t="s">
        <v>356</v>
      </c>
      <c r="O54" s="6">
        <f>0</f>
        <v>0</v>
      </c>
    </row>
    <row r="55" spans="1:15" x14ac:dyDescent="0.25">
      <c r="A55" s="6">
        <v>63</v>
      </c>
      <c r="B55" s="14" t="s">
        <v>271</v>
      </c>
      <c r="C55" s="7" t="s">
        <v>46</v>
      </c>
      <c r="D55" s="7" t="s">
        <v>242</v>
      </c>
      <c r="E55" s="7" t="s">
        <v>5</v>
      </c>
      <c r="F55" s="7" t="s">
        <v>85</v>
      </c>
      <c r="G55" s="7" t="s">
        <v>9</v>
      </c>
      <c r="H55" s="7" t="s">
        <v>66</v>
      </c>
      <c r="I55" s="6">
        <v>56</v>
      </c>
      <c r="J55" s="6" t="s">
        <v>131</v>
      </c>
      <c r="K55" s="6" t="s">
        <v>159</v>
      </c>
      <c r="L55" s="6">
        <v>40</v>
      </c>
      <c r="M55" s="6" t="s">
        <v>356</v>
      </c>
      <c r="N55" s="6" t="s">
        <v>356</v>
      </c>
      <c r="O55" s="6">
        <v>0</v>
      </c>
    </row>
    <row r="56" spans="1:15" x14ac:dyDescent="0.25">
      <c r="A56" s="5">
        <v>64</v>
      </c>
      <c r="B56" s="14" t="s">
        <v>270</v>
      </c>
      <c r="C56" s="7" t="s">
        <v>46</v>
      </c>
      <c r="D56" s="7" t="s">
        <v>242</v>
      </c>
      <c r="E56" s="7" t="s">
        <v>5</v>
      </c>
      <c r="F56" s="7" t="s">
        <v>85</v>
      </c>
      <c r="G56" s="7" t="s">
        <v>80</v>
      </c>
      <c r="H56" s="7" t="s">
        <v>80</v>
      </c>
      <c r="I56" s="6">
        <v>55</v>
      </c>
      <c r="J56" s="6" t="s">
        <v>356</v>
      </c>
      <c r="K56" s="6" t="s">
        <v>356</v>
      </c>
      <c r="L56" s="6">
        <v>0</v>
      </c>
      <c r="M56" s="6" t="s">
        <v>356</v>
      </c>
      <c r="N56" s="6" t="s">
        <v>356</v>
      </c>
      <c r="O56" s="6">
        <v>0</v>
      </c>
    </row>
    <row r="57" spans="1:15" x14ac:dyDescent="0.25">
      <c r="A57" s="6">
        <v>65</v>
      </c>
      <c r="B57" s="20" t="s">
        <v>181</v>
      </c>
      <c r="C57" s="7" t="s">
        <v>46</v>
      </c>
      <c r="D57" s="7" t="s">
        <v>242</v>
      </c>
      <c r="E57" s="7" t="s">
        <v>5</v>
      </c>
      <c r="F57" s="7" t="s">
        <v>6</v>
      </c>
      <c r="G57" s="7" t="s">
        <v>9</v>
      </c>
      <c r="H57" s="7" t="s">
        <v>11</v>
      </c>
      <c r="I57" s="6">
        <v>50</v>
      </c>
      <c r="J57" s="6" t="s">
        <v>356</v>
      </c>
      <c r="K57" s="6" t="s">
        <v>356</v>
      </c>
      <c r="L57" s="6">
        <f>0</f>
        <v>0</v>
      </c>
      <c r="M57" s="6" t="s">
        <v>356</v>
      </c>
      <c r="N57" s="6" t="s">
        <v>356</v>
      </c>
      <c r="O57" s="6">
        <f>0</f>
        <v>0</v>
      </c>
    </row>
    <row r="58" spans="1:15" x14ac:dyDescent="0.25">
      <c r="A58" s="6">
        <v>66</v>
      </c>
      <c r="B58" s="20" t="s">
        <v>183</v>
      </c>
      <c r="C58" s="7" t="s">
        <v>46</v>
      </c>
      <c r="D58" s="7" t="s">
        <v>242</v>
      </c>
      <c r="E58" s="7" t="s">
        <v>5</v>
      </c>
      <c r="F58" s="7" t="s">
        <v>6</v>
      </c>
      <c r="G58" s="7" t="s">
        <v>9</v>
      </c>
      <c r="H58" s="7" t="s">
        <v>11</v>
      </c>
      <c r="I58" s="6">
        <v>80</v>
      </c>
      <c r="J58" s="6" t="s">
        <v>356</v>
      </c>
      <c r="K58" s="6" t="s">
        <v>356</v>
      </c>
      <c r="L58" s="6">
        <f>0</f>
        <v>0</v>
      </c>
      <c r="M58" s="6" t="s">
        <v>356</v>
      </c>
      <c r="N58" s="6" t="s">
        <v>356</v>
      </c>
      <c r="O58" s="6">
        <f>0</f>
        <v>0</v>
      </c>
    </row>
    <row r="59" spans="1:15" x14ac:dyDescent="0.25">
      <c r="A59" s="6">
        <v>68</v>
      </c>
      <c r="B59" s="20" t="s">
        <v>185</v>
      </c>
      <c r="C59" s="7" t="s">
        <v>186</v>
      </c>
      <c r="D59" s="7" t="s">
        <v>244</v>
      </c>
      <c r="E59" s="7" t="s">
        <v>5</v>
      </c>
      <c r="F59" s="7" t="s">
        <v>40</v>
      </c>
      <c r="G59" s="1" t="s">
        <v>7</v>
      </c>
      <c r="H59" s="7" t="s">
        <v>100</v>
      </c>
      <c r="I59" s="6">
        <v>3000</v>
      </c>
      <c r="J59" s="6" t="s">
        <v>356</v>
      </c>
      <c r="K59" s="6" t="s">
        <v>356</v>
      </c>
      <c r="L59" s="6">
        <f>0</f>
        <v>0</v>
      </c>
      <c r="M59" s="6" t="s">
        <v>356</v>
      </c>
      <c r="N59" s="6" t="s">
        <v>356</v>
      </c>
      <c r="O59" s="6">
        <f>0</f>
        <v>0</v>
      </c>
    </row>
    <row r="60" spans="1:15" x14ac:dyDescent="0.25">
      <c r="A60" s="6">
        <v>69</v>
      </c>
      <c r="B60" s="7" t="s">
        <v>187</v>
      </c>
      <c r="C60" s="7" t="s">
        <v>39</v>
      </c>
      <c r="D60" s="7" t="s">
        <v>242</v>
      </c>
      <c r="E60" s="7" t="s">
        <v>5</v>
      </c>
      <c r="F60" s="7" t="s">
        <v>40</v>
      </c>
      <c r="G60" s="1" t="s">
        <v>7</v>
      </c>
      <c r="H60" s="7" t="s">
        <v>189</v>
      </c>
      <c r="I60" s="6">
        <v>120</v>
      </c>
      <c r="J60" s="6" t="s">
        <v>356</v>
      </c>
      <c r="K60" s="6" t="s">
        <v>356</v>
      </c>
      <c r="L60" s="6">
        <f>0</f>
        <v>0</v>
      </c>
      <c r="M60" s="6" t="s">
        <v>356</v>
      </c>
      <c r="N60" s="6" t="s">
        <v>356</v>
      </c>
      <c r="O60" s="6">
        <f>0</f>
        <v>0</v>
      </c>
    </row>
    <row r="61" spans="1:15" x14ac:dyDescent="0.25">
      <c r="A61" s="5">
        <v>70</v>
      </c>
      <c r="B61" s="7" t="s">
        <v>192</v>
      </c>
      <c r="C61" s="7" t="s">
        <v>39</v>
      </c>
      <c r="D61" s="7" t="s">
        <v>243</v>
      </c>
      <c r="E61" s="7" t="s">
        <v>5</v>
      </c>
      <c r="F61" s="7" t="s">
        <v>6</v>
      </c>
      <c r="G61" s="7" t="s">
        <v>78</v>
      </c>
      <c r="H61" s="7" t="s">
        <v>194</v>
      </c>
      <c r="I61" s="6">
        <v>15</v>
      </c>
      <c r="J61" s="6" t="s">
        <v>356</v>
      </c>
      <c r="K61" s="6" t="s">
        <v>356</v>
      </c>
      <c r="L61" s="6">
        <f>0</f>
        <v>0</v>
      </c>
      <c r="M61" s="6" t="s">
        <v>356</v>
      </c>
      <c r="N61" s="6" t="s">
        <v>356</v>
      </c>
      <c r="O61" s="6">
        <f>0</f>
        <v>0</v>
      </c>
    </row>
    <row r="62" spans="1:15" x14ac:dyDescent="0.25">
      <c r="A62" s="6">
        <v>71</v>
      </c>
      <c r="B62" s="7" t="s">
        <v>195</v>
      </c>
      <c r="C62" s="7" t="s">
        <v>220</v>
      </c>
      <c r="D62" s="7" t="s">
        <v>241</v>
      </c>
      <c r="E62" s="7" t="s">
        <v>5</v>
      </c>
      <c r="F62" s="7" t="s">
        <v>28</v>
      </c>
      <c r="G62" s="7" t="s">
        <v>9</v>
      </c>
      <c r="H62" s="7" t="s">
        <v>76</v>
      </c>
      <c r="I62" s="6">
        <v>190</v>
      </c>
      <c r="J62" s="6" t="s">
        <v>356</v>
      </c>
      <c r="K62" s="6" t="s">
        <v>356</v>
      </c>
      <c r="L62" s="6">
        <f>0</f>
        <v>0</v>
      </c>
      <c r="M62" s="6" t="s">
        <v>356</v>
      </c>
      <c r="N62" s="6" t="s">
        <v>356</v>
      </c>
      <c r="O62" s="6">
        <f>0</f>
        <v>0</v>
      </c>
    </row>
    <row r="63" spans="1:15" x14ac:dyDescent="0.25">
      <c r="A63" s="6">
        <v>72</v>
      </c>
      <c r="B63" s="7" t="s">
        <v>222</v>
      </c>
      <c r="C63" s="7" t="s">
        <v>220</v>
      </c>
      <c r="D63" s="7" t="s">
        <v>242</v>
      </c>
      <c r="E63" s="6" t="s">
        <v>5</v>
      </c>
      <c r="F63" s="6" t="s">
        <v>40</v>
      </c>
      <c r="G63" s="7" t="s">
        <v>88</v>
      </c>
      <c r="H63" s="7" t="s">
        <v>89</v>
      </c>
      <c r="I63" s="6">
        <v>100</v>
      </c>
      <c r="J63" s="6" t="s">
        <v>356</v>
      </c>
      <c r="K63" s="6" t="s">
        <v>356</v>
      </c>
      <c r="L63" s="6">
        <v>0</v>
      </c>
      <c r="M63" s="6" t="s">
        <v>356</v>
      </c>
      <c r="N63" s="6" t="s">
        <v>356</v>
      </c>
      <c r="O63" s="6">
        <v>0</v>
      </c>
    </row>
    <row r="64" spans="1:15" x14ac:dyDescent="0.25">
      <c r="A64" s="5">
        <v>73</v>
      </c>
      <c r="B64" s="7" t="s">
        <v>223</v>
      </c>
      <c r="C64" s="7" t="s">
        <v>39</v>
      </c>
      <c r="D64" s="7" t="s">
        <v>242</v>
      </c>
      <c r="E64" s="6" t="s">
        <v>5</v>
      </c>
      <c r="F64" s="6" t="s">
        <v>40</v>
      </c>
      <c r="G64" s="7" t="s">
        <v>88</v>
      </c>
      <c r="H64" s="7" t="s">
        <v>89</v>
      </c>
      <c r="I64" s="6">
        <v>100</v>
      </c>
      <c r="J64" s="6" t="s">
        <v>356</v>
      </c>
      <c r="K64" s="6" t="s">
        <v>356</v>
      </c>
      <c r="L64" s="6">
        <v>0</v>
      </c>
      <c r="M64" s="6" t="s">
        <v>356</v>
      </c>
      <c r="N64" s="6" t="s">
        <v>356</v>
      </c>
      <c r="O64" s="6">
        <v>0</v>
      </c>
    </row>
    <row r="65" spans="1:15" x14ac:dyDescent="0.25">
      <c r="A65" s="6">
        <v>74</v>
      </c>
      <c r="B65" s="7" t="s">
        <v>224</v>
      </c>
      <c r="C65" s="7" t="s">
        <v>221</v>
      </c>
      <c r="D65" s="7" t="s">
        <v>242</v>
      </c>
      <c r="E65" s="6" t="s">
        <v>5</v>
      </c>
      <c r="F65" s="6" t="s">
        <v>40</v>
      </c>
      <c r="G65" s="7" t="s">
        <v>88</v>
      </c>
      <c r="H65" s="7" t="s">
        <v>89</v>
      </c>
      <c r="I65" s="6">
        <v>100</v>
      </c>
      <c r="J65" s="6" t="s">
        <v>356</v>
      </c>
      <c r="K65" s="6" t="s">
        <v>356</v>
      </c>
      <c r="L65" s="6">
        <v>0</v>
      </c>
      <c r="M65" s="6" t="s">
        <v>356</v>
      </c>
      <c r="N65" s="6" t="s">
        <v>356</v>
      </c>
      <c r="O65" s="6">
        <v>0</v>
      </c>
    </row>
    <row r="66" spans="1:15" x14ac:dyDescent="0.25">
      <c r="A66" s="6">
        <v>75</v>
      </c>
      <c r="B66" s="7" t="s">
        <v>225</v>
      </c>
      <c r="C66" s="7" t="s">
        <v>46</v>
      </c>
      <c r="D66" s="7" t="s">
        <v>241</v>
      </c>
      <c r="E66" s="6" t="s">
        <v>5</v>
      </c>
      <c r="F66" s="6" t="s">
        <v>28</v>
      </c>
      <c r="G66" s="7" t="s">
        <v>9</v>
      </c>
      <c r="H66" s="7" t="s">
        <v>76</v>
      </c>
      <c r="I66" s="6">
        <v>450</v>
      </c>
      <c r="J66" s="6" t="s">
        <v>356</v>
      </c>
      <c r="K66" s="6" t="s">
        <v>356</v>
      </c>
      <c r="L66" s="6">
        <v>0</v>
      </c>
      <c r="M66" s="6" t="s">
        <v>356</v>
      </c>
      <c r="N66" s="6" t="s">
        <v>356</v>
      </c>
      <c r="O66" s="6">
        <v>0</v>
      </c>
    </row>
    <row r="67" spans="1:15" x14ac:dyDescent="0.25">
      <c r="A67" s="5">
        <v>76</v>
      </c>
      <c r="B67" s="7" t="s">
        <v>226</v>
      </c>
      <c r="C67" s="7" t="s">
        <v>46</v>
      </c>
      <c r="D67" s="7" t="s">
        <v>242</v>
      </c>
      <c r="E67" s="6" t="s">
        <v>5</v>
      </c>
      <c r="F67" s="6" t="s">
        <v>28</v>
      </c>
      <c r="G67" s="7" t="s">
        <v>9</v>
      </c>
      <c r="H67" s="7" t="s">
        <v>11</v>
      </c>
      <c r="I67" s="6">
        <v>100</v>
      </c>
      <c r="J67" s="6" t="s">
        <v>356</v>
      </c>
      <c r="K67" s="6" t="s">
        <v>356</v>
      </c>
      <c r="L67" s="6">
        <v>0</v>
      </c>
      <c r="M67" s="6" t="s">
        <v>356</v>
      </c>
      <c r="N67" s="6" t="s">
        <v>356</v>
      </c>
      <c r="O67" s="6">
        <v>0</v>
      </c>
    </row>
    <row r="68" spans="1:15" x14ac:dyDescent="0.25">
      <c r="A68" s="6">
        <v>77</v>
      </c>
      <c r="B68" s="7" t="s">
        <v>227</v>
      </c>
      <c r="C68" s="7" t="s">
        <v>46</v>
      </c>
      <c r="D68" s="7" t="s">
        <v>242</v>
      </c>
      <c r="E68" s="6" t="s">
        <v>5</v>
      </c>
      <c r="F68" s="6" t="s">
        <v>28</v>
      </c>
      <c r="G68" s="7" t="s">
        <v>9</v>
      </c>
      <c r="H68" s="7" t="s">
        <v>11</v>
      </c>
      <c r="I68" s="6">
        <v>70</v>
      </c>
      <c r="J68" s="6" t="s">
        <v>356</v>
      </c>
      <c r="K68" s="6" t="s">
        <v>356</v>
      </c>
      <c r="L68" s="6">
        <v>0</v>
      </c>
      <c r="M68" s="6" t="s">
        <v>356</v>
      </c>
      <c r="N68" s="6" t="s">
        <v>356</v>
      </c>
      <c r="O68" s="6">
        <v>0</v>
      </c>
    </row>
    <row r="69" spans="1:15" x14ac:dyDescent="0.25">
      <c r="A69" s="6">
        <v>78</v>
      </c>
      <c r="B69" s="7" t="s">
        <v>228</v>
      </c>
      <c r="C69" s="7" t="s">
        <v>229</v>
      </c>
      <c r="D69" s="7" t="s">
        <v>242</v>
      </c>
      <c r="E69" s="6" t="s">
        <v>5</v>
      </c>
      <c r="F69" s="6" t="s">
        <v>40</v>
      </c>
      <c r="G69" s="1" t="s">
        <v>7</v>
      </c>
      <c r="H69" s="7" t="s">
        <v>64</v>
      </c>
      <c r="I69" s="6">
        <v>80</v>
      </c>
      <c r="J69" s="6" t="s">
        <v>356</v>
      </c>
      <c r="K69" s="6" t="s">
        <v>356</v>
      </c>
      <c r="L69" s="6">
        <v>0</v>
      </c>
      <c r="M69" s="6" t="s">
        <v>356</v>
      </c>
      <c r="N69" s="6" t="s">
        <v>356</v>
      </c>
      <c r="O69" s="6">
        <v>0</v>
      </c>
    </row>
    <row r="70" spans="1:15" x14ac:dyDescent="0.25">
      <c r="A70" s="5">
        <v>79</v>
      </c>
      <c r="B70" s="7" t="s">
        <v>230</v>
      </c>
      <c r="C70" s="7" t="s">
        <v>231</v>
      </c>
      <c r="D70" s="7" t="s">
        <v>242</v>
      </c>
      <c r="E70" s="6" t="s">
        <v>5</v>
      </c>
      <c r="F70" s="6" t="s">
        <v>40</v>
      </c>
      <c r="G70" s="7" t="s">
        <v>51</v>
      </c>
      <c r="H70" s="7" t="s">
        <v>33</v>
      </c>
      <c r="I70" s="6">
        <v>50</v>
      </c>
      <c r="J70" s="6" t="s">
        <v>356</v>
      </c>
      <c r="K70" s="6" t="s">
        <v>356</v>
      </c>
      <c r="L70" s="6">
        <v>0</v>
      </c>
      <c r="M70" s="6" t="s">
        <v>356</v>
      </c>
      <c r="N70" s="6" t="s">
        <v>356</v>
      </c>
      <c r="O70" s="6">
        <v>0</v>
      </c>
    </row>
    <row r="71" spans="1:15" x14ac:dyDescent="0.25">
      <c r="A71" s="6">
        <v>80</v>
      </c>
      <c r="B71" s="7" t="s">
        <v>232</v>
      </c>
      <c r="C71" s="7" t="s">
        <v>233</v>
      </c>
      <c r="D71" s="7" t="s">
        <v>242</v>
      </c>
      <c r="E71" s="6" t="s">
        <v>5</v>
      </c>
      <c r="F71" s="6" t="s">
        <v>40</v>
      </c>
      <c r="G71" s="7" t="s">
        <v>51</v>
      </c>
      <c r="H71" s="7" t="s">
        <v>119</v>
      </c>
      <c r="I71" s="6">
        <v>80</v>
      </c>
      <c r="J71" s="6" t="s">
        <v>78</v>
      </c>
      <c r="K71" s="6" t="s">
        <v>245</v>
      </c>
      <c r="L71" s="6">
        <v>10</v>
      </c>
      <c r="M71" s="6" t="s">
        <v>356</v>
      </c>
      <c r="N71" s="6" t="s">
        <v>356</v>
      </c>
      <c r="O71" s="6">
        <v>0</v>
      </c>
    </row>
    <row r="72" spans="1:15" x14ac:dyDescent="0.25">
      <c r="A72" s="6">
        <v>81</v>
      </c>
      <c r="B72" s="7" t="s">
        <v>281</v>
      </c>
      <c r="C72" s="7" t="s">
        <v>39</v>
      </c>
      <c r="D72" s="7" t="s">
        <v>243</v>
      </c>
      <c r="E72" s="6" t="s">
        <v>5</v>
      </c>
      <c r="F72" s="6" t="s">
        <v>6</v>
      </c>
      <c r="G72" s="7" t="s">
        <v>57</v>
      </c>
      <c r="H72" s="7" t="s">
        <v>57</v>
      </c>
      <c r="I72" s="6">
        <v>20</v>
      </c>
      <c r="J72" s="6" t="s">
        <v>78</v>
      </c>
      <c r="K72" s="6" t="s">
        <v>170</v>
      </c>
      <c r="L72" s="6">
        <v>25</v>
      </c>
      <c r="M72" s="6" t="s">
        <v>356</v>
      </c>
      <c r="N72" s="6" t="s">
        <v>356</v>
      </c>
      <c r="O72" s="6">
        <v>0</v>
      </c>
    </row>
    <row r="73" spans="1:15" x14ac:dyDescent="0.25">
      <c r="A73" s="5">
        <v>82</v>
      </c>
      <c r="B73" s="7" t="s">
        <v>284</v>
      </c>
      <c r="C73" s="7" t="s">
        <v>46</v>
      </c>
      <c r="D73" s="7" t="s">
        <v>242</v>
      </c>
      <c r="E73" s="6" t="s">
        <v>5</v>
      </c>
      <c r="F73" s="6" t="s">
        <v>6</v>
      </c>
      <c r="G73" s="7" t="s">
        <v>9</v>
      </c>
      <c r="H73" s="7" t="s">
        <v>11</v>
      </c>
      <c r="I73" s="6">
        <v>145</v>
      </c>
      <c r="J73" s="6" t="s">
        <v>356</v>
      </c>
      <c r="K73" s="6" t="s">
        <v>356</v>
      </c>
      <c r="L73" s="6">
        <v>0</v>
      </c>
      <c r="M73" s="6" t="s">
        <v>356</v>
      </c>
      <c r="N73" s="6" t="s">
        <v>356</v>
      </c>
      <c r="O73" s="6">
        <v>0</v>
      </c>
    </row>
    <row r="74" spans="1:15" x14ac:dyDescent="0.25">
      <c r="A74" s="6">
        <v>83</v>
      </c>
      <c r="B74" s="7" t="s">
        <v>285</v>
      </c>
      <c r="C74" s="7" t="s">
        <v>46</v>
      </c>
      <c r="D74" s="7" t="s">
        <v>242</v>
      </c>
      <c r="E74" s="6" t="s">
        <v>5</v>
      </c>
      <c r="F74" s="6" t="s">
        <v>6</v>
      </c>
      <c r="G74" s="7" t="s">
        <v>9</v>
      </c>
      <c r="H74" s="7" t="s">
        <v>11</v>
      </c>
      <c r="I74" s="6">
        <v>145</v>
      </c>
      <c r="J74" s="6" t="s">
        <v>356</v>
      </c>
      <c r="K74" s="6" t="s">
        <v>356</v>
      </c>
      <c r="L74" s="6">
        <v>0</v>
      </c>
      <c r="M74" s="6" t="s">
        <v>356</v>
      </c>
      <c r="N74" s="6" t="s">
        <v>356</v>
      </c>
      <c r="O74" s="6">
        <v>0</v>
      </c>
    </row>
    <row r="75" spans="1:15" x14ac:dyDescent="0.25">
      <c r="A75" s="6">
        <v>84</v>
      </c>
      <c r="B75" s="7" t="s">
        <v>286</v>
      </c>
      <c r="C75" s="7" t="s">
        <v>46</v>
      </c>
      <c r="D75" s="7" t="s">
        <v>242</v>
      </c>
      <c r="E75" s="6" t="s">
        <v>5</v>
      </c>
      <c r="F75" s="6" t="s">
        <v>6</v>
      </c>
      <c r="G75" s="7" t="s">
        <v>9</v>
      </c>
      <c r="H75" s="7" t="s">
        <v>11</v>
      </c>
      <c r="I75" s="6">
        <v>66</v>
      </c>
      <c r="J75" s="6" t="s">
        <v>356</v>
      </c>
      <c r="K75" s="6" t="s">
        <v>356</v>
      </c>
      <c r="L75" s="6">
        <v>0</v>
      </c>
      <c r="M75" s="6" t="s">
        <v>356</v>
      </c>
      <c r="N75" s="6" t="s">
        <v>356</v>
      </c>
      <c r="O75" s="6">
        <v>0</v>
      </c>
    </row>
    <row r="76" spans="1:15" x14ac:dyDescent="0.25">
      <c r="A76" s="5">
        <v>85</v>
      </c>
      <c r="B76" s="7" t="s">
        <v>288</v>
      </c>
      <c r="C76" s="7" t="s">
        <v>46</v>
      </c>
      <c r="D76" s="7" t="s">
        <v>242</v>
      </c>
      <c r="E76" s="6" t="s">
        <v>5</v>
      </c>
      <c r="F76" s="6" t="s">
        <v>6</v>
      </c>
      <c r="G76" s="7" t="s">
        <v>51</v>
      </c>
      <c r="H76" s="7" t="s">
        <v>33</v>
      </c>
      <c r="I76" s="6">
        <v>15</v>
      </c>
      <c r="J76" s="6" t="s">
        <v>9</v>
      </c>
      <c r="K76" s="6" t="s">
        <v>11</v>
      </c>
      <c r="L76" s="6">
        <v>80</v>
      </c>
      <c r="M76" s="6" t="s">
        <v>356</v>
      </c>
      <c r="N76" s="6" t="s">
        <v>356</v>
      </c>
      <c r="O76" s="6">
        <v>0</v>
      </c>
    </row>
    <row r="77" spans="1:15" x14ac:dyDescent="0.25">
      <c r="A77" s="6">
        <v>86</v>
      </c>
      <c r="B77" s="7" t="s">
        <v>289</v>
      </c>
      <c r="C77" s="7" t="s">
        <v>46</v>
      </c>
      <c r="D77" s="7" t="s">
        <v>242</v>
      </c>
      <c r="E77" s="6" t="s">
        <v>5</v>
      </c>
      <c r="F77" s="6" t="s">
        <v>6</v>
      </c>
      <c r="G77" s="7" t="s">
        <v>196</v>
      </c>
      <c r="H77" s="7" t="s">
        <v>290</v>
      </c>
      <c r="I77" s="6">
        <v>66</v>
      </c>
      <c r="J77" s="6" t="s">
        <v>9</v>
      </c>
      <c r="K77" s="6" t="s">
        <v>11</v>
      </c>
      <c r="L77" s="6">
        <v>40</v>
      </c>
      <c r="M77" s="6" t="s">
        <v>356</v>
      </c>
      <c r="N77" s="6" t="s">
        <v>356</v>
      </c>
      <c r="O77" s="6">
        <v>0</v>
      </c>
    </row>
    <row r="78" spans="1:15" x14ac:dyDescent="0.25">
      <c r="A78" s="6">
        <v>87</v>
      </c>
      <c r="B78" s="7" t="s">
        <v>291</v>
      </c>
      <c r="C78" s="7" t="s">
        <v>46</v>
      </c>
      <c r="D78" s="7" t="s">
        <v>243</v>
      </c>
      <c r="E78" s="6" t="s">
        <v>5</v>
      </c>
      <c r="F78" s="6" t="s">
        <v>6</v>
      </c>
      <c r="G78" s="7" t="s">
        <v>88</v>
      </c>
      <c r="H78" s="7" t="s">
        <v>89</v>
      </c>
      <c r="I78" s="6">
        <v>50</v>
      </c>
      <c r="J78" s="6" t="s">
        <v>356</v>
      </c>
      <c r="K78" s="6" t="s">
        <v>356</v>
      </c>
      <c r="L78" s="6">
        <v>0</v>
      </c>
      <c r="M78" s="6" t="s">
        <v>356</v>
      </c>
      <c r="N78" s="6" t="s">
        <v>356</v>
      </c>
      <c r="O78" s="6">
        <v>0</v>
      </c>
    </row>
    <row r="79" spans="1:15" x14ac:dyDescent="0.25">
      <c r="A79" s="5">
        <v>88</v>
      </c>
      <c r="B79" s="7" t="s">
        <v>292</v>
      </c>
      <c r="C79" s="7" t="s">
        <v>46</v>
      </c>
      <c r="D79" s="7" t="s">
        <v>243</v>
      </c>
      <c r="E79" s="6" t="s">
        <v>5</v>
      </c>
      <c r="F79" s="6" t="s">
        <v>6</v>
      </c>
      <c r="G79" s="7" t="s">
        <v>51</v>
      </c>
      <c r="H79" s="7" t="s">
        <v>175</v>
      </c>
      <c r="I79" s="6">
        <v>35</v>
      </c>
      <c r="J79" s="6" t="s">
        <v>356</v>
      </c>
      <c r="K79" s="6" t="s">
        <v>356</v>
      </c>
      <c r="L79" s="6">
        <v>0</v>
      </c>
      <c r="M79" s="6" t="s">
        <v>356</v>
      </c>
      <c r="N79" s="6" t="s">
        <v>356</v>
      </c>
      <c r="O79" s="6">
        <v>0</v>
      </c>
    </row>
    <row r="80" spans="1:15" x14ac:dyDescent="0.25">
      <c r="A80" s="6">
        <v>89</v>
      </c>
      <c r="B80" s="7" t="s">
        <v>293</v>
      </c>
      <c r="C80" s="7" t="s">
        <v>46</v>
      </c>
      <c r="D80" s="7" t="s">
        <v>243</v>
      </c>
      <c r="E80" s="6" t="s">
        <v>5</v>
      </c>
      <c r="F80" s="6" t="s">
        <v>6</v>
      </c>
      <c r="G80" s="7" t="s">
        <v>51</v>
      </c>
      <c r="H80" s="7" t="s">
        <v>295</v>
      </c>
      <c r="I80" s="6">
        <v>40</v>
      </c>
      <c r="J80" s="6" t="s">
        <v>297</v>
      </c>
      <c r="K80" s="6" t="s">
        <v>297</v>
      </c>
      <c r="L80" s="6">
        <v>30</v>
      </c>
      <c r="M80" s="6" t="s">
        <v>356</v>
      </c>
      <c r="N80" s="6" t="s">
        <v>356</v>
      </c>
      <c r="O80" s="6">
        <v>0</v>
      </c>
    </row>
    <row r="81" spans="1:15" x14ac:dyDescent="0.25">
      <c r="A81" s="6">
        <v>90</v>
      </c>
      <c r="B81" s="7" t="s">
        <v>294</v>
      </c>
      <c r="C81" s="7" t="s">
        <v>46</v>
      </c>
      <c r="D81" s="7" t="s">
        <v>243</v>
      </c>
      <c r="E81" s="6" t="s">
        <v>5</v>
      </c>
      <c r="F81" s="6" t="s">
        <v>6</v>
      </c>
      <c r="G81" s="7" t="s">
        <v>70</v>
      </c>
      <c r="H81" s="7" t="s">
        <v>296</v>
      </c>
      <c r="I81" s="6">
        <v>60</v>
      </c>
      <c r="J81" s="6" t="s">
        <v>356</v>
      </c>
      <c r="K81" s="6" t="s">
        <v>356</v>
      </c>
      <c r="L81" s="6">
        <v>0</v>
      </c>
      <c r="M81" s="6" t="s">
        <v>356</v>
      </c>
      <c r="N81" s="6" t="s">
        <v>356</v>
      </c>
      <c r="O81" s="6">
        <v>0</v>
      </c>
    </row>
    <row r="82" spans="1:15" x14ac:dyDescent="0.25">
      <c r="A82" s="5">
        <v>91</v>
      </c>
      <c r="B82" s="7" t="s">
        <v>300</v>
      </c>
      <c r="C82" s="7" t="s">
        <v>46</v>
      </c>
      <c r="D82" s="7" t="s">
        <v>243</v>
      </c>
      <c r="E82" s="6" t="s">
        <v>5</v>
      </c>
      <c r="F82" s="6" t="s">
        <v>6</v>
      </c>
      <c r="G82" s="7" t="s">
        <v>51</v>
      </c>
      <c r="H82" s="7" t="s">
        <v>33</v>
      </c>
      <c r="I82" s="6">
        <v>50</v>
      </c>
      <c r="J82" s="6" t="s">
        <v>356</v>
      </c>
      <c r="K82" s="6" t="s">
        <v>356</v>
      </c>
      <c r="L82" s="6">
        <v>0</v>
      </c>
      <c r="M82" s="6" t="s">
        <v>356</v>
      </c>
      <c r="N82" s="6" t="s">
        <v>356</v>
      </c>
      <c r="O82" s="6">
        <v>0</v>
      </c>
    </row>
    <row r="83" spans="1:15" x14ac:dyDescent="0.25">
      <c r="A83" s="6">
        <v>92</v>
      </c>
      <c r="B83" s="7" t="s">
        <v>301</v>
      </c>
      <c r="C83" s="7" t="s">
        <v>46</v>
      </c>
      <c r="D83" s="7" t="s">
        <v>243</v>
      </c>
      <c r="E83" s="6" t="s">
        <v>5</v>
      </c>
      <c r="F83" s="6" t="s">
        <v>6</v>
      </c>
      <c r="G83" s="7" t="s">
        <v>51</v>
      </c>
      <c r="H83" s="7" t="s">
        <v>33</v>
      </c>
      <c r="I83" s="6">
        <v>30</v>
      </c>
      <c r="J83" s="6" t="s">
        <v>356</v>
      </c>
      <c r="K83" s="6" t="s">
        <v>356</v>
      </c>
      <c r="L83" s="6">
        <v>0</v>
      </c>
      <c r="M83" s="6" t="s">
        <v>356</v>
      </c>
      <c r="N83" s="6" t="s">
        <v>356</v>
      </c>
      <c r="O83" s="6">
        <v>0</v>
      </c>
    </row>
    <row r="84" spans="1:15" x14ac:dyDescent="0.25">
      <c r="A84" s="6">
        <v>93</v>
      </c>
      <c r="B84" s="7" t="s">
        <v>302</v>
      </c>
      <c r="C84" s="7" t="s">
        <v>46</v>
      </c>
      <c r="D84" s="7" t="s">
        <v>242</v>
      </c>
      <c r="E84" s="6" t="s">
        <v>5</v>
      </c>
      <c r="F84" s="6" t="s">
        <v>6</v>
      </c>
      <c r="G84" s="7" t="s">
        <v>9</v>
      </c>
      <c r="H84" s="7" t="s">
        <v>11</v>
      </c>
      <c r="I84" s="6">
        <v>40</v>
      </c>
      <c r="J84" s="6" t="s">
        <v>356</v>
      </c>
      <c r="K84" s="6" t="s">
        <v>356</v>
      </c>
      <c r="L84" s="6">
        <v>0</v>
      </c>
      <c r="M84" s="6" t="s">
        <v>356</v>
      </c>
      <c r="N84" s="6" t="s">
        <v>356</v>
      </c>
      <c r="O84" s="6">
        <v>0</v>
      </c>
    </row>
    <row r="85" spans="1:15" x14ac:dyDescent="0.25">
      <c r="A85" s="5">
        <v>94</v>
      </c>
      <c r="B85" s="7" t="s">
        <v>303</v>
      </c>
      <c r="C85" s="7" t="s">
        <v>46</v>
      </c>
      <c r="D85" s="7" t="s">
        <v>242</v>
      </c>
      <c r="E85" s="6" t="s">
        <v>5</v>
      </c>
      <c r="F85" s="6" t="s">
        <v>6</v>
      </c>
      <c r="G85" s="7" t="s">
        <v>51</v>
      </c>
      <c r="H85" s="7" t="s">
        <v>33</v>
      </c>
      <c r="I85" s="6">
        <v>40</v>
      </c>
      <c r="J85" s="6" t="s">
        <v>356</v>
      </c>
      <c r="K85" s="6" t="s">
        <v>356</v>
      </c>
      <c r="L85" s="6">
        <v>0</v>
      </c>
      <c r="M85" s="6" t="s">
        <v>356</v>
      </c>
      <c r="N85" s="6" t="s">
        <v>356</v>
      </c>
      <c r="O85" s="6">
        <v>0</v>
      </c>
    </row>
    <row r="86" spans="1:15" x14ac:dyDescent="0.25">
      <c r="A86" s="6">
        <v>95</v>
      </c>
      <c r="B86" s="7" t="s">
        <v>305</v>
      </c>
      <c r="C86" s="7" t="s">
        <v>220</v>
      </c>
      <c r="D86" s="7" t="s">
        <v>242</v>
      </c>
      <c r="E86" s="6" t="s">
        <v>5</v>
      </c>
      <c r="F86" s="6" t="s">
        <v>31</v>
      </c>
      <c r="G86" s="7" t="s">
        <v>51</v>
      </c>
      <c r="H86" s="7" t="s">
        <v>307</v>
      </c>
      <c r="I86" s="6">
        <v>5</v>
      </c>
      <c r="J86" s="6" t="s">
        <v>356</v>
      </c>
      <c r="K86" s="6" t="s">
        <v>356</v>
      </c>
      <c r="L86" s="6">
        <v>0</v>
      </c>
      <c r="M86" s="6" t="s">
        <v>356</v>
      </c>
      <c r="N86" s="6" t="s">
        <v>356</v>
      </c>
      <c r="O86" s="6">
        <v>0</v>
      </c>
    </row>
    <row r="87" spans="1:15" x14ac:dyDescent="0.25">
      <c r="A87" s="6">
        <v>96</v>
      </c>
      <c r="B87" s="7" t="s">
        <v>308</v>
      </c>
      <c r="C87" s="7" t="s">
        <v>46</v>
      </c>
      <c r="D87" s="7" t="s">
        <v>242</v>
      </c>
      <c r="E87" s="6" t="s">
        <v>5</v>
      </c>
      <c r="F87" s="6" t="s">
        <v>6</v>
      </c>
      <c r="G87" s="7" t="s">
        <v>9</v>
      </c>
      <c r="H87" s="7" t="s">
        <v>11</v>
      </c>
      <c r="I87" s="6">
        <v>60</v>
      </c>
      <c r="J87" s="6" t="s">
        <v>356</v>
      </c>
      <c r="K87" s="6" t="s">
        <v>356</v>
      </c>
      <c r="L87" s="6">
        <v>0</v>
      </c>
      <c r="M87" s="6" t="s">
        <v>356</v>
      </c>
      <c r="N87" s="6" t="s">
        <v>356</v>
      </c>
      <c r="O87" s="6">
        <v>0</v>
      </c>
    </row>
    <row r="88" spans="1:15" x14ac:dyDescent="0.25">
      <c r="A88" s="5">
        <v>97</v>
      </c>
      <c r="B88" s="7" t="s">
        <v>309</v>
      </c>
      <c r="C88" s="7" t="s">
        <v>46</v>
      </c>
      <c r="D88" s="7" t="s">
        <v>242</v>
      </c>
      <c r="E88" s="6" t="s">
        <v>5</v>
      </c>
      <c r="F88" s="6" t="s">
        <v>6</v>
      </c>
      <c r="G88" s="7" t="s">
        <v>70</v>
      </c>
      <c r="H88" s="7" t="s">
        <v>296</v>
      </c>
      <c r="I88" s="6">
        <v>100</v>
      </c>
      <c r="J88" s="6" t="s">
        <v>356</v>
      </c>
      <c r="K88" s="6" t="s">
        <v>356</v>
      </c>
      <c r="L88" s="6">
        <v>0</v>
      </c>
      <c r="M88" s="6" t="s">
        <v>356</v>
      </c>
      <c r="N88" s="6" t="s">
        <v>356</v>
      </c>
      <c r="O88" s="6">
        <v>0</v>
      </c>
    </row>
    <row r="89" spans="1:15" x14ac:dyDescent="0.25">
      <c r="A89" s="6">
        <v>98</v>
      </c>
      <c r="B89" s="7" t="s">
        <v>310</v>
      </c>
      <c r="C89" s="7" t="s">
        <v>46</v>
      </c>
      <c r="D89" s="7" t="s">
        <v>242</v>
      </c>
      <c r="E89" s="6" t="s">
        <v>5</v>
      </c>
      <c r="F89" s="6" t="s">
        <v>6</v>
      </c>
      <c r="G89" s="7" t="s">
        <v>51</v>
      </c>
      <c r="H89" s="7" t="s">
        <v>175</v>
      </c>
      <c r="I89" s="6">
        <v>55</v>
      </c>
      <c r="J89" s="6" t="s">
        <v>9</v>
      </c>
      <c r="K89" s="6" t="s">
        <v>66</v>
      </c>
      <c r="L89" s="6">
        <v>44</v>
      </c>
      <c r="M89" s="6" t="s">
        <v>356</v>
      </c>
      <c r="N89" s="6" t="s">
        <v>356</v>
      </c>
      <c r="O89" s="6">
        <v>0</v>
      </c>
    </row>
    <row r="90" spans="1:15" x14ac:dyDescent="0.25">
      <c r="A90" s="6">
        <v>99</v>
      </c>
      <c r="B90" s="7" t="s">
        <v>311</v>
      </c>
      <c r="C90" s="7" t="s">
        <v>46</v>
      </c>
      <c r="D90" s="7" t="s">
        <v>243</v>
      </c>
      <c r="E90" s="6" t="s">
        <v>5</v>
      </c>
      <c r="F90" s="6" t="s">
        <v>6</v>
      </c>
      <c r="G90" s="7" t="s">
        <v>51</v>
      </c>
      <c r="H90" s="7" t="s">
        <v>33</v>
      </c>
      <c r="I90" s="6">
        <v>30</v>
      </c>
      <c r="J90" s="6" t="s">
        <v>78</v>
      </c>
      <c r="K90" s="6" t="s">
        <v>245</v>
      </c>
      <c r="L90" s="6">
        <v>30</v>
      </c>
      <c r="M90" s="6" t="s">
        <v>356</v>
      </c>
      <c r="N90" s="6" t="s">
        <v>356</v>
      </c>
      <c r="O90" s="6">
        <v>0</v>
      </c>
    </row>
    <row r="91" spans="1:15" x14ac:dyDescent="0.25">
      <c r="A91" s="5">
        <v>100</v>
      </c>
      <c r="B91" s="7" t="s">
        <v>312</v>
      </c>
      <c r="C91" s="7" t="s">
        <v>46</v>
      </c>
      <c r="D91" s="7" t="s">
        <v>243</v>
      </c>
      <c r="E91" s="6" t="s">
        <v>5</v>
      </c>
      <c r="F91" s="6" t="s">
        <v>6</v>
      </c>
      <c r="G91" s="7" t="s">
        <v>80</v>
      </c>
      <c r="H91" s="7" t="s">
        <v>80</v>
      </c>
      <c r="I91" s="6">
        <v>20</v>
      </c>
      <c r="J91" s="6" t="s">
        <v>356</v>
      </c>
      <c r="K91" s="6" t="s">
        <v>356</v>
      </c>
      <c r="L91" s="6">
        <v>0</v>
      </c>
      <c r="M91" s="6" t="s">
        <v>356</v>
      </c>
      <c r="N91" s="6" t="s">
        <v>356</v>
      </c>
      <c r="O91" s="6">
        <v>0</v>
      </c>
    </row>
    <row r="92" spans="1:15" x14ac:dyDescent="0.25">
      <c r="A92" s="6">
        <v>101</v>
      </c>
      <c r="B92" s="7" t="s">
        <v>313</v>
      </c>
      <c r="C92" s="7" t="s">
        <v>46</v>
      </c>
      <c r="D92" s="7" t="s">
        <v>243</v>
      </c>
      <c r="E92" s="6" t="s">
        <v>5</v>
      </c>
      <c r="F92" s="6" t="s">
        <v>6</v>
      </c>
      <c r="G92" s="7" t="s">
        <v>80</v>
      </c>
      <c r="H92" s="7" t="s">
        <v>80</v>
      </c>
      <c r="I92" s="6">
        <v>20</v>
      </c>
      <c r="J92" s="6" t="s">
        <v>51</v>
      </c>
      <c r="K92" s="6" t="s">
        <v>33</v>
      </c>
      <c r="L92" s="6">
        <v>24</v>
      </c>
      <c r="M92" s="6" t="s">
        <v>356</v>
      </c>
      <c r="N92" s="6" t="s">
        <v>356</v>
      </c>
      <c r="O92" s="6">
        <v>0</v>
      </c>
    </row>
    <row r="93" spans="1:15" x14ac:dyDescent="0.25">
      <c r="A93" s="6">
        <v>102</v>
      </c>
      <c r="B93" s="7" t="s">
        <v>314</v>
      </c>
      <c r="C93" s="7" t="s">
        <v>46</v>
      </c>
      <c r="D93" s="7" t="s">
        <v>243</v>
      </c>
      <c r="E93" s="6" t="s">
        <v>5</v>
      </c>
      <c r="F93" s="6" t="s">
        <v>6</v>
      </c>
      <c r="G93" s="7" t="s">
        <v>51</v>
      </c>
      <c r="H93" s="7" t="s">
        <v>33</v>
      </c>
      <c r="I93" s="6">
        <v>40</v>
      </c>
      <c r="J93" s="6" t="s">
        <v>78</v>
      </c>
      <c r="K93" s="6" t="s">
        <v>245</v>
      </c>
      <c r="L93" s="6">
        <v>20</v>
      </c>
      <c r="M93" s="6" t="s">
        <v>356</v>
      </c>
      <c r="N93" s="6" t="s">
        <v>356</v>
      </c>
      <c r="O93" s="6">
        <v>0</v>
      </c>
    </row>
  </sheetData>
  <autoFilter ref="A1:O93" xr:uid="{0CFE1EFF-E969-49C3-85CB-49538A40DB8E}"/>
  <conditionalFormatting sqref="A2 A5 A8 A11 A14 A19 A22 A25 A28 A31 A34 A37 A39 A42 A47 A50 A53 A56 A61 A64 A67 A70 A73 A76 A79 A82 A85 A88 A91">
    <cfRule type="expression" dxfId="124" priority="25">
      <formula>NOT(ISBLANK($F2))</formula>
    </cfRule>
  </conditionalFormatting>
  <conditionalFormatting sqref="B2 G2:G62">
    <cfRule type="expression" dxfId="123" priority="24">
      <formula>NOT(ISBLANK($E2))</formula>
    </cfRule>
  </conditionalFormatting>
  <conditionalFormatting sqref="B62">
    <cfRule type="duplicateValues" dxfId="122" priority="26"/>
    <cfRule type="expression" dxfId="121" priority="27">
      <formula>NOT(ISBLANK($F62))</formula>
    </cfRule>
  </conditionalFormatting>
  <conditionalFormatting sqref="C62">
    <cfRule type="duplicateValues" dxfId="120" priority="20"/>
    <cfRule type="expression" dxfId="119" priority="21">
      <formula>NOT(ISBLANK($F62))</formula>
    </cfRule>
  </conditionalFormatting>
  <conditionalFormatting sqref="C63:D63 D64:D65">
    <cfRule type="duplicateValues" dxfId="118" priority="30"/>
    <cfRule type="expression" dxfId="117" priority="31">
      <formula>NOT(ISBLANK($F63))</formula>
    </cfRule>
  </conditionalFormatting>
  <conditionalFormatting sqref="D2:G5 D2:D93 A3:B4 B5:B6 D6:F6 A6:A7 B7:F14 A9:A10 A12:A13 A15:F16 A17:A18 B17:F22 A20:A21 A23:F24 B25:F61 A26:A27 A29:A30 A32:A33 A35:A36 A38 A40:A41 A43:A46 A48:A49 A51:A52 A54:A55 A57:A60 D62:F62 A62:A63 A65:A66 A68:A69 A71:A72 A74:A75 A77:A78 A80:A81 A83:A84 A86:A87 A89:A90 A92:A93">
    <cfRule type="expression" dxfId="116" priority="29">
      <formula>NOT(ISBLANK($E2))</formula>
    </cfRule>
  </conditionalFormatting>
  <conditionalFormatting sqref="E63:F93">
    <cfRule type="expression" dxfId="115" priority="22">
      <formula>NOT(ISBLANK(#REF!))</formula>
    </cfRule>
  </conditionalFormatting>
  <conditionalFormatting sqref="G66:G69 G73:G75 G84 G87">
    <cfRule type="expression" dxfId="114" priority="3">
      <formula>NOT(ISBLANK($E66))</formula>
    </cfRule>
  </conditionalFormatting>
  <conditionalFormatting sqref="H2:O7 H8:I8 K8:O8 H9:O93">
    <cfRule type="cellIs" dxfId="113" priority="4" operator="lessThan">
      <formula>1</formula>
    </cfRule>
    <cfRule type="containsText" dxfId="112" priority="5" operator="containsText" text="NILL">
      <formula>NOT(ISERROR(SEARCH("NILL",H2)))</formula>
    </cfRule>
  </conditionalFormatting>
  <conditionalFormatting sqref="J8">
    <cfRule type="expression" dxfId="111" priority="1">
      <formula>NOT(ISBLANK($E8))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F0072-62C0-4D7D-9B14-EE53B7FF41B5}">
  <dimension ref="A1:R103"/>
  <sheetViews>
    <sheetView tabSelected="1" workbookViewId="0">
      <pane xSplit="2" ySplit="1" topLeftCell="L2" activePane="bottomRight" state="frozen"/>
      <selection pane="topRight" activeCell="C1" sqref="C1"/>
      <selection pane="bottomLeft" activeCell="A2" sqref="A2"/>
      <selection pane="bottomRight" activeCell="S1" sqref="S1:S1048576"/>
    </sheetView>
  </sheetViews>
  <sheetFormatPr defaultRowHeight="15" x14ac:dyDescent="0.25"/>
  <cols>
    <col min="1" max="1" width="9" style="27" bestFit="1" customWidth="1"/>
    <col min="2" max="2" width="27.875" bestFit="1" customWidth="1"/>
    <col min="3" max="3" width="12.125" bestFit="1" customWidth="1"/>
    <col min="4" max="4" width="7.75" bestFit="1" customWidth="1"/>
    <col min="5" max="5" width="8.875" bestFit="1" customWidth="1"/>
    <col min="6" max="6" width="11.375" bestFit="1" customWidth="1"/>
    <col min="7" max="7" width="22.125" bestFit="1" customWidth="1"/>
    <col min="8" max="8" width="19" style="27" bestFit="1" customWidth="1"/>
    <col min="9" max="9" width="19.75" style="27" bestFit="1" customWidth="1"/>
    <col min="10" max="10" width="22.125" style="33" bestFit="1" customWidth="1"/>
    <col min="11" max="11" width="17.375" style="27" bestFit="1" customWidth="1"/>
    <col min="12" max="12" width="19.75" style="27" bestFit="1" customWidth="1"/>
    <col min="13" max="13" width="14.875" style="33" bestFit="1" customWidth="1"/>
    <col min="14" max="14" width="17.375" style="27" bestFit="1" customWidth="1"/>
    <col min="15" max="15" width="19.75" style="27" bestFit="1" customWidth="1"/>
    <col min="16" max="16" width="17.75" style="27" bestFit="1" customWidth="1"/>
    <col min="17" max="17" width="17.375" style="27" bestFit="1" customWidth="1"/>
    <col min="18" max="18" width="19.75" style="27" bestFit="1" customWidth="1"/>
    <col min="19" max="19" width="9.875" bestFit="1" customWidth="1"/>
  </cols>
  <sheetData>
    <row r="1" spans="1:18" x14ac:dyDescent="0.25">
      <c r="A1" s="3" t="s">
        <v>0</v>
      </c>
      <c r="B1" s="2" t="s">
        <v>1</v>
      </c>
      <c r="C1" s="2" t="s">
        <v>235</v>
      </c>
      <c r="D1" s="2" t="s">
        <v>234</v>
      </c>
      <c r="E1" s="2" t="s">
        <v>2</v>
      </c>
      <c r="F1" s="2" t="s">
        <v>3</v>
      </c>
      <c r="G1" s="4" t="s">
        <v>357</v>
      </c>
      <c r="H1" s="4" t="s">
        <v>358</v>
      </c>
      <c r="I1" s="39" t="s">
        <v>392</v>
      </c>
      <c r="J1" s="47" t="s">
        <v>359</v>
      </c>
      <c r="K1" s="4" t="s">
        <v>360</v>
      </c>
      <c r="L1" s="39" t="s">
        <v>393</v>
      </c>
      <c r="M1" s="47" t="s">
        <v>361</v>
      </c>
      <c r="N1" s="4" t="s">
        <v>362</v>
      </c>
      <c r="O1" s="39" t="s">
        <v>394</v>
      </c>
      <c r="P1" s="4" t="s">
        <v>363</v>
      </c>
      <c r="Q1" s="4" t="s">
        <v>364</v>
      </c>
      <c r="R1" s="39" t="s">
        <v>395</v>
      </c>
    </row>
    <row r="2" spans="1:18" x14ac:dyDescent="0.25">
      <c r="A2" s="5">
        <v>1</v>
      </c>
      <c r="B2" s="7" t="s">
        <v>4</v>
      </c>
      <c r="C2" s="7" t="s">
        <v>221</v>
      </c>
      <c r="D2" s="7" t="s">
        <v>241</v>
      </c>
      <c r="E2" s="7" t="s">
        <v>5</v>
      </c>
      <c r="F2" s="7" t="s">
        <v>6</v>
      </c>
      <c r="G2" s="1" t="s">
        <v>12</v>
      </c>
      <c r="H2" s="6" t="s">
        <v>13</v>
      </c>
      <c r="I2" s="6">
        <v>500</v>
      </c>
      <c r="J2" s="48" t="s">
        <v>365</v>
      </c>
      <c r="K2" s="6" t="s">
        <v>248</v>
      </c>
      <c r="L2" s="6">
        <v>40</v>
      </c>
      <c r="M2" s="48" t="s">
        <v>356</v>
      </c>
      <c r="N2" s="6" t="s">
        <v>356</v>
      </c>
      <c r="O2" s="6">
        <f>0</f>
        <v>0</v>
      </c>
      <c r="P2" s="40" t="s">
        <v>356</v>
      </c>
      <c r="Q2" s="6" t="s">
        <v>356</v>
      </c>
      <c r="R2" s="6">
        <f>0</f>
        <v>0</v>
      </c>
    </row>
    <row r="3" spans="1:18" x14ac:dyDescent="0.25">
      <c r="A3" s="6">
        <v>2</v>
      </c>
      <c r="B3" s="7" t="s">
        <v>16</v>
      </c>
      <c r="C3" s="7" t="s">
        <v>221</v>
      </c>
      <c r="D3" s="7" t="s">
        <v>241</v>
      </c>
      <c r="E3" s="7" t="s">
        <v>5</v>
      </c>
      <c r="F3" s="7" t="s">
        <v>6</v>
      </c>
      <c r="G3" s="1" t="s">
        <v>12</v>
      </c>
      <c r="H3" s="6" t="s">
        <v>20</v>
      </c>
      <c r="I3" s="6">
        <v>150</v>
      </c>
      <c r="J3" s="20" t="s">
        <v>370</v>
      </c>
      <c r="K3" s="6" t="s">
        <v>22</v>
      </c>
      <c r="L3" s="6">
        <v>700</v>
      </c>
      <c r="M3" s="48" t="s">
        <v>356</v>
      </c>
      <c r="N3" s="6" t="s">
        <v>356</v>
      </c>
      <c r="O3" s="6">
        <f>0</f>
        <v>0</v>
      </c>
      <c r="P3" s="40" t="s">
        <v>356</v>
      </c>
      <c r="Q3" s="6" t="s">
        <v>356</v>
      </c>
      <c r="R3" s="6">
        <f>0</f>
        <v>0</v>
      </c>
    </row>
    <row r="4" spans="1:18" x14ac:dyDescent="0.25">
      <c r="A4" s="6">
        <v>3</v>
      </c>
      <c r="B4" s="7" t="s">
        <v>23</v>
      </c>
      <c r="C4" s="7" t="s">
        <v>221</v>
      </c>
      <c r="D4" s="7" t="s">
        <v>241</v>
      </c>
      <c r="E4" s="7" t="s">
        <v>5</v>
      </c>
      <c r="F4" s="7" t="s">
        <v>6</v>
      </c>
      <c r="G4" s="1" t="s">
        <v>12</v>
      </c>
      <c r="H4" s="6" t="s">
        <v>13</v>
      </c>
      <c r="I4" s="6">
        <v>200</v>
      </c>
      <c r="J4" s="48" t="s">
        <v>365</v>
      </c>
      <c r="K4" s="6" t="s">
        <v>248</v>
      </c>
      <c r="L4" s="6">
        <v>30</v>
      </c>
      <c r="M4" s="20" t="s">
        <v>112</v>
      </c>
      <c r="N4" s="6" t="s">
        <v>26</v>
      </c>
      <c r="O4" s="6">
        <v>30</v>
      </c>
      <c r="P4" s="40" t="s">
        <v>356</v>
      </c>
      <c r="Q4" s="6" t="s">
        <v>356</v>
      </c>
      <c r="R4" s="6">
        <f>0</f>
        <v>0</v>
      </c>
    </row>
    <row r="5" spans="1:18" x14ac:dyDescent="0.25">
      <c r="A5" s="5">
        <v>4</v>
      </c>
      <c r="B5" s="7" t="s">
        <v>27</v>
      </c>
      <c r="C5" s="7" t="s">
        <v>221</v>
      </c>
      <c r="D5" s="7" t="s">
        <v>242</v>
      </c>
      <c r="E5" s="7" t="s">
        <v>5</v>
      </c>
      <c r="F5" s="7" t="s">
        <v>28</v>
      </c>
      <c r="G5" s="1" t="s">
        <v>12</v>
      </c>
      <c r="H5" s="6" t="s">
        <v>29</v>
      </c>
      <c r="I5" s="6">
        <v>60</v>
      </c>
      <c r="J5" s="48" t="s">
        <v>365</v>
      </c>
      <c r="K5" s="6" t="s">
        <v>248</v>
      </c>
      <c r="L5" s="6">
        <v>40</v>
      </c>
      <c r="M5" s="48" t="s">
        <v>356</v>
      </c>
      <c r="N5" s="6" t="s">
        <v>356</v>
      </c>
      <c r="O5" s="6">
        <f>0</f>
        <v>0</v>
      </c>
      <c r="P5" s="40" t="s">
        <v>356</v>
      </c>
      <c r="Q5" s="6" t="s">
        <v>356</v>
      </c>
      <c r="R5" s="6">
        <f>0</f>
        <v>0</v>
      </c>
    </row>
    <row r="6" spans="1:18" x14ac:dyDescent="0.25">
      <c r="A6" s="6">
        <v>5</v>
      </c>
      <c r="B6" s="7" t="s">
        <v>30</v>
      </c>
      <c r="C6" s="7" t="s">
        <v>221</v>
      </c>
      <c r="D6" s="7" t="s">
        <v>242</v>
      </c>
      <c r="E6" s="7" t="s">
        <v>5</v>
      </c>
      <c r="F6" s="7" t="s">
        <v>31</v>
      </c>
      <c r="G6" s="1" t="s">
        <v>34</v>
      </c>
      <c r="H6" s="6" t="s">
        <v>35</v>
      </c>
      <c r="I6" s="6">
        <v>60</v>
      </c>
      <c r="J6" s="20" t="s">
        <v>370</v>
      </c>
      <c r="K6" s="6" t="s">
        <v>197</v>
      </c>
      <c r="L6" s="10">
        <v>80</v>
      </c>
      <c r="M6" s="48" t="s">
        <v>356</v>
      </c>
      <c r="N6" s="6" t="s">
        <v>356</v>
      </c>
      <c r="O6" s="6">
        <f>0</f>
        <v>0</v>
      </c>
      <c r="P6" s="40" t="s">
        <v>356</v>
      </c>
      <c r="Q6" s="6" t="s">
        <v>356</v>
      </c>
      <c r="R6" s="6">
        <f>0</f>
        <v>0</v>
      </c>
    </row>
    <row r="7" spans="1:18" x14ac:dyDescent="0.25">
      <c r="A7" s="6">
        <v>6</v>
      </c>
      <c r="B7" s="7" t="s">
        <v>38</v>
      </c>
      <c r="C7" s="7" t="s">
        <v>39</v>
      </c>
      <c r="D7" s="7" t="s">
        <v>243</v>
      </c>
      <c r="E7" s="7" t="s">
        <v>5</v>
      </c>
      <c r="F7" s="7" t="s">
        <v>40</v>
      </c>
      <c r="G7" s="1" t="s">
        <v>12</v>
      </c>
      <c r="H7" s="6" t="s">
        <v>29</v>
      </c>
      <c r="I7" s="6">
        <v>10</v>
      </c>
      <c r="J7" s="48" t="s">
        <v>356</v>
      </c>
      <c r="K7" s="40" t="s">
        <v>356</v>
      </c>
      <c r="L7" s="6">
        <f>0</f>
        <v>0</v>
      </c>
      <c r="M7" s="48" t="s">
        <v>356</v>
      </c>
      <c r="N7" s="40" t="s">
        <v>356</v>
      </c>
      <c r="O7" s="6">
        <f>0</f>
        <v>0</v>
      </c>
      <c r="P7" s="40" t="s">
        <v>356</v>
      </c>
      <c r="Q7" s="6" t="s">
        <v>356</v>
      </c>
      <c r="R7" s="6">
        <f>0</f>
        <v>0</v>
      </c>
    </row>
    <row r="8" spans="1:18" x14ac:dyDescent="0.25">
      <c r="A8" s="5">
        <v>7</v>
      </c>
      <c r="B8" s="7" t="s">
        <v>42</v>
      </c>
      <c r="C8" s="7" t="s">
        <v>39</v>
      </c>
      <c r="D8" s="7" t="s">
        <v>242</v>
      </c>
      <c r="E8" s="7" t="s">
        <v>5</v>
      </c>
      <c r="F8" s="7" t="s">
        <v>6</v>
      </c>
      <c r="G8" s="1" t="s">
        <v>12</v>
      </c>
      <c r="H8" s="6" t="s">
        <v>13</v>
      </c>
      <c r="I8" s="6">
        <v>200</v>
      </c>
      <c r="J8" s="20" t="s">
        <v>370</v>
      </c>
      <c r="K8" s="6" t="s">
        <v>287</v>
      </c>
      <c r="L8" s="6">
        <v>100</v>
      </c>
      <c r="M8" s="48" t="s">
        <v>356</v>
      </c>
      <c r="N8" s="6" t="s">
        <v>356</v>
      </c>
      <c r="O8" s="6">
        <f>0</f>
        <v>0</v>
      </c>
      <c r="P8" s="40" t="s">
        <v>356</v>
      </c>
      <c r="Q8" s="6" t="s">
        <v>356</v>
      </c>
      <c r="R8" s="6">
        <f>0</f>
        <v>0</v>
      </c>
    </row>
    <row r="9" spans="1:18" x14ac:dyDescent="0.25">
      <c r="A9" s="6">
        <v>8</v>
      </c>
      <c r="B9" s="7" t="s">
        <v>45</v>
      </c>
      <c r="C9" s="7" t="s">
        <v>46</v>
      </c>
      <c r="D9" s="7" t="s">
        <v>242</v>
      </c>
      <c r="E9" s="7" t="s">
        <v>5</v>
      </c>
      <c r="F9" s="7" t="s">
        <v>6</v>
      </c>
      <c r="G9" s="1" t="s">
        <v>12</v>
      </c>
      <c r="H9" s="6" t="s">
        <v>29</v>
      </c>
      <c r="I9" s="6">
        <v>65</v>
      </c>
      <c r="J9" s="48" t="s">
        <v>356</v>
      </c>
      <c r="K9" s="40" t="s">
        <v>356</v>
      </c>
      <c r="L9" s="6">
        <f>0</f>
        <v>0</v>
      </c>
      <c r="M9" s="48" t="s">
        <v>356</v>
      </c>
      <c r="N9" s="40" t="s">
        <v>356</v>
      </c>
      <c r="O9" s="6">
        <f>0</f>
        <v>0</v>
      </c>
      <c r="P9" s="6" t="s">
        <v>356</v>
      </c>
      <c r="Q9" s="6" t="s">
        <v>356</v>
      </c>
      <c r="R9" s="6">
        <f>0</f>
        <v>0</v>
      </c>
    </row>
    <row r="10" spans="1:18" x14ac:dyDescent="0.25">
      <c r="A10" s="6">
        <v>9</v>
      </c>
      <c r="B10" s="7" t="s">
        <v>53</v>
      </c>
      <c r="C10" s="7" t="s">
        <v>46</v>
      </c>
      <c r="D10" s="7" t="s">
        <v>243</v>
      </c>
      <c r="E10" s="7" t="s">
        <v>5</v>
      </c>
      <c r="F10" s="7" t="s">
        <v>6</v>
      </c>
      <c r="G10" s="1" t="s">
        <v>12</v>
      </c>
      <c r="H10" s="6" t="s">
        <v>29</v>
      </c>
      <c r="I10" s="6">
        <v>50</v>
      </c>
      <c r="J10" s="20" t="s">
        <v>112</v>
      </c>
      <c r="K10" s="6" t="s">
        <v>26</v>
      </c>
      <c r="L10" s="6">
        <v>15</v>
      </c>
      <c r="M10" s="20" t="s">
        <v>356</v>
      </c>
      <c r="N10" s="6" t="s">
        <v>356</v>
      </c>
      <c r="O10" s="6">
        <f>0</f>
        <v>0</v>
      </c>
      <c r="P10" s="6" t="s">
        <v>356</v>
      </c>
      <c r="Q10" s="6" t="s">
        <v>356</v>
      </c>
      <c r="R10" s="6">
        <f>0</f>
        <v>0</v>
      </c>
    </row>
    <row r="11" spans="1:18" x14ac:dyDescent="0.25">
      <c r="A11" s="5">
        <v>10</v>
      </c>
      <c r="B11" s="7" t="s">
        <v>62</v>
      </c>
      <c r="C11" s="7" t="s">
        <v>46</v>
      </c>
      <c r="D11" s="7" t="s">
        <v>242</v>
      </c>
      <c r="E11" s="7" t="s">
        <v>5</v>
      </c>
      <c r="F11" s="7" t="s">
        <v>28</v>
      </c>
      <c r="G11" s="7" t="s">
        <v>370</v>
      </c>
      <c r="H11" s="6" t="s">
        <v>197</v>
      </c>
      <c r="I11" s="10">
        <v>170</v>
      </c>
      <c r="J11" s="48" t="s">
        <v>356</v>
      </c>
      <c r="K11" s="40" t="s">
        <v>356</v>
      </c>
      <c r="L11" s="6">
        <f>0</f>
        <v>0</v>
      </c>
      <c r="M11" s="48" t="s">
        <v>356</v>
      </c>
      <c r="N11" s="40" t="s">
        <v>356</v>
      </c>
      <c r="O11" s="6">
        <f>0</f>
        <v>0</v>
      </c>
      <c r="P11" s="6" t="s">
        <v>356</v>
      </c>
      <c r="Q11" s="6" t="s">
        <v>356</v>
      </c>
      <c r="R11" s="6">
        <f>0</f>
        <v>0</v>
      </c>
    </row>
    <row r="12" spans="1:18" x14ac:dyDescent="0.25">
      <c r="A12" s="6">
        <v>11</v>
      </c>
      <c r="B12" s="7" t="s">
        <v>259</v>
      </c>
      <c r="C12" s="7" t="s">
        <v>46</v>
      </c>
      <c r="D12" s="7" t="s">
        <v>242</v>
      </c>
      <c r="E12" s="7" t="s">
        <v>5</v>
      </c>
      <c r="F12" s="7" t="s">
        <v>6</v>
      </c>
      <c r="G12" s="1" t="s">
        <v>12</v>
      </c>
      <c r="H12" s="6" t="s">
        <v>13</v>
      </c>
      <c r="I12" s="10">
        <v>128</v>
      </c>
      <c r="J12" s="48" t="s">
        <v>356</v>
      </c>
      <c r="K12" s="40" t="s">
        <v>356</v>
      </c>
      <c r="L12" s="6">
        <f>0</f>
        <v>0</v>
      </c>
      <c r="M12" s="48" t="s">
        <v>356</v>
      </c>
      <c r="N12" s="40" t="s">
        <v>356</v>
      </c>
      <c r="O12" s="6">
        <f>0</f>
        <v>0</v>
      </c>
      <c r="P12" s="6" t="s">
        <v>356</v>
      </c>
      <c r="Q12" s="6" t="s">
        <v>356</v>
      </c>
      <c r="R12" s="6">
        <f>0</f>
        <v>0</v>
      </c>
    </row>
    <row r="13" spans="1:18" x14ac:dyDescent="0.25">
      <c r="A13" s="6">
        <v>12</v>
      </c>
      <c r="B13" s="7" t="s">
        <v>260</v>
      </c>
      <c r="C13" s="7" t="s">
        <v>46</v>
      </c>
      <c r="D13" s="7" t="s">
        <v>243</v>
      </c>
      <c r="E13" s="7" t="s">
        <v>5</v>
      </c>
      <c r="F13" s="7" t="s">
        <v>6</v>
      </c>
      <c r="G13" s="1" t="s">
        <v>12</v>
      </c>
      <c r="H13" s="6" t="s">
        <v>29</v>
      </c>
      <c r="I13" s="10">
        <v>65</v>
      </c>
      <c r="J13" s="20" t="s">
        <v>368</v>
      </c>
      <c r="K13" s="6" t="s">
        <v>263</v>
      </c>
      <c r="L13" s="6">
        <v>40</v>
      </c>
      <c r="M13" s="20" t="s">
        <v>356</v>
      </c>
      <c r="N13" s="6" t="s">
        <v>356</v>
      </c>
      <c r="O13" s="6">
        <f>0</f>
        <v>0</v>
      </c>
      <c r="P13" s="6" t="s">
        <v>356</v>
      </c>
      <c r="Q13" s="6" t="s">
        <v>356</v>
      </c>
      <c r="R13" s="6">
        <f>0</f>
        <v>0</v>
      </c>
    </row>
    <row r="14" spans="1:18" x14ac:dyDescent="0.25">
      <c r="A14" s="5">
        <v>13</v>
      </c>
      <c r="B14" s="7" t="s">
        <v>65</v>
      </c>
      <c r="C14" s="7" t="s">
        <v>46</v>
      </c>
      <c r="D14" s="7" t="s">
        <v>242</v>
      </c>
      <c r="E14" s="7" t="s">
        <v>5</v>
      </c>
      <c r="F14" s="7" t="s">
        <v>6</v>
      </c>
      <c r="G14" s="7" t="s">
        <v>370</v>
      </c>
      <c r="H14" s="6" t="s">
        <v>22</v>
      </c>
      <c r="I14" s="6">
        <v>200</v>
      </c>
      <c r="J14" s="20" t="s">
        <v>370</v>
      </c>
      <c r="K14" s="6" t="s">
        <v>197</v>
      </c>
      <c r="L14" s="10">
        <v>30</v>
      </c>
      <c r="M14" s="20" t="s">
        <v>356</v>
      </c>
      <c r="N14" s="6" t="s">
        <v>356</v>
      </c>
      <c r="O14" s="6">
        <f>0</f>
        <v>0</v>
      </c>
      <c r="P14" s="6" t="s">
        <v>356</v>
      </c>
      <c r="Q14" s="6" t="s">
        <v>356</v>
      </c>
      <c r="R14" s="6">
        <f>0</f>
        <v>0</v>
      </c>
    </row>
    <row r="15" spans="1:18" x14ac:dyDescent="0.25">
      <c r="A15" s="6">
        <v>14</v>
      </c>
      <c r="B15" s="7" t="s">
        <v>69</v>
      </c>
      <c r="C15" s="7" t="s">
        <v>46</v>
      </c>
      <c r="D15" s="7" t="s">
        <v>243</v>
      </c>
      <c r="E15" s="7" t="s">
        <v>5</v>
      </c>
      <c r="F15" s="7" t="s">
        <v>6</v>
      </c>
      <c r="G15" s="7" t="s">
        <v>365</v>
      </c>
      <c r="H15" s="6" t="s">
        <v>248</v>
      </c>
      <c r="I15" s="6">
        <v>15</v>
      </c>
      <c r="J15" s="48" t="s">
        <v>356</v>
      </c>
      <c r="K15" s="40" t="s">
        <v>356</v>
      </c>
      <c r="L15" s="6">
        <f>0</f>
        <v>0</v>
      </c>
      <c r="M15" s="48" t="s">
        <v>356</v>
      </c>
      <c r="N15" s="40" t="s">
        <v>356</v>
      </c>
      <c r="O15" s="6">
        <f>0</f>
        <v>0</v>
      </c>
      <c r="P15" s="6" t="s">
        <v>356</v>
      </c>
      <c r="Q15" s="6" t="s">
        <v>356</v>
      </c>
      <c r="R15" s="6">
        <f>0</f>
        <v>0</v>
      </c>
    </row>
    <row r="16" spans="1:18" x14ac:dyDescent="0.25">
      <c r="A16" s="6">
        <v>15</v>
      </c>
      <c r="B16" s="7" t="s">
        <v>74</v>
      </c>
      <c r="C16" s="7" t="s">
        <v>46</v>
      </c>
      <c r="D16" s="7" t="s">
        <v>241</v>
      </c>
      <c r="E16" s="7" t="s">
        <v>5</v>
      </c>
      <c r="F16" s="7" t="s">
        <v>6</v>
      </c>
      <c r="G16" s="1" t="s">
        <v>12</v>
      </c>
      <c r="H16" s="6" t="s">
        <v>13</v>
      </c>
      <c r="I16" s="6">
        <v>110</v>
      </c>
      <c r="J16" s="20" t="s">
        <v>373</v>
      </c>
      <c r="K16" s="6" t="s">
        <v>81</v>
      </c>
      <c r="L16" s="6">
        <v>120</v>
      </c>
      <c r="M16" s="20" t="s">
        <v>370</v>
      </c>
      <c r="N16" s="6" t="s">
        <v>22</v>
      </c>
      <c r="O16" s="6">
        <v>120</v>
      </c>
      <c r="P16" s="6" t="s">
        <v>356</v>
      </c>
      <c r="Q16" s="6" t="s">
        <v>356</v>
      </c>
      <c r="R16" s="6">
        <f>0</f>
        <v>0</v>
      </c>
    </row>
    <row r="17" spans="1:18" x14ac:dyDescent="0.25">
      <c r="A17" s="5">
        <v>16</v>
      </c>
      <c r="B17" s="7" t="s">
        <v>82</v>
      </c>
      <c r="C17" s="7" t="s">
        <v>46</v>
      </c>
      <c r="D17" s="7" t="s">
        <v>242</v>
      </c>
      <c r="E17" s="7" t="s">
        <v>5</v>
      </c>
      <c r="F17" s="7" t="s">
        <v>6</v>
      </c>
      <c r="G17" s="1" t="s">
        <v>12</v>
      </c>
      <c r="H17" s="6" t="s">
        <v>13</v>
      </c>
      <c r="I17" s="6">
        <v>100</v>
      </c>
      <c r="J17" s="20" t="s">
        <v>373</v>
      </c>
      <c r="K17" s="6" t="s">
        <v>81</v>
      </c>
      <c r="L17" s="6">
        <v>12</v>
      </c>
      <c r="M17" s="20" t="s">
        <v>356</v>
      </c>
      <c r="N17" s="6" t="s">
        <v>356</v>
      </c>
      <c r="O17" s="6">
        <f>0</f>
        <v>0</v>
      </c>
      <c r="P17" s="6" t="s">
        <v>356</v>
      </c>
      <c r="Q17" s="6" t="s">
        <v>356</v>
      </c>
      <c r="R17" s="6">
        <f>0</f>
        <v>0</v>
      </c>
    </row>
    <row r="18" spans="1:18" x14ac:dyDescent="0.25">
      <c r="A18" s="6">
        <v>17</v>
      </c>
      <c r="B18" s="7" t="s">
        <v>251</v>
      </c>
      <c r="C18" s="7" t="s">
        <v>46</v>
      </c>
      <c r="D18" s="7" t="s">
        <v>243</v>
      </c>
      <c r="E18" s="7" t="s">
        <v>5</v>
      </c>
      <c r="F18" s="7" t="s">
        <v>6</v>
      </c>
      <c r="G18" s="1" t="s">
        <v>112</v>
      </c>
      <c r="H18" s="6" t="s">
        <v>117</v>
      </c>
      <c r="I18" s="6">
        <v>100</v>
      </c>
      <c r="J18" s="48" t="s">
        <v>356</v>
      </c>
      <c r="K18" s="40" t="s">
        <v>356</v>
      </c>
      <c r="L18" s="6">
        <f>0</f>
        <v>0</v>
      </c>
      <c r="M18" s="48" t="s">
        <v>356</v>
      </c>
      <c r="N18" s="40" t="s">
        <v>356</v>
      </c>
      <c r="O18" s="6">
        <f>0</f>
        <v>0</v>
      </c>
      <c r="P18" s="6" t="s">
        <v>356</v>
      </c>
      <c r="Q18" s="6" t="s">
        <v>356</v>
      </c>
      <c r="R18" s="6">
        <f>0</f>
        <v>0</v>
      </c>
    </row>
    <row r="19" spans="1:18" x14ac:dyDescent="0.25">
      <c r="A19" s="6">
        <v>18</v>
      </c>
      <c r="B19" s="7" t="s">
        <v>264</v>
      </c>
      <c r="C19" s="7" t="s">
        <v>46</v>
      </c>
      <c r="D19" s="7" t="s">
        <v>243</v>
      </c>
      <c r="E19" s="7" t="s">
        <v>5</v>
      </c>
      <c r="F19" s="7" t="s">
        <v>6</v>
      </c>
      <c r="G19" s="7" t="s">
        <v>368</v>
      </c>
      <c r="H19" s="6" t="s">
        <v>263</v>
      </c>
      <c r="I19" s="6">
        <v>66</v>
      </c>
      <c r="J19" s="48" t="s">
        <v>356</v>
      </c>
      <c r="K19" s="40" t="s">
        <v>356</v>
      </c>
      <c r="L19" s="6">
        <f>0</f>
        <v>0</v>
      </c>
      <c r="M19" s="48" t="s">
        <v>356</v>
      </c>
      <c r="N19" s="40" t="s">
        <v>356</v>
      </c>
      <c r="O19" s="6">
        <f>0</f>
        <v>0</v>
      </c>
      <c r="P19" s="6" t="s">
        <v>356</v>
      </c>
      <c r="Q19" s="6" t="s">
        <v>356</v>
      </c>
      <c r="R19" s="6">
        <f>0</f>
        <v>0</v>
      </c>
    </row>
    <row r="20" spans="1:18" x14ac:dyDescent="0.25">
      <c r="A20" s="5">
        <v>19</v>
      </c>
      <c r="B20" s="7" t="s">
        <v>84</v>
      </c>
      <c r="C20" s="7" t="s">
        <v>46</v>
      </c>
      <c r="D20" s="7" t="s">
        <v>242</v>
      </c>
      <c r="E20" s="7" t="s">
        <v>5</v>
      </c>
      <c r="F20" s="7" t="s">
        <v>85</v>
      </c>
      <c r="G20" s="1" t="s">
        <v>12</v>
      </c>
      <c r="H20" s="6" t="s">
        <v>13</v>
      </c>
      <c r="I20" s="6">
        <v>140</v>
      </c>
      <c r="J20" s="48" t="s">
        <v>356</v>
      </c>
      <c r="K20" s="40" t="s">
        <v>356</v>
      </c>
      <c r="L20" s="6">
        <f>0</f>
        <v>0</v>
      </c>
      <c r="M20" s="48" t="s">
        <v>356</v>
      </c>
      <c r="N20" s="40" t="s">
        <v>356</v>
      </c>
      <c r="O20" s="6">
        <f>0</f>
        <v>0</v>
      </c>
      <c r="P20" s="6" t="s">
        <v>356</v>
      </c>
      <c r="Q20" s="6" t="s">
        <v>356</v>
      </c>
      <c r="R20" s="6">
        <f>0</f>
        <v>0</v>
      </c>
    </row>
    <row r="21" spans="1:18" x14ac:dyDescent="0.25">
      <c r="A21" s="6">
        <v>20</v>
      </c>
      <c r="B21" s="7" t="s">
        <v>86</v>
      </c>
      <c r="C21" s="7" t="s">
        <v>46</v>
      </c>
      <c r="D21" s="7" t="s">
        <v>242</v>
      </c>
      <c r="E21" s="7" t="s">
        <v>5</v>
      </c>
      <c r="F21" s="7" t="s">
        <v>6</v>
      </c>
      <c r="G21" s="7" t="s">
        <v>370</v>
      </c>
      <c r="H21" s="6" t="s">
        <v>197</v>
      </c>
      <c r="I21" s="6">
        <v>100</v>
      </c>
      <c r="J21" s="48" t="s">
        <v>356</v>
      </c>
      <c r="K21" s="40" t="s">
        <v>356</v>
      </c>
      <c r="L21" s="6">
        <f>0</f>
        <v>0</v>
      </c>
      <c r="M21" s="48" t="s">
        <v>356</v>
      </c>
      <c r="N21" s="40" t="s">
        <v>356</v>
      </c>
      <c r="O21" s="6">
        <f>0</f>
        <v>0</v>
      </c>
      <c r="P21" s="6" t="s">
        <v>356</v>
      </c>
      <c r="Q21" s="6" t="s">
        <v>356</v>
      </c>
      <c r="R21" s="6">
        <f>0</f>
        <v>0</v>
      </c>
    </row>
    <row r="22" spans="1:18" x14ac:dyDescent="0.25">
      <c r="A22" s="6">
        <v>21</v>
      </c>
      <c r="B22" s="7" t="s">
        <v>87</v>
      </c>
      <c r="C22" s="7" t="s">
        <v>46</v>
      </c>
      <c r="D22" s="7" t="s">
        <v>244</v>
      </c>
      <c r="E22" s="7" t="s">
        <v>5</v>
      </c>
      <c r="F22" s="7" t="s">
        <v>85</v>
      </c>
      <c r="G22" s="1" t="s">
        <v>12</v>
      </c>
      <c r="H22" s="6" t="s">
        <v>92</v>
      </c>
      <c r="I22" s="6">
        <v>200</v>
      </c>
      <c r="J22" s="20" t="s">
        <v>12</v>
      </c>
      <c r="K22" s="6" t="s">
        <v>92</v>
      </c>
      <c r="L22" s="6">
        <v>250</v>
      </c>
      <c r="M22" s="20" t="s">
        <v>370</v>
      </c>
      <c r="N22" s="6" t="s">
        <v>22</v>
      </c>
      <c r="O22" s="6">
        <v>400</v>
      </c>
      <c r="P22" s="6" t="s">
        <v>356</v>
      </c>
      <c r="Q22" s="6" t="s">
        <v>356</v>
      </c>
      <c r="R22" s="6">
        <f>0</f>
        <v>0</v>
      </c>
    </row>
    <row r="23" spans="1:18" x14ac:dyDescent="0.25">
      <c r="A23" s="5">
        <v>22</v>
      </c>
      <c r="B23" s="7" t="s">
        <v>93</v>
      </c>
      <c r="C23" s="7" t="s">
        <v>46</v>
      </c>
      <c r="D23" s="7" t="s">
        <v>241</v>
      </c>
      <c r="E23" s="7" t="s">
        <v>5</v>
      </c>
      <c r="F23" s="7" t="s">
        <v>40</v>
      </c>
      <c r="G23" s="7" t="s">
        <v>12</v>
      </c>
      <c r="H23" s="6" t="s">
        <v>92</v>
      </c>
      <c r="I23" s="6">
        <v>170</v>
      </c>
      <c r="J23" s="20" t="s">
        <v>97</v>
      </c>
      <c r="K23" s="6" t="s">
        <v>98</v>
      </c>
      <c r="L23" s="6">
        <v>250</v>
      </c>
      <c r="M23" s="20" t="s">
        <v>356</v>
      </c>
      <c r="N23" s="6" t="s">
        <v>356</v>
      </c>
      <c r="O23" s="6">
        <f>0</f>
        <v>0</v>
      </c>
      <c r="P23" s="6" t="s">
        <v>356</v>
      </c>
      <c r="Q23" s="6" t="s">
        <v>356</v>
      </c>
      <c r="R23" s="6">
        <f>0</f>
        <v>0</v>
      </c>
    </row>
    <row r="24" spans="1:18" x14ac:dyDescent="0.25">
      <c r="A24" s="6">
        <v>23</v>
      </c>
      <c r="B24" s="14" t="s">
        <v>99</v>
      </c>
      <c r="C24" s="7" t="s">
        <v>46</v>
      </c>
      <c r="D24" s="7" t="s">
        <v>244</v>
      </c>
      <c r="E24" s="7" t="s">
        <v>5</v>
      </c>
      <c r="F24" s="7" t="s">
        <v>6</v>
      </c>
      <c r="G24" s="7" t="s">
        <v>370</v>
      </c>
      <c r="H24" s="11" t="s">
        <v>101</v>
      </c>
      <c r="I24" s="10">
        <v>3000</v>
      </c>
      <c r="J24" s="48" t="s">
        <v>356</v>
      </c>
      <c r="K24" s="40" t="s">
        <v>356</v>
      </c>
      <c r="L24" s="6">
        <f>0</f>
        <v>0</v>
      </c>
      <c r="M24" s="48" t="s">
        <v>356</v>
      </c>
      <c r="N24" s="40" t="s">
        <v>356</v>
      </c>
      <c r="O24" s="6">
        <f>0</f>
        <v>0</v>
      </c>
      <c r="P24" s="6" t="s">
        <v>356</v>
      </c>
      <c r="Q24" s="6" t="s">
        <v>356</v>
      </c>
      <c r="R24" s="6">
        <f>0</f>
        <v>0</v>
      </c>
    </row>
    <row r="25" spans="1:18" x14ac:dyDescent="0.25">
      <c r="A25" s="6">
        <v>24</v>
      </c>
      <c r="B25" s="15" t="s">
        <v>103</v>
      </c>
      <c r="C25" s="7" t="s">
        <v>46</v>
      </c>
      <c r="D25" s="7" t="s">
        <v>242</v>
      </c>
      <c r="E25" s="7" t="s">
        <v>5</v>
      </c>
      <c r="F25" s="7" t="s">
        <v>6</v>
      </c>
      <c r="G25" s="7" t="s">
        <v>370</v>
      </c>
      <c r="H25" s="49" t="s">
        <v>287</v>
      </c>
      <c r="I25" s="6">
        <v>200</v>
      </c>
      <c r="J25" s="48" t="s">
        <v>356</v>
      </c>
      <c r="K25" s="40" t="s">
        <v>356</v>
      </c>
      <c r="L25" s="6">
        <f>0</f>
        <v>0</v>
      </c>
      <c r="M25" s="48" t="s">
        <v>356</v>
      </c>
      <c r="N25" s="40" t="s">
        <v>356</v>
      </c>
      <c r="O25" s="6">
        <f>0</f>
        <v>0</v>
      </c>
      <c r="P25" s="6" t="s">
        <v>356</v>
      </c>
      <c r="Q25" s="6" t="s">
        <v>356</v>
      </c>
      <c r="R25" s="6">
        <f>0</f>
        <v>0</v>
      </c>
    </row>
    <row r="26" spans="1:18" x14ac:dyDescent="0.25">
      <c r="A26" s="5">
        <v>25</v>
      </c>
      <c r="B26" s="15" t="s">
        <v>106</v>
      </c>
      <c r="C26" s="7" t="s">
        <v>46</v>
      </c>
      <c r="D26" s="7" t="s">
        <v>242</v>
      </c>
      <c r="E26" s="7" t="s">
        <v>5</v>
      </c>
      <c r="F26" s="7" t="s">
        <v>6</v>
      </c>
      <c r="G26" s="7" t="s">
        <v>370</v>
      </c>
      <c r="H26" s="49" t="s">
        <v>287</v>
      </c>
      <c r="I26" s="6">
        <v>200</v>
      </c>
      <c r="J26" s="48" t="s">
        <v>356</v>
      </c>
      <c r="K26" s="40" t="s">
        <v>356</v>
      </c>
      <c r="L26" s="6">
        <f>0</f>
        <v>0</v>
      </c>
      <c r="M26" s="48" t="s">
        <v>356</v>
      </c>
      <c r="N26" s="40" t="s">
        <v>356</v>
      </c>
      <c r="O26" s="6">
        <f>0</f>
        <v>0</v>
      </c>
      <c r="P26" s="6" t="s">
        <v>356</v>
      </c>
      <c r="Q26" s="6" t="s">
        <v>356</v>
      </c>
      <c r="R26" s="6">
        <f>0</f>
        <v>0</v>
      </c>
    </row>
    <row r="27" spans="1:18" x14ac:dyDescent="0.25">
      <c r="A27" s="6">
        <v>26</v>
      </c>
      <c r="B27" s="15" t="s">
        <v>107</v>
      </c>
      <c r="C27" s="7" t="s">
        <v>46</v>
      </c>
      <c r="D27" s="7" t="s">
        <v>242</v>
      </c>
      <c r="E27" s="7" t="s">
        <v>5</v>
      </c>
      <c r="F27" s="7" t="s">
        <v>6</v>
      </c>
      <c r="G27" s="1" t="s">
        <v>112</v>
      </c>
      <c r="H27" s="43" t="s">
        <v>108</v>
      </c>
      <c r="I27" s="10">
        <v>90</v>
      </c>
      <c r="J27" s="48" t="s">
        <v>356</v>
      </c>
      <c r="K27" s="40" t="s">
        <v>356</v>
      </c>
      <c r="L27" s="6">
        <f>0</f>
        <v>0</v>
      </c>
      <c r="M27" s="48" t="s">
        <v>356</v>
      </c>
      <c r="N27" s="40" t="s">
        <v>356</v>
      </c>
      <c r="O27" s="6">
        <f>0</f>
        <v>0</v>
      </c>
      <c r="P27" s="6" t="s">
        <v>356</v>
      </c>
      <c r="Q27" s="6" t="s">
        <v>356</v>
      </c>
      <c r="R27" s="6">
        <f>0</f>
        <v>0</v>
      </c>
    </row>
    <row r="28" spans="1:18" x14ac:dyDescent="0.25">
      <c r="A28" s="6">
        <v>27</v>
      </c>
      <c r="B28" s="15" t="s">
        <v>109</v>
      </c>
      <c r="C28" s="7" t="s">
        <v>46</v>
      </c>
      <c r="D28" s="7" t="s">
        <v>242</v>
      </c>
      <c r="E28" s="7" t="s">
        <v>5</v>
      </c>
      <c r="F28" s="7" t="s">
        <v>6</v>
      </c>
      <c r="G28" s="1" t="s">
        <v>112</v>
      </c>
      <c r="H28" s="43" t="s">
        <v>108</v>
      </c>
      <c r="I28" s="10">
        <v>90</v>
      </c>
      <c r="J28" s="48" t="s">
        <v>356</v>
      </c>
      <c r="K28" s="40" t="s">
        <v>356</v>
      </c>
      <c r="L28" s="6">
        <f>0</f>
        <v>0</v>
      </c>
      <c r="M28" s="48" t="s">
        <v>356</v>
      </c>
      <c r="N28" s="40" t="s">
        <v>356</v>
      </c>
      <c r="O28" s="6">
        <f>0</f>
        <v>0</v>
      </c>
      <c r="P28" s="6" t="s">
        <v>356</v>
      </c>
      <c r="Q28" s="6" t="s">
        <v>356</v>
      </c>
      <c r="R28" s="6">
        <f>0</f>
        <v>0</v>
      </c>
    </row>
    <row r="29" spans="1:18" x14ac:dyDescent="0.25">
      <c r="A29" s="5">
        <v>28</v>
      </c>
      <c r="B29" s="20" t="s">
        <v>110</v>
      </c>
      <c r="C29" s="7" t="s">
        <v>46</v>
      </c>
      <c r="D29" s="7" t="s">
        <v>244</v>
      </c>
      <c r="E29" s="7" t="s">
        <v>5</v>
      </c>
      <c r="F29" s="7" t="s">
        <v>40</v>
      </c>
      <c r="G29" s="7" t="s">
        <v>370</v>
      </c>
      <c r="H29" s="6" t="s">
        <v>22</v>
      </c>
      <c r="I29" s="10">
        <v>450</v>
      </c>
      <c r="J29" s="20" t="s">
        <v>370</v>
      </c>
      <c r="K29" s="6" t="s">
        <v>22</v>
      </c>
      <c r="L29" s="44">
        <v>450</v>
      </c>
      <c r="M29" s="19" t="s">
        <v>112</v>
      </c>
      <c r="N29" s="6" t="s">
        <v>26</v>
      </c>
      <c r="O29" s="10">
        <v>200</v>
      </c>
      <c r="P29" s="19" t="s">
        <v>112</v>
      </c>
      <c r="Q29" s="6" t="s">
        <v>26</v>
      </c>
      <c r="R29" s="44">
        <v>200</v>
      </c>
    </row>
    <row r="30" spans="1:18" x14ac:dyDescent="0.25">
      <c r="A30" s="6">
        <v>29</v>
      </c>
      <c r="B30" s="20" t="s">
        <v>115</v>
      </c>
      <c r="C30" s="7" t="s">
        <v>46</v>
      </c>
      <c r="D30" s="7" t="s">
        <v>242</v>
      </c>
      <c r="E30" s="7" t="s">
        <v>5</v>
      </c>
      <c r="F30" s="7" t="s">
        <v>6</v>
      </c>
      <c r="G30" s="7" t="s">
        <v>370</v>
      </c>
      <c r="H30" s="6" t="s">
        <v>197</v>
      </c>
      <c r="I30" s="10">
        <v>200</v>
      </c>
      <c r="J30" s="20" t="s">
        <v>112</v>
      </c>
      <c r="K30" s="6" t="s">
        <v>117</v>
      </c>
      <c r="L30" s="44">
        <v>60</v>
      </c>
      <c r="M30" s="20" t="s">
        <v>356</v>
      </c>
      <c r="N30" s="6" t="s">
        <v>356</v>
      </c>
      <c r="O30" s="6">
        <f>0</f>
        <v>0</v>
      </c>
      <c r="P30" s="6" t="s">
        <v>356</v>
      </c>
      <c r="Q30" s="6" t="s">
        <v>356</v>
      </c>
      <c r="R30" s="6">
        <f>0</f>
        <v>0</v>
      </c>
    </row>
    <row r="31" spans="1:18" x14ac:dyDescent="0.25">
      <c r="A31" s="6">
        <v>30</v>
      </c>
      <c r="B31" s="20" t="s">
        <v>118</v>
      </c>
      <c r="C31" s="7" t="s">
        <v>46</v>
      </c>
      <c r="D31" s="7" t="s">
        <v>241</v>
      </c>
      <c r="E31" s="7" t="s">
        <v>5</v>
      </c>
      <c r="F31" s="7" t="s">
        <v>6</v>
      </c>
      <c r="G31" s="7" t="s">
        <v>370</v>
      </c>
      <c r="H31" s="6" t="s">
        <v>22</v>
      </c>
      <c r="I31" s="10">
        <v>300</v>
      </c>
      <c r="J31" s="41" t="s">
        <v>372</v>
      </c>
      <c r="K31" s="11" t="s">
        <v>120</v>
      </c>
      <c r="L31" s="10">
        <v>150</v>
      </c>
      <c r="M31" s="20" t="s">
        <v>356</v>
      </c>
      <c r="N31" s="6" t="s">
        <v>356</v>
      </c>
      <c r="O31" s="6">
        <f>0</f>
        <v>0</v>
      </c>
      <c r="P31" s="6" t="s">
        <v>356</v>
      </c>
      <c r="Q31" s="6" t="s">
        <v>356</v>
      </c>
      <c r="R31" s="6">
        <f>0</f>
        <v>0</v>
      </c>
    </row>
    <row r="32" spans="1:18" x14ac:dyDescent="0.25">
      <c r="A32" s="5">
        <v>31</v>
      </c>
      <c r="B32" s="20" t="s">
        <v>121</v>
      </c>
      <c r="C32" s="7" t="s">
        <v>46</v>
      </c>
      <c r="D32" s="7" t="s">
        <v>241</v>
      </c>
      <c r="E32" s="7" t="s">
        <v>5</v>
      </c>
      <c r="F32" s="7" t="s">
        <v>6</v>
      </c>
      <c r="G32" s="7" t="s">
        <v>370</v>
      </c>
      <c r="H32" s="6" t="s">
        <v>22</v>
      </c>
      <c r="I32" s="10">
        <v>200</v>
      </c>
      <c r="J32" s="20" t="s">
        <v>370</v>
      </c>
      <c r="K32" s="6" t="s">
        <v>287</v>
      </c>
      <c r="L32" s="10">
        <v>60</v>
      </c>
      <c r="M32" s="20" t="s">
        <v>356</v>
      </c>
      <c r="N32" s="6" t="s">
        <v>356</v>
      </c>
      <c r="O32" s="6">
        <f>0</f>
        <v>0</v>
      </c>
      <c r="P32" s="6" t="s">
        <v>356</v>
      </c>
      <c r="Q32" s="6" t="s">
        <v>356</v>
      </c>
      <c r="R32" s="6">
        <f>0</f>
        <v>0</v>
      </c>
    </row>
    <row r="33" spans="1:18" x14ac:dyDescent="0.25">
      <c r="A33" s="6">
        <v>32</v>
      </c>
      <c r="B33" s="20" t="s">
        <v>123</v>
      </c>
      <c r="C33" s="7" t="s">
        <v>46</v>
      </c>
      <c r="D33" s="7" t="s">
        <v>241</v>
      </c>
      <c r="E33" s="7" t="s">
        <v>5</v>
      </c>
      <c r="F33" s="7" t="s">
        <v>6</v>
      </c>
      <c r="G33" s="7" t="s">
        <v>370</v>
      </c>
      <c r="H33" s="6" t="s">
        <v>22</v>
      </c>
      <c r="I33" s="10">
        <v>150</v>
      </c>
      <c r="J33" s="20" t="s">
        <v>370</v>
      </c>
      <c r="K33" s="6" t="s">
        <v>287</v>
      </c>
      <c r="L33" s="10">
        <v>60</v>
      </c>
      <c r="M33" s="20" t="s">
        <v>356</v>
      </c>
      <c r="N33" s="6" t="s">
        <v>356</v>
      </c>
      <c r="O33" s="6">
        <f>0</f>
        <v>0</v>
      </c>
      <c r="P33" s="6" t="s">
        <v>356</v>
      </c>
      <c r="Q33" s="6" t="s">
        <v>356</v>
      </c>
      <c r="R33" s="6">
        <f>0</f>
        <v>0</v>
      </c>
    </row>
    <row r="34" spans="1:18" x14ac:dyDescent="0.25">
      <c r="A34" s="6">
        <v>33</v>
      </c>
      <c r="B34" s="20" t="s">
        <v>124</v>
      </c>
      <c r="C34" s="7" t="s">
        <v>46</v>
      </c>
      <c r="D34" s="7" t="s">
        <v>244</v>
      </c>
      <c r="E34" s="7" t="s">
        <v>5</v>
      </c>
      <c r="F34" s="7" t="s">
        <v>40</v>
      </c>
      <c r="G34" s="7" t="s">
        <v>88</v>
      </c>
      <c r="H34" s="42" t="s">
        <v>125</v>
      </c>
      <c r="I34" s="10">
        <v>3300</v>
      </c>
      <c r="J34" s="48" t="s">
        <v>356</v>
      </c>
      <c r="K34" s="40" t="s">
        <v>356</v>
      </c>
      <c r="L34" s="6">
        <f>0</f>
        <v>0</v>
      </c>
      <c r="M34" s="48" t="s">
        <v>356</v>
      </c>
      <c r="N34" s="40" t="s">
        <v>356</v>
      </c>
      <c r="O34" s="6">
        <f>0</f>
        <v>0</v>
      </c>
      <c r="P34" s="6" t="s">
        <v>356</v>
      </c>
      <c r="Q34" s="6" t="s">
        <v>356</v>
      </c>
      <c r="R34" s="6">
        <f>0</f>
        <v>0</v>
      </c>
    </row>
    <row r="35" spans="1:18" x14ac:dyDescent="0.25">
      <c r="A35" s="5">
        <v>34</v>
      </c>
      <c r="B35" s="20" t="s">
        <v>127</v>
      </c>
      <c r="C35" s="7" t="s">
        <v>46</v>
      </c>
      <c r="D35" s="7" t="s">
        <v>241</v>
      </c>
      <c r="E35" s="7" t="s">
        <v>5</v>
      </c>
      <c r="F35" s="7" t="s">
        <v>6</v>
      </c>
      <c r="G35" s="7" t="s">
        <v>370</v>
      </c>
      <c r="H35" s="42" t="s">
        <v>128</v>
      </c>
      <c r="I35" s="10">
        <v>300</v>
      </c>
      <c r="J35" s="20" t="s">
        <v>370</v>
      </c>
      <c r="K35" s="6" t="s">
        <v>287</v>
      </c>
      <c r="L35" s="10">
        <v>50</v>
      </c>
      <c r="M35" s="20" t="s">
        <v>356</v>
      </c>
      <c r="N35" s="6" t="s">
        <v>356</v>
      </c>
      <c r="O35" s="6">
        <f>0</f>
        <v>0</v>
      </c>
      <c r="P35" s="6" t="s">
        <v>356</v>
      </c>
      <c r="Q35" s="6" t="s">
        <v>356</v>
      </c>
      <c r="R35" s="6">
        <f>0</f>
        <v>0</v>
      </c>
    </row>
    <row r="36" spans="1:18" x14ac:dyDescent="0.25">
      <c r="A36" s="6">
        <v>35</v>
      </c>
      <c r="B36" s="20" t="s">
        <v>256</v>
      </c>
      <c r="C36" s="7" t="s">
        <v>46</v>
      </c>
      <c r="D36" s="7" t="s">
        <v>242</v>
      </c>
      <c r="E36" s="7" t="s">
        <v>5</v>
      </c>
      <c r="F36" s="7" t="s">
        <v>6</v>
      </c>
      <c r="G36" s="7" t="s">
        <v>12</v>
      </c>
      <c r="H36" s="42" t="s">
        <v>255</v>
      </c>
      <c r="I36" s="10">
        <v>110</v>
      </c>
      <c r="J36" s="20" t="s">
        <v>112</v>
      </c>
      <c r="K36" s="6" t="s">
        <v>26</v>
      </c>
      <c r="L36" s="10">
        <v>40</v>
      </c>
      <c r="M36" s="20" t="s">
        <v>356</v>
      </c>
      <c r="N36" s="6" t="s">
        <v>356</v>
      </c>
      <c r="O36" s="6">
        <f>0</f>
        <v>0</v>
      </c>
      <c r="P36" s="6" t="s">
        <v>356</v>
      </c>
      <c r="Q36" s="6" t="s">
        <v>356</v>
      </c>
      <c r="R36" s="6">
        <f>0</f>
        <v>0</v>
      </c>
    </row>
    <row r="37" spans="1:18" x14ac:dyDescent="0.25">
      <c r="A37" s="6">
        <v>36</v>
      </c>
      <c r="B37" s="20" t="s">
        <v>130</v>
      </c>
      <c r="C37" s="7" t="s">
        <v>46</v>
      </c>
      <c r="D37" s="7" t="s">
        <v>242</v>
      </c>
      <c r="E37" s="7" t="s">
        <v>5</v>
      </c>
      <c r="F37" s="7" t="s">
        <v>6</v>
      </c>
      <c r="G37" s="7" t="s">
        <v>370</v>
      </c>
      <c r="H37" s="6" t="s">
        <v>197</v>
      </c>
      <c r="I37" s="10">
        <v>150</v>
      </c>
      <c r="J37" s="19" t="s">
        <v>133</v>
      </c>
      <c r="K37" s="42" t="s">
        <v>134</v>
      </c>
      <c r="L37" s="10">
        <v>50</v>
      </c>
      <c r="M37" s="20" t="s">
        <v>356</v>
      </c>
      <c r="N37" s="6" t="s">
        <v>356</v>
      </c>
      <c r="O37" s="6">
        <f>0</f>
        <v>0</v>
      </c>
      <c r="P37" s="6" t="s">
        <v>356</v>
      </c>
      <c r="Q37" s="6" t="s">
        <v>356</v>
      </c>
      <c r="R37" s="6">
        <f>0</f>
        <v>0</v>
      </c>
    </row>
    <row r="38" spans="1:18" x14ac:dyDescent="0.25">
      <c r="A38" s="5">
        <v>37</v>
      </c>
      <c r="B38" s="20" t="s">
        <v>135</v>
      </c>
      <c r="C38" s="7" t="s">
        <v>46</v>
      </c>
      <c r="D38" s="7" t="s">
        <v>242</v>
      </c>
      <c r="E38" s="7" t="s">
        <v>5</v>
      </c>
      <c r="F38" s="7" t="s">
        <v>6</v>
      </c>
      <c r="G38" s="7" t="s">
        <v>370</v>
      </c>
      <c r="H38" s="49" t="s">
        <v>287</v>
      </c>
      <c r="I38" s="24">
        <v>250</v>
      </c>
      <c r="J38" s="48" t="s">
        <v>356</v>
      </c>
      <c r="K38" s="40" t="s">
        <v>356</v>
      </c>
      <c r="L38" s="6">
        <f>0</f>
        <v>0</v>
      </c>
      <c r="M38" s="48" t="s">
        <v>356</v>
      </c>
      <c r="N38" s="40" t="s">
        <v>356</v>
      </c>
      <c r="O38" s="6">
        <f>0</f>
        <v>0</v>
      </c>
      <c r="P38" s="6" t="s">
        <v>356</v>
      </c>
      <c r="Q38" s="6" t="s">
        <v>356</v>
      </c>
      <c r="R38" s="6">
        <f>0</f>
        <v>0</v>
      </c>
    </row>
    <row r="39" spans="1:18" x14ac:dyDescent="0.25">
      <c r="A39" s="6">
        <v>38</v>
      </c>
      <c r="B39" s="20" t="s">
        <v>254</v>
      </c>
      <c r="C39" s="7" t="s">
        <v>46</v>
      </c>
      <c r="D39" s="7" t="s">
        <v>242</v>
      </c>
      <c r="E39" s="7" t="s">
        <v>5</v>
      </c>
      <c r="F39" s="7" t="s">
        <v>6</v>
      </c>
      <c r="G39" s="7" t="s">
        <v>12</v>
      </c>
      <c r="H39" s="42" t="s">
        <v>255</v>
      </c>
      <c r="I39" s="24">
        <v>120</v>
      </c>
      <c r="J39" s="48" t="s">
        <v>356</v>
      </c>
      <c r="K39" s="40" t="s">
        <v>356</v>
      </c>
      <c r="L39" s="6">
        <f>0</f>
        <v>0</v>
      </c>
      <c r="M39" s="48" t="s">
        <v>356</v>
      </c>
      <c r="N39" s="40" t="s">
        <v>356</v>
      </c>
      <c r="O39" s="6">
        <f>0</f>
        <v>0</v>
      </c>
      <c r="P39" s="6" t="s">
        <v>356</v>
      </c>
      <c r="Q39" s="6" t="s">
        <v>356</v>
      </c>
      <c r="R39" s="6">
        <f>0</f>
        <v>0</v>
      </c>
    </row>
    <row r="40" spans="1:18" x14ac:dyDescent="0.25">
      <c r="A40" s="6">
        <v>39</v>
      </c>
      <c r="B40" s="20" t="s">
        <v>252</v>
      </c>
      <c r="C40" s="7" t="s">
        <v>46</v>
      </c>
      <c r="D40" s="7" t="s">
        <v>242</v>
      </c>
      <c r="E40" s="7" t="s">
        <v>5</v>
      </c>
      <c r="F40" s="7" t="s">
        <v>6</v>
      </c>
      <c r="G40" s="7" t="s">
        <v>370</v>
      </c>
      <c r="H40" s="49" t="s">
        <v>287</v>
      </c>
      <c r="I40" s="24">
        <v>100</v>
      </c>
      <c r="J40" s="20" t="s">
        <v>371</v>
      </c>
      <c r="K40" s="6" t="s">
        <v>250</v>
      </c>
      <c r="L40" s="6">
        <v>120</v>
      </c>
      <c r="M40" s="19" t="s">
        <v>112</v>
      </c>
      <c r="N40" s="6" t="s">
        <v>26</v>
      </c>
      <c r="O40" s="6">
        <v>50</v>
      </c>
      <c r="P40" s="6" t="s">
        <v>356</v>
      </c>
      <c r="Q40" s="6" t="s">
        <v>356</v>
      </c>
      <c r="R40" s="6">
        <f>0</f>
        <v>0</v>
      </c>
    </row>
    <row r="41" spans="1:18" x14ac:dyDescent="0.25">
      <c r="A41" s="5">
        <v>40</v>
      </c>
      <c r="B41" s="20" t="s">
        <v>137</v>
      </c>
      <c r="C41" s="7" t="s">
        <v>46</v>
      </c>
      <c r="D41" s="7" t="s">
        <v>242</v>
      </c>
      <c r="E41" s="7" t="s">
        <v>5</v>
      </c>
      <c r="F41" s="7" t="s">
        <v>6</v>
      </c>
      <c r="G41" s="7" t="s">
        <v>370</v>
      </c>
      <c r="H41" s="6" t="s">
        <v>197</v>
      </c>
      <c r="I41" s="10">
        <v>120</v>
      </c>
      <c r="J41" s="20" t="s">
        <v>112</v>
      </c>
      <c r="K41" s="6" t="s">
        <v>26</v>
      </c>
      <c r="L41" s="10">
        <v>35</v>
      </c>
      <c r="M41" s="20" t="s">
        <v>356</v>
      </c>
      <c r="N41" s="6" t="s">
        <v>356</v>
      </c>
      <c r="O41" s="6">
        <f>0</f>
        <v>0</v>
      </c>
      <c r="P41" s="6" t="s">
        <v>356</v>
      </c>
      <c r="Q41" s="6" t="s">
        <v>356</v>
      </c>
      <c r="R41" s="6">
        <f>0</f>
        <v>0</v>
      </c>
    </row>
    <row r="42" spans="1:18" x14ac:dyDescent="0.25">
      <c r="A42" s="6">
        <v>41</v>
      </c>
      <c r="B42" s="7" t="s">
        <v>139</v>
      </c>
      <c r="C42" s="7" t="s">
        <v>46</v>
      </c>
      <c r="D42" s="7" t="s">
        <v>241</v>
      </c>
      <c r="E42" s="7" t="s">
        <v>5</v>
      </c>
      <c r="F42" s="7" t="s">
        <v>6</v>
      </c>
      <c r="G42" s="7" t="s">
        <v>370</v>
      </c>
      <c r="H42" s="6" t="s">
        <v>22</v>
      </c>
      <c r="I42" s="10">
        <v>220</v>
      </c>
      <c r="J42" s="20" t="s">
        <v>370</v>
      </c>
      <c r="K42" s="6" t="s">
        <v>197</v>
      </c>
      <c r="L42" s="10">
        <v>40</v>
      </c>
      <c r="M42" s="20" t="s">
        <v>356</v>
      </c>
      <c r="N42" s="6" t="s">
        <v>356</v>
      </c>
      <c r="O42" s="6">
        <f>0</f>
        <v>0</v>
      </c>
      <c r="P42" s="6" t="s">
        <v>356</v>
      </c>
      <c r="Q42" s="6" t="s">
        <v>356</v>
      </c>
      <c r="R42" s="6">
        <f>0</f>
        <v>0</v>
      </c>
    </row>
    <row r="43" spans="1:18" x14ac:dyDescent="0.25">
      <c r="A43" s="6">
        <v>42</v>
      </c>
      <c r="B43" s="20" t="s">
        <v>140</v>
      </c>
      <c r="C43" s="7" t="s">
        <v>46</v>
      </c>
      <c r="D43" s="7" t="s">
        <v>242</v>
      </c>
      <c r="E43" s="7" t="s">
        <v>5</v>
      </c>
      <c r="F43" s="7" t="s">
        <v>6</v>
      </c>
      <c r="G43" s="7" t="s">
        <v>370</v>
      </c>
      <c r="H43" s="6" t="s">
        <v>197</v>
      </c>
      <c r="I43" s="10">
        <v>150</v>
      </c>
      <c r="J43" s="48" t="s">
        <v>356</v>
      </c>
      <c r="K43" s="40" t="s">
        <v>356</v>
      </c>
      <c r="L43" s="6">
        <f>0</f>
        <v>0</v>
      </c>
      <c r="M43" s="48" t="s">
        <v>356</v>
      </c>
      <c r="N43" s="40" t="s">
        <v>356</v>
      </c>
      <c r="O43" s="6">
        <f>0</f>
        <v>0</v>
      </c>
      <c r="P43" s="6" t="s">
        <v>356</v>
      </c>
      <c r="Q43" s="6" t="s">
        <v>356</v>
      </c>
      <c r="R43" s="6">
        <f>0</f>
        <v>0</v>
      </c>
    </row>
    <row r="44" spans="1:18" x14ac:dyDescent="0.25">
      <c r="A44" s="5">
        <v>43</v>
      </c>
      <c r="B44" s="25" t="s">
        <v>141</v>
      </c>
      <c r="C44" s="7" t="s">
        <v>46</v>
      </c>
      <c r="D44" s="7" t="s">
        <v>242</v>
      </c>
      <c r="E44" s="7" t="s">
        <v>5</v>
      </c>
      <c r="F44" s="7" t="s">
        <v>6</v>
      </c>
      <c r="G44" s="7" t="s">
        <v>370</v>
      </c>
      <c r="H44" s="6" t="s">
        <v>22</v>
      </c>
      <c r="I44" s="10">
        <v>200</v>
      </c>
      <c r="J44" s="20" t="s">
        <v>373</v>
      </c>
      <c r="K44" s="11" t="s">
        <v>144</v>
      </c>
      <c r="L44" s="10">
        <v>100</v>
      </c>
      <c r="M44" s="20" t="s">
        <v>356</v>
      </c>
      <c r="N44" s="6" t="s">
        <v>356</v>
      </c>
      <c r="O44" s="6">
        <f>0</f>
        <v>0</v>
      </c>
      <c r="P44" s="6" t="s">
        <v>356</v>
      </c>
      <c r="Q44" s="6" t="s">
        <v>356</v>
      </c>
      <c r="R44" s="6">
        <f>0</f>
        <v>0</v>
      </c>
    </row>
    <row r="45" spans="1:18" x14ac:dyDescent="0.25">
      <c r="A45" s="6">
        <v>44</v>
      </c>
      <c r="B45" s="20" t="s">
        <v>145</v>
      </c>
      <c r="C45" s="7" t="s">
        <v>46</v>
      </c>
      <c r="D45" s="7" t="s">
        <v>242</v>
      </c>
      <c r="E45" s="7" t="s">
        <v>5</v>
      </c>
      <c r="F45" s="7" t="s">
        <v>6</v>
      </c>
      <c r="G45" s="7" t="s">
        <v>370</v>
      </c>
      <c r="H45" s="49" t="s">
        <v>287</v>
      </c>
      <c r="I45" s="10">
        <v>100</v>
      </c>
      <c r="J45" s="20" t="s">
        <v>373</v>
      </c>
      <c r="K45" s="11" t="s">
        <v>146</v>
      </c>
      <c r="L45" s="10">
        <v>50</v>
      </c>
      <c r="M45" s="41" t="s">
        <v>356</v>
      </c>
      <c r="N45" s="6" t="s">
        <v>356</v>
      </c>
      <c r="O45" s="6">
        <f>0</f>
        <v>0</v>
      </c>
      <c r="P45" s="46" t="s">
        <v>356</v>
      </c>
      <c r="Q45" s="6" t="s">
        <v>356</v>
      </c>
      <c r="R45" s="6">
        <f>0</f>
        <v>0</v>
      </c>
    </row>
    <row r="46" spans="1:18" x14ac:dyDescent="0.25">
      <c r="A46" s="6">
        <v>45</v>
      </c>
      <c r="B46" s="20" t="s">
        <v>147</v>
      </c>
      <c r="C46" s="7" t="s">
        <v>46</v>
      </c>
      <c r="D46" s="7" t="s">
        <v>241</v>
      </c>
      <c r="E46" s="7" t="s">
        <v>5</v>
      </c>
      <c r="F46" s="7" t="s">
        <v>40</v>
      </c>
      <c r="G46" s="7" t="s">
        <v>370</v>
      </c>
      <c r="H46" s="6" t="s">
        <v>22</v>
      </c>
      <c r="I46" s="10">
        <v>600</v>
      </c>
      <c r="J46" s="20" t="s">
        <v>370</v>
      </c>
      <c r="K46" s="6" t="s">
        <v>22</v>
      </c>
      <c r="L46" s="10">
        <v>300</v>
      </c>
      <c r="M46" s="41" t="s">
        <v>372</v>
      </c>
      <c r="N46" s="42" t="s">
        <v>148</v>
      </c>
      <c r="O46" s="42">
        <v>150</v>
      </c>
      <c r="P46" s="40" t="s">
        <v>12</v>
      </c>
      <c r="Q46" s="42" t="s">
        <v>150</v>
      </c>
      <c r="R46" s="42">
        <v>400</v>
      </c>
    </row>
    <row r="47" spans="1:18" x14ac:dyDescent="0.25">
      <c r="A47" s="5">
        <v>46</v>
      </c>
      <c r="B47" s="20" t="s">
        <v>151</v>
      </c>
      <c r="C47" s="7" t="s">
        <v>46</v>
      </c>
      <c r="D47" s="7" t="s">
        <v>241</v>
      </c>
      <c r="E47" s="7" t="s">
        <v>5</v>
      </c>
      <c r="F47" s="7" t="s">
        <v>40</v>
      </c>
      <c r="G47" s="7" t="s">
        <v>370</v>
      </c>
      <c r="H47" s="6" t="s">
        <v>22</v>
      </c>
      <c r="I47" s="10">
        <v>600</v>
      </c>
      <c r="J47" s="48" t="s">
        <v>356</v>
      </c>
      <c r="K47" s="40" t="s">
        <v>356</v>
      </c>
      <c r="L47" s="6">
        <f>0</f>
        <v>0</v>
      </c>
      <c r="M47" s="48" t="s">
        <v>356</v>
      </c>
      <c r="N47" s="40" t="s">
        <v>356</v>
      </c>
      <c r="O47" s="6">
        <f>0</f>
        <v>0</v>
      </c>
      <c r="P47" s="46" t="s">
        <v>356</v>
      </c>
      <c r="Q47" s="6" t="s">
        <v>356</v>
      </c>
      <c r="R47" s="6">
        <f>0</f>
        <v>0</v>
      </c>
    </row>
    <row r="48" spans="1:18" x14ac:dyDescent="0.25">
      <c r="A48" s="6">
        <v>47</v>
      </c>
      <c r="B48" s="20" t="s">
        <v>154</v>
      </c>
      <c r="C48" s="7" t="s">
        <v>155</v>
      </c>
      <c r="D48" s="7" t="s">
        <v>241</v>
      </c>
      <c r="E48" s="7" t="s">
        <v>5</v>
      </c>
      <c r="F48" s="7" t="s">
        <v>40</v>
      </c>
      <c r="G48" s="7" t="s">
        <v>370</v>
      </c>
      <c r="H48" s="6" t="s">
        <v>197</v>
      </c>
      <c r="I48" s="10">
        <v>270</v>
      </c>
      <c r="J48" s="48" t="s">
        <v>356</v>
      </c>
      <c r="K48" s="40" t="s">
        <v>356</v>
      </c>
      <c r="L48" s="6">
        <f>0</f>
        <v>0</v>
      </c>
      <c r="M48" s="48" t="s">
        <v>356</v>
      </c>
      <c r="N48" s="40" t="s">
        <v>356</v>
      </c>
      <c r="O48" s="6">
        <f>0</f>
        <v>0</v>
      </c>
      <c r="P48" s="46" t="s">
        <v>356</v>
      </c>
      <c r="Q48" s="6" t="s">
        <v>356</v>
      </c>
      <c r="R48" s="6">
        <f>0</f>
        <v>0</v>
      </c>
    </row>
    <row r="49" spans="1:18" x14ac:dyDescent="0.25">
      <c r="A49" s="6">
        <v>48</v>
      </c>
      <c r="B49" s="20" t="s">
        <v>156</v>
      </c>
      <c r="C49" s="7" t="s">
        <v>46</v>
      </c>
      <c r="D49" s="7" t="s">
        <v>242</v>
      </c>
      <c r="E49" s="7" t="s">
        <v>5</v>
      </c>
      <c r="F49" s="7" t="s">
        <v>85</v>
      </c>
      <c r="G49" s="7" t="s">
        <v>370</v>
      </c>
      <c r="H49" s="49" t="s">
        <v>287</v>
      </c>
      <c r="I49" s="10">
        <v>200</v>
      </c>
      <c r="J49" s="48" t="s">
        <v>356</v>
      </c>
      <c r="K49" s="40" t="s">
        <v>356</v>
      </c>
      <c r="L49" s="6">
        <f>0</f>
        <v>0</v>
      </c>
      <c r="M49" s="48" t="s">
        <v>356</v>
      </c>
      <c r="N49" s="40" t="s">
        <v>356</v>
      </c>
      <c r="O49" s="6">
        <f>0</f>
        <v>0</v>
      </c>
      <c r="P49" s="46" t="s">
        <v>356</v>
      </c>
      <c r="Q49" s="6" t="s">
        <v>356</v>
      </c>
      <c r="R49" s="6">
        <f>0</f>
        <v>0</v>
      </c>
    </row>
    <row r="50" spans="1:18" x14ac:dyDescent="0.25">
      <c r="A50" s="5">
        <v>49</v>
      </c>
      <c r="B50" s="20" t="s">
        <v>157</v>
      </c>
      <c r="C50" s="7" t="s">
        <v>46</v>
      </c>
      <c r="D50" s="7" t="s">
        <v>242</v>
      </c>
      <c r="E50" s="7" t="s">
        <v>5</v>
      </c>
      <c r="F50" s="7" t="s">
        <v>40</v>
      </c>
      <c r="G50" s="7" t="s">
        <v>370</v>
      </c>
      <c r="H50" s="6" t="s">
        <v>197</v>
      </c>
      <c r="I50" s="10">
        <v>120</v>
      </c>
      <c r="J50" s="20" t="s">
        <v>112</v>
      </c>
      <c r="K50" s="6" t="s">
        <v>26</v>
      </c>
      <c r="L50" s="10">
        <v>40</v>
      </c>
      <c r="M50" s="41" t="s">
        <v>356</v>
      </c>
      <c r="N50" s="6" t="s">
        <v>356</v>
      </c>
      <c r="O50" s="6">
        <f>0</f>
        <v>0</v>
      </c>
      <c r="P50" s="46" t="s">
        <v>356</v>
      </c>
      <c r="Q50" s="6" t="s">
        <v>356</v>
      </c>
      <c r="R50" s="6">
        <f>0</f>
        <v>0</v>
      </c>
    </row>
    <row r="51" spans="1:18" x14ac:dyDescent="0.25">
      <c r="A51" s="6">
        <v>50</v>
      </c>
      <c r="B51" s="20" t="s">
        <v>276</v>
      </c>
      <c r="C51" s="7" t="s">
        <v>46</v>
      </c>
      <c r="D51" s="7" t="s">
        <v>241</v>
      </c>
      <c r="E51" s="7" t="s">
        <v>5</v>
      </c>
      <c r="F51" s="7" t="s">
        <v>40</v>
      </c>
      <c r="G51" s="7" t="s">
        <v>12</v>
      </c>
      <c r="H51" s="42" t="s">
        <v>92</v>
      </c>
      <c r="I51" s="10">
        <v>280</v>
      </c>
      <c r="J51" s="20" t="s">
        <v>12</v>
      </c>
      <c r="K51" s="11" t="s">
        <v>255</v>
      </c>
      <c r="L51" s="10">
        <v>210</v>
      </c>
      <c r="M51" s="41" t="s">
        <v>367</v>
      </c>
      <c r="N51" s="42" t="s">
        <v>279</v>
      </c>
      <c r="O51" s="42">
        <v>100</v>
      </c>
      <c r="P51" s="45" t="s">
        <v>198</v>
      </c>
      <c r="Q51" s="42">
        <v>120</v>
      </c>
      <c r="R51" s="6">
        <f>0</f>
        <v>0</v>
      </c>
    </row>
    <row r="52" spans="1:18" x14ac:dyDescent="0.25">
      <c r="A52" s="6">
        <v>51</v>
      </c>
      <c r="B52" s="20" t="s">
        <v>158</v>
      </c>
      <c r="C52" s="7" t="s">
        <v>46</v>
      </c>
      <c r="D52" s="7" t="s">
        <v>242</v>
      </c>
      <c r="E52" s="7" t="s">
        <v>5</v>
      </c>
      <c r="F52" s="7" t="s">
        <v>6</v>
      </c>
      <c r="G52" s="7" t="s">
        <v>370</v>
      </c>
      <c r="H52" s="49" t="s">
        <v>287</v>
      </c>
      <c r="I52" s="10">
        <v>150</v>
      </c>
      <c r="J52" s="20" t="s">
        <v>112</v>
      </c>
      <c r="K52" s="11" t="s">
        <v>160</v>
      </c>
      <c r="L52" s="10">
        <v>25</v>
      </c>
      <c r="M52" s="41" t="s">
        <v>356</v>
      </c>
      <c r="N52" s="6" t="s">
        <v>356</v>
      </c>
      <c r="O52" s="6">
        <f>0</f>
        <v>0</v>
      </c>
      <c r="P52" s="46" t="s">
        <v>356</v>
      </c>
      <c r="Q52" s="6" t="s">
        <v>356</v>
      </c>
      <c r="R52" s="6">
        <f>0</f>
        <v>0</v>
      </c>
    </row>
    <row r="53" spans="1:18" x14ac:dyDescent="0.25">
      <c r="A53" s="5">
        <v>52</v>
      </c>
      <c r="B53" s="20" t="s">
        <v>161</v>
      </c>
      <c r="C53" s="7" t="s">
        <v>46</v>
      </c>
      <c r="D53" s="7" t="s">
        <v>242</v>
      </c>
      <c r="E53" s="7" t="s">
        <v>5</v>
      </c>
      <c r="F53" s="7" t="s">
        <v>28</v>
      </c>
      <c r="G53" s="7" t="s">
        <v>370</v>
      </c>
      <c r="H53" s="6" t="s">
        <v>22</v>
      </c>
      <c r="I53" s="10">
        <v>350</v>
      </c>
      <c r="J53" s="20" t="s">
        <v>112</v>
      </c>
      <c r="K53" s="6" t="s">
        <v>26</v>
      </c>
      <c r="L53" s="10">
        <v>30</v>
      </c>
      <c r="M53" s="20" t="s">
        <v>112</v>
      </c>
      <c r="N53" s="42" t="s">
        <v>162</v>
      </c>
      <c r="O53" s="42">
        <v>20</v>
      </c>
      <c r="P53" s="46" t="s">
        <v>356</v>
      </c>
      <c r="Q53" s="6" t="s">
        <v>356</v>
      </c>
      <c r="R53" s="6">
        <f>0</f>
        <v>0</v>
      </c>
    </row>
    <row r="54" spans="1:18" x14ac:dyDescent="0.25">
      <c r="A54" s="6">
        <v>53</v>
      </c>
      <c r="B54" s="20" t="s">
        <v>163</v>
      </c>
      <c r="C54" s="7" t="s">
        <v>46</v>
      </c>
      <c r="D54" s="7" t="s">
        <v>242</v>
      </c>
      <c r="E54" s="7" t="s">
        <v>5</v>
      </c>
      <c r="F54" s="7" t="s">
        <v>6</v>
      </c>
      <c r="G54" s="7" t="s">
        <v>370</v>
      </c>
      <c r="H54" s="6" t="s">
        <v>197</v>
      </c>
      <c r="I54" s="10">
        <v>130</v>
      </c>
      <c r="J54" s="48" t="s">
        <v>356</v>
      </c>
      <c r="K54" s="40" t="s">
        <v>356</v>
      </c>
      <c r="L54" s="6">
        <f>0</f>
        <v>0</v>
      </c>
      <c r="M54" s="48" t="s">
        <v>356</v>
      </c>
      <c r="N54" s="40" t="s">
        <v>356</v>
      </c>
      <c r="O54" s="6">
        <f>0</f>
        <v>0</v>
      </c>
      <c r="P54" s="46" t="s">
        <v>356</v>
      </c>
      <c r="Q54" s="6" t="s">
        <v>356</v>
      </c>
      <c r="R54" s="6">
        <f>0</f>
        <v>0</v>
      </c>
    </row>
    <row r="55" spans="1:18" x14ac:dyDescent="0.25">
      <c r="A55" s="6">
        <v>54</v>
      </c>
      <c r="B55" s="20" t="s">
        <v>165</v>
      </c>
      <c r="C55" s="7" t="s">
        <v>46</v>
      </c>
      <c r="D55" s="7" t="s">
        <v>242</v>
      </c>
      <c r="E55" s="7" t="s">
        <v>5</v>
      </c>
      <c r="F55" s="7" t="s">
        <v>6</v>
      </c>
      <c r="G55" s="7" t="s">
        <v>370</v>
      </c>
      <c r="H55" s="6" t="s">
        <v>197</v>
      </c>
      <c r="I55" s="10">
        <v>130</v>
      </c>
      <c r="J55" s="48" t="s">
        <v>356</v>
      </c>
      <c r="K55" s="40" t="s">
        <v>356</v>
      </c>
      <c r="L55" s="6">
        <f>0</f>
        <v>0</v>
      </c>
      <c r="M55" s="48" t="s">
        <v>356</v>
      </c>
      <c r="N55" s="40" t="s">
        <v>356</v>
      </c>
      <c r="O55" s="6">
        <f>0</f>
        <v>0</v>
      </c>
      <c r="P55" s="46" t="s">
        <v>356</v>
      </c>
      <c r="Q55" s="6" t="s">
        <v>356</v>
      </c>
      <c r="R55" s="6">
        <f>0</f>
        <v>0</v>
      </c>
    </row>
    <row r="56" spans="1:18" x14ac:dyDescent="0.25">
      <c r="A56" s="5">
        <v>55</v>
      </c>
      <c r="B56" s="20" t="s">
        <v>168</v>
      </c>
      <c r="C56" s="7" t="s">
        <v>46</v>
      </c>
      <c r="D56" s="7" t="s">
        <v>242</v>
      </c>
      <c r="E56" s="7" t="s">
        <v>5</v>
      </c>
      <c r="F56" s="7" t="s">
        <v>6</v>
      </c>
      <c r="G56" s="7" t="s">
        <v>370</v>
      </c>
      <c r="H56" s="6" t="s">
        <v>22</v>
      </c>
      <c r="I56" s="10">
        <v>100</v>
      </c>
      <c r="J56" s="48" t="s">
        <v>356</v>
      </c>
      <c r="K56" s="40" t="s">
        <v>356</v>
      </c>
      <c r="L56" s="6">
        <f>0</f>
        <v>0</v>
      </c>
      <c r="M56" s="48" t="s">
        <v>356</v>
      </c>
      <c r="N56" s="40" t="s">
        <v>356</v>
      </c>
      <c r="O56" s="6">
        <f>0</f>
        <v>0</v>
      </c>
      <c r="P56" s="6" t="s">
        <v>356</v>
      </c>
      <c r="Q56" s="6" t="s">
        <v>356</v>
      </c>
      <c r="R56" s="6">
        <f>0</f>
        <v>0</v>
      </c>
    </row>
    <row r="57" spans="1:18" x14ac:dyDescent="0.25">
      <c r="A57" s="6">
        <v>56</v>
      </c>
      <c r="B57" s="20" t="s">
        <v>171</v>
      </c>
      <c r="C57" s="7" t="s">
        <v>172</v>
      </c>
      <c r="D57" s="7" t="s">
        <v>243</v>
      </c>
      <c r="E57" s="7" t="s">
        <v>5</v>
      </c>
      <c r="F57" s="7" t="s">
        <v>40</v>
      </c>
      <c r="G57" s="1" t="s">
        <v>12</v>
      </c>
      <c r="H57" s="42" t="s">
        <v>29</v>
      </c>
      <c r="I57" s="10">
        <v>50</v>
      </c>
      <c r="J57" s="48" t="s">
        <v>356</v>
      </c>
      <c r="K57" s="40" t="s">
        <v>356</v>
      </c>
      <c r="L57" s="6">
        <f>0</f>
        <v>0</v>
      </c>
      <c r="M57" s="48" t="s">
        <v>356</v>
      </c>
      <c r="N57" s="40" t="s">
        <v>356</v>
      </c>
      <c r="O57" s="6">
        <f>0</f>
        <v>0</v>
      </c>
      <c r="P57" s="6" t="s">
        <v>356</v>
      </c>
      <c r="Q57" s="6" t="s">
        <v>356</v>
      </c>
      <c r="R57" s="6">
        <f>0</f>
        <v>0</v>
      </c>
    </row>
    <row r="58" spans="1:18" x14ac:dyDescent="0.25">
      <c r="A58" s="6">
        <v>57</v>
      </c>
      <c r="B58" s="20" t="s">
        <v>173</v>
      </c>
      <c r="C58" s="7" t="s">
        <v>174</v>
      </c>
      <c r="D58" s="7" t="s">
        <v>242</v>
      </c>
      <c r="E58" s="7" t="s">
        <v>5</v>
      </c>
      <c r="F58" s="7" t="s">
        <v>40</v>
      </c>
      <c r="G58" s="1" t="s">
        <v>12</v>
      </c>
      <c r="H58" s="42" t="s">
        <v>13</v>
      </c>
      <c r="I58" s="10">
        <v>150</v>
      </c>
      <c r="J58" s="48" t="s">
        <v>356</v>
      </c>
      <c r="K58" s="40" t="s">
        <v>356</v>
      </c>
      <c r="L58" s="6">
        <f>0</f>
        <v>0</v>
      </c>
      <c r="M58" s="48" t="s">
        <v>356</v>
      </c>
      <c r="N58" s="40" t="s">
        <v>356</v>
      </c>
      <c r="O58" s="6">
        <f>0</f>
        <v>0</v>
      </c>
      <c r="P58" s="6" t="s">
        <v>356</v>
      </c>
      <c r="Q58" s="6" t="s">
        <v>356</v>
      </c>
      <c r="R58" s="6">
        <f>0</f>
        <v>0</v>
      </c>
    </row>
    <row r="59" spans="1:18" x14ac:dyDescent="0.25">
      <c r="A59" s="5">
        <v>58</v>
      </c>
      <c r="B59" s="20" t="s">
        <v>268</v>
      </c>
      <c r="C59" s="7" t="s">
        <v>174</v>
      </c>
      <c r="D59" s="7" t="s">
        <v>243</v>
      </c>
      <c r="E59" s="7" t="s">
        <v>5</v>
      </c>
      <c r="F59" s="7" t="s">
        <v>6</v>
      </c>
      <c r="G59" s="1" t="s">
        <v>112</v>
      </c>
      <c r="H59" s="42" t="s">
        <v>108</v>
      </c>
      <c r="I59" s="10">
        <v>60</v>
      </c>
      <c r="J59" s="48" t="s">
        <v>356</v>
      </c>
      <c r="K59" s="40" t="s">
        <v>356</v>
      </c>
      <c r="L59" s="6">
        <f>0</f>
        <v>0</v>
      </c>
      <c r="M59" s="48" t="s">
        <v>356</v>
      </c>
      <c r="N59" s="40" t="s">
        <v>356</v>
      </c>
      <c r="O59" s="6">
        <f>0</f>
        <v>0</v>
      </c>
      <c r="P59" s="6" t="s">
        <v>356</v>
      </c>
      <c r="Q59" s="6" t="s">
        <v>356</v>
      </c>
      <c r="R59" s="6">
        <f>0</f>
        <v>0</v>
      </c>
    </row>
    <row r="60" spans="1:18" x14ac:dyDescent="0.25">
      <c r="A60" s="6">
        <v>59</v>
      </c>
      <c r="B60" s="20" t="s">
        <v>267</v>
      </c>
      <c r="C60" s="7" t="s">
        <v>46</v>
      </c>
      <c r="D60" s="7" t="s">
        <v>243</v>
      </c>
      <c r="E60" s="7" t="s">
        <v>5</v>
      </c>
      <c r="F60" s="7" t="s">
        <v>6</v>
      </c>
      <c r="G60" s="1" t="s">
        <v>366</v>
      </c>
      <c r="H60" s="40" t="s">
        <v>269</v>
      </c>
      <c r="I60" s="10">
        <v>50</v>
      </c>
      <c r="J60" s="48" t="s">
        <v>356</v>
      </c>
      <c r="K60" s="40" t="s">
        <v>356</v>
      </c>
      <c r="L60" s="6">
        <f>0</f>
        <v>0</v>
      </c>
      <c r="M60" s="48" t="s">
        <v>356</v>
      </c>
      <c r="N60" s="40" t="s">
        <v>356</v>
      </c>
      <c r="O60" s="6">
        <f>0</f>
        <v>0</v>
      </c>
      <c r="P60" s="6" t="s">
        <v>356</v>
      </c>
      <c r="Q60" s="6" t="s">
        <v>356</v>
      </c>
      <c r="R60" s="6">
        <f>0</f>
        <v>0</v>
      </c>
    </row>
    <row r="61" spans="1:18" x14ac:dyDescent="0.25">
      <c r="A61" s="6">
        <v>60</v>
      </c>
      <c r="B61" s="20" t="s">
        <v>176</v>
      </c>
      <c r="C61" s="7" t="s">
        <v>177</v>
      </c>
      <c r="D61" s="7" t="s">
        <v>242</v>
      </c>
      <c r="E61" s="7" t="s">
        <v>5</v>
      </c>
      <c r="F61" s="7" t="s">
        <v>40</v>
      </c>
      <c r="G61" s="7" t="s">
        <v>370</v>
      </c>
      <c r="H61" s="6" t="s">
        <v>197</v>
      </c>
      <c r="I61" s="10">
        <v>120</v>
      </c>
      <c r="J61" s="48" t="s">
        <v>356</v>
      </c>
      <c r="K61" s="40" t="s">
        <v>356</v>
      </c>
      <c r="L61" s="6">
        <f>0</f>
        <v>0</v>
      </c>
      <c r="M61" s="48" t="s">
        <v>356</v>
      </c>
      <c r="N61" s="40" t="s">
        <v>356</v>
      </c>
      <c r="O61" s="6">
        <f>0</f>
        <v>0</v>
      </c>
      <c r="P61" s="6" t="s">
        <v>356</v>
      </c>
      <c r="Q61" s="6" t="s">
        <v>356</v>
      </c>
      <c r="R61" s="6">
        <f>0</f>
        <v>0</v>
      </c>
    </row>
    <row r="62" spans="1:18" x14ac:dyDescent="0.25">
      <c r="A62" s="5">
        <v>61</v>
      </c>
      <c r="B62" s="20" t="s">
        <v>178</v>
      </c>
      <c r="C62" s="7" t="s">
        <v>46</v>
      </c>
      <c r="D62" s="7" t="s">
        <v>242</v>
      </c>
      <c r="E62" s="7" t="s">
        <v>5</v>
      </c>
      <c r="F62" s="7" t="s">
        <v>6</v>
      </c>
      <c r="G62" s="7" t="s">
        <v>370</v>
      </c>
      <c r="H62" s="49" t="s">
        <v>287</v>
      </c>
      <c r="I62" s="10">
        <v>140</v>
      </c>
      <c r="J62" s="48" t="s">
        <v>356</v>
      </c>
      <c r="K62" s="40" t="s">
        <v>356</v>
      </c>
      <c r="L62" s="6">
        <f>0</f>
        <v>0</v>
      </c>
      <c r="M62" s="48" t="s">
        <v>356</v>
      </c>
      <c r="N62" s="40" t="s">
        <v>356</v>
      </c>
      <c r="O62" s="6">
        <f>0</f>
        <v>0</v>
      </c>
      <c r="P62" s="6" t="s">
        <v>356</v>
      </c>
      <c r="Q62" s="6" t="s">
        <v>356</v>
      </c>
      <c r="R62" s="6">
        <f>0</f>
        <v>0</v>
      </c>
    </row>
    <row r="63" spans="1:18" x14ac:dyDescent="0.25">
      <c r="A63" s="6">
        <v>62</v>
      </c>
      <c r="B63" s="14" t="s">
        <v>179</v>
      </c>
      <c r="C63" s="7" t="s">
        <v>46</v>
      </c>
      <c r="D63" s="7" t="s">
        <v>242</v>
      </c>
      <c r="E63" s="7" t="s">
        <v>5</v>
      </c>
      <c r="F63" s="7" t="s">
        <v>40</v>
      </c>
      <c r="G63" s="1" t="s">
        <v>112</v>
      </c>
      <c r="H63" s="42" t="s">
        <v>108</v>
      </c>
      <c r="I63" s="10">
        <v>180</v>
      </c>
      <c r="J63" s="48" t="s">
        <v>356</v>
      </c>
      <c r="K63" s="40" t="s">
        <v>356</v>
      </c>
      <c r="L63" s="6">
        <f>0</f>
        <v>0</v>
      </c>
      <c r="M63" s="48" t="s">
        <v>356</v>
      </c>
      <c r="N63" s="40" t="s">
        <v>356</v>
      </c>
      <c r="O63" s="6">
        <f>0</f>
        <v>0</v>
      </c>
      <c r="P63" s="6" t="s">
        <v>356</v>
      </c>
      <c r="Q63" s="6" t="s">
        <v>356</v>
      </c>
      <c r="R63" s="6">
        <f>0</f>
        <v>0</v>
      </c>
    </row>
    <row r="64" spans="1:18" x14ac:dyDescent="0.25">
      <c r="A64" s="6">
        <v>63</v>
      </c>
      <c r="B64" s="14" t="s">
        <v>271</v>
      </c>
      <c r="C64" s="7" t="s">
        <v>46</v>
      </c>
      <c r="D64" s="7" t="s">
        <v>242</v>
      </c>
      <c r="E64" s="7" t="s">
        <v>5</v>
      </c>
      <c r="F64" s="7" t="s">
        <v>85</v>
      </c>
      <c r="G64" s="1" t="s">
        <v>112</v>
      </c>
      <c r="H64" s="42" t="s">
        <v>108</v>
      </c>
      <c r="I64" s="10">
        <v>100</v>
      </c>
      <c r="J64" s="41" t="s">
        <v>374</v>
      </c>
      <c r="K64" s="6" t="s">
        <v>304</v>
      </c>
      <c r="L64" s="42">
        <v>120</v>
      </c>
      <c r="M64" s="41" t="s">
        <v>356</v>
      </c>
      <c r="N64" s="6" t="s">
        <v>356</v>
      </c>
      <c r="O64" s="6">
        <f>0</f>
        <v>0</v>
      </c>
      <c r="P64" s="6" t="s">
        <v>356</v>
      </c>
      <c r="Q64" s="6" t="s">
        <v>356</v>
      </c>
      <c r="R64" s="6">
        <f>0</f>
        <v>0</v>
      </c>
    </row>
    <row r="65" spans="1:18" x14ac:dyDescent="0.25">
      <c r="A65" s="5">
        <v>64</v>
      </c>
      <c r="B65" s="14" t="s">
        <v>270</v>
      </c>
      <c r="C65" s="7" t="s">
        <v>46</v>
      </c>
      <c r="D65" s="7" t="s">
        <v>242</v>
      </c>
      <c r="E65" s="7" t="s">
        <v>5</v>
      </c>
      <c r="F65" s="7" t="s">
        <v>85</v>
      </c>
      <c r="G65" s="1" t="s">
        <v>112</v>
      </c>
      <c r="H65" s="42" t="s">
        <v>108</v>
      </c>
      <c r="I65" s="10">
        <v>50</v>
      </c>
      <c r="J65" s="20" t="s">
        <v>373</v>
      </c>
      <c r="K65" s="11" t="s">
        <v>144</v>
      </c>
      <c r="L65" s="42">
        <v>100</v>
      </c>
      <c r="M65" s="41" t="s">
        <v>356</v>
      </c>
      <c r="N65" s="6" t="s">
        <v>356</v>
      </c>
      <c r="O65" s="6">
        <f>0</f>
        <v>0</v>
      </c>
      <c r="P65" s="6" t="s">
        <v>356</v>
      </c>
      <c r="Q65" s="6" t="s">
        <v>356</v>
      </c>
      <c r="R65" s="6">
        <f>0</f>
        <v>0</v>
      </c>
    </row>
    <row r="66" spans="1:18" x14ac:dyDescent="0.25">
      <c r="A66" s="6">
        <v>65</v>
      </c>
      <c r="B66" s="20" t="s">
        <v>181</v>
      </c>
      <c r="C66" s="7" t="s">
        <v>46</v>
      </c>
      <c r="D66" s="7" t="s">
        <v>242</v>
      </c>
      <c r="E66" s="7" t="s">
        <v>5</v>
      </c>
      <c r="F66" s="7" t="s">
        <v>6</v>
      </c>
      <c r="G66" s="7" t="s">
        <v>370</v>
      </c>
      <c r="H66" s="49" t="s">
        <v>287</v>
      </c>
      <c r="I66" s="10">
        <v>110</v>
      </c>
      <c r="J66" s="20" t="s">
        <v>112</v>
      </c>
      <c r="K66" s="6" t="s">
        <v>26</v>
      </c>
      <c r="L66" s="10">
        <v>30</v>
      </c>
      <c r="M66" s="41" t="s">
        <v>356</v>
      </c>
      <c r="N66" s="6" t="s">
        <v>356</v>
      </c>
      <c r="O66" s="6">
        <f>0</f>
        <v>0</v>
      </c>
      <c r="P66" s="6" t="s">
        <v>356</v>
      </c>
      <c r="Q66" s="6" t="s">
        <v>356</v>
      </c>
      <c r="R66" s="6">
        <f>0</f>
        <v>0</v>
      </c>
    </row>
    <row r="67" spans="1:18" x14ac:dyDescent="0.25">
      <c r="A67" s="6">
        <v>66</v>
      </c>
      <c r="B67" s="20" t="s">
        <v>183</v>
      </c>
      <c r="C67" s="7" t="s">
        <v>46</v>
      </c>
      <c r="D67" s="7" t="s">
        <v>242</v>
      </c>
      <c r="E67" s="7" t="s">
        <v>5</v>
      </c>
      <c r="F67" s="7" t="s">
        <v>6</v>
      </c>
      <c r="G67" s="7" t="s">
        <v>370</v>
      </c>
      <c r="H67" s="6" t="s">
        <v>197</v>
      </c>
      <c r="I67" s="10">
        <v>80</v>
      </c>
      <c r="J67" s="48" t="s">
        <v>356</v>
      </c>
      <c r="K67" s="40" t="s">
        <v>356</v>
      </c>
      <c r="L67" s="6">
        <f>0</f>
        <v>0</v>
      </c>
      <c r="M67" s="48" t="s">
        <v>356</v>
      </c>
      <c r="N67" s="40" t="s">
        <v>356</v>
      </c>
      <c r="O67" s="6">
        <f>0</f>
        <v>0</v>
      </c>
      <c r="P67" s="6" t="s">
        <v>356</v>
      </c>
      <c r="Q67" s="6" t="s">
        <v>356</v>
      </c>
      <c r="R67" s="6">
        <f>0</f>
        <v>0</v>
      </c>
    </row>
    <row r="68" spans="1:18" x14ac:dyDescent="0.25">
      <c r="A68" s="5">
        <v>67</v>
      </c>
      <c r="B68" s="20" t="s">
        <v>184</v>
      </c>
      <c r="C68" s="7" t="s">
        <v>46</v>
      </c>
      <c r="D68" s="7" t="s">
        <v>243</v>
      </c>
      <c r="E68" s="7" t="s">
        <v>5</v>
      </c>
      <c r="F68" s="7" t="s">
        <v>6</v>
      </c>
      <c r="G68" s="7" t="s">
        <v>370</v>
      </c>
      <c r="H68" s="49" t="s">
        <v>287</v>
      </c>
      <c r="I68" s="10">
        <v>65</v>
      </c>
      <c r="J68" s="48" t="s">
        <v>356</v>
      </c>
      <c r="K68" s="40" t="s">
        <v>356</v>
      </c>
      <c r="L68" s="6">
        <f>0</f>
        <v>0</v>
      </c>
      <c r="M68" s="48" t="s">
        <v>356</v>
      </c>
      <c r="N68" s="40" t="s">
        <v>356</v>
      </c>
      <c r="O68" s="6">
        <f>0</f>
        <v>0</v>
      </c>
      <c r="P68" s="6" t="s">
        <v>356</v>
      </c>
      <c r="Q68" s="6" t="s">
        <v>356</v>
      </c>
      <c r="R68" s="6">
        <f>0</f>
        <v>0</v>
      </c>
    </row>
    <row r="69" spans="1:18" x14ac:dyDescent="0.25">
      <c r="A69" s="6">
        <v>68</v>
      </c>
      <c r="B69" s="20" t="s">
        <v>185</v>
      </c>
      <c r="C69" s="7" t="s">
        <v>186</v>
      </c>
      <c r="D69" s="7" t="s">
        <v>244</v>
      </c>
      <c r="E69" s="7" t="s">
        <v>5</v>
      </c>
      <c r="F69" s="7" t="s">
        <v>40</v>
      </c>
      <c r="G69" s="7" t="s">
        <v>370</v>
      </c>
      <c r="H69" s="6" t="s">
        <v>22</v>
      </c>
      <c r="I69" s="10">
        <v>400</v>
      </c>
      <c r="J69" s="20" t="s">
        <v>12</v>
      </c>
      <c r="K69" s="6" t="s">
        <v>13</v>
      </c>
      <c r="L69" s="6">
        <v>1200</v>
      </c>
      <c r="M69" s="20" t="s">
        <v>356</v>
      </c>
      <c r="N69" s="6" t="s">
        <v>356</v>
      </c>
      <c r="O69" s="6">
        <f>0</f>
        <v>0</v>
      </c>
      <c r="P69" s="6" t="s">
        <v>356</v>
      </c>
      <c r="Q69" s="6" t="s">
        <v>356</v>
      </c>
      <c r="R69" s="6">
        <f>0</f>
        <v>0</v>
      </c>
    </row>
    <row r="70" spans="1:18" x14ac:dyDescent="0.25">
      <c r="A70" s="6">
        <v>69</v>
      </c>
      <c r="B70" s="7" t="s">
        <v>187</v>
      </c>
      <c r="C70" s="7" t="s">
        <v>39</v>
      </c>
      <c r="D70" s="7" t="s">
        <v>242</v>
      </c>
      <c r="E70" s="7" t="s">
        <v>5</v>
      </c>
      <c r="F70" s="7" t="s">
        <v>40</v>
      </c>
      <c r="G70" s="1" t="s">
        <v>12</v>
      </c>
      <c r="H70" s="6" t="s">
        <v>29</v>
      </c>
      <c r="I70" s="6">
        <v>120</v>
      </c>
      <c r="J70" s="20" t="s">
        <v>190</v>
      </c>
      <c r="K70" s="6" t="s">
        <v>191</v>
      </c>
      <c r="L70" s="6">
        <v>40</v>
      </c>
      <c r="M70" s="20" t="s">
        <v>356</v>
      </c>
      <c r="N70" s="6" t="s">
        <v>356</v>
      </c>
      <c r="O70" s="6">
        <f>0</f>
        <v>0</v>
      </c>
      <c r="P70" s="6" t="s">
        <v>356</v>
      </c>
      <c r="Q70" s="6" t="s">
        <v>356</v>
      </c>
      <c r="R70" s="6">
        <f>0</f>
        <v>0</v>
      </c>
    </row>
    <row r="71" spans="1:18" x14ac:dyDescent="0.25">
      <c r="A71" s="5">
        <v>70</v>
      </c>
      <c r="B71" s="7" t="s">
        <v>192</v>
      </c>
      <c r="C71" s="7" t="s">
        <v>39</v>
      </c>
      <c r="D71" s="7" t="s">
        <v>243</v>
      </c>
      <c r="E71" s="7" t="s">
        <v>5</v>
      </c>
      <c r="F71" s="7" t="s">
        <v>6</v>
      </c>
      <c r="G71" s="7" t="s">
        <v>370</v>
      </c>
      <c r="H71" s="49" t="s">
        <v>287</v>
      </c>
      <c r="I71" s="6">
        <v>15</v>
      </c>
      <c r="J71" s="48" t="s">
        <v>356</v>
      </c>
      <c r="K71" s="40" t="s">
        <v>356</v>
      </c>
      <c r="L71" s="6">
        <f>0</f>
        <v>0</v>
      </c>
      <c r="M71" s="48" t="s">
        <v>356</v>
      </c>
      <c r="N71" s="40" t="s">
        <v>356</v>
      </c>
      <c r="O71" s="6">
        <f>0</f>
        <v>0</v>
      </c>
      <c r="P71" s="6" t="s">
        <v>356</v>
      </c>
      <c r="Q71" s="6" t="s">
        <v>356</v>
      </c>
      <c r="R71" s="6">
        <f>0</f>
        <v>0</v>
      </c>
    </row>
    <row r="72" spans="1:18" x14ac:dyDescent="0.25">
      <c r="A72" s="6">
        <v>71</v>
      </c>
      <c r="B72" s="7" t="s">
        <v>195</v>
      </c>
      <c r="C72" s="7" t="s">
        <v>220</v>
      </c>
      <c r="D72" s="7" t="s">
        <v>241</v>
      </c>
      <c r="E72" s="7" t="s">
        <v>5</v>
      </c>
      <c r="F72" s="7" t="s">
        <v>28</v>
      </c>
      <c r="G72" s="7" t="s">
        <v>370</v>
      </c>
      <c r="H72" s="49" t="s">
        <v>287</v>
      </c>
      <c r="I72" s="10">
        <v>250</v>
      </c>
      <c r="J72" s="20" t="s">
        <v>112</v>
      </c>
      <c r="K72" s="6" t="s">
        <v>26</v>
      </c>
      <c r="L72" s="6">
        <v>50</v>
      </c>
      <c r="M72" s="20" t="s">
        <v>356</v>
      </c>
      <c r="N72" s="6" t="s">
        <v>356</v>
      </c>
      <c r="O72" s="6">
        <f>0</f>
        <v>0</v>
      </c>
      <c r="P72" s="6" t="s">
        <v>356</v>
      </c>
      <c r="Q72" s="6" t="s">
        <v>356</v>
      </c>
      <c r="R72" s="6">
        <f>0</f>
        <v>0</v>
      </c>
    </row>
    <row r="73" spans="1:18" x14ac:dyDescent="0.25">
      <c r="A73" s="6">
        <v>72</v>
      </c>
      <c r="B73" s="7" t="s">
        <v>222</v>
      </c>
      <c r="C73" s="7" t="s">
        <v>220</v>
      </c>
      <c r="D73" s="7" t="s">
        <v>242</v>
      </c>
      <c r="E73" s="6" t="s">
        <v>5</v>
      </c>
      <c r="F73" s="6" t="s">
        <v>40</v>
      </c>
      <c r="G73" s="7" t="s">
        <v>88</v>
      </c>
      <c r="H73" s="6" t="s">
        <v>246</v>
      </c>
      <c r="I73" s="6">
        <v>130</v>
      </c>
      <c r="J73" s="48" t="s">
        <v>356</v>
      </c>
      <c r="K73" s="40" t="s">
        <v>356</v>
      </c>
      <c r="L73" s="6">
        <f>0</f>
        <v>0</v>
      </c>
      <c r="M73" s="48" t="s">
        <v>356</v>
      </c>
      <c r="N73" s="40" t="s">
        <v>356</v>
      </c>
      <c r="O73" s="6">
        <f>0</f>
        <v>0</v>
      </c>
      <c r="P73" s="6" t="s">
        <v>356</v>
      </c>
      <c r="Q73" s="6" t="s">
        <v>356</v>
      </c>
      <c r="R73" s="6">
        <f>0</f>
        <v>0</v>
      </c>
    </row>
    <row r="74" spans="1:18" x14ac:dyDescent="0.25">
      <c r="A74" s="5">
        <v>73</v>
      </c>
      <c r="B74" s="7" t="s">
        <v>223</v>
      </c>
      <c r="C74" s="7" t="s">
        <v>39</v>
      </c>
      <c r="D74" s="7" t="s">
        <v>242</v>
      </c>
      <c r="E74" s="6" t="s">
        <v>5</v>
      </c>
      <c r="F74" s="6" t="s">
        <v>40</v>
      </c>
      <c r="G74" s="7" t="s">
        <v>88</v>
      </c>
      <c r="H74" s="6" t="s">
        <v>246</v>
      </c>
      <c r="I74" s="6">
        <v>135</v>
      </c>
      <c r="J74" s="48" t="s">
        <v>356</v>
      </c>
      <c r="K74" s="40" t="s">
        <v>356</v>
      </c>
      <c r="L74" s="6">
        <f>0</f>
        <v>0</v>
      </c>
      <c r="M74" s="48" t="s">
        <v>356</v>
      </c>
      <c r="N74" s="40" t="s">
        <v>356</v>
      </c>
      <c r="O74" s="6">
        <f>0</f>
        <v>0</v>
      </c>
      <c r="P74" s="6" t="s">
        <v>356</v>
      </c>
      <c r="Q74" s="6" t="s">
        <v>356</v>
      </c>
      <c r="R74" s="6">
        <f>0</f>
        <v>0</v>
      </c>
    </row>
    <row r="75" spans="1:18" x14ac:dyDescent="0.25">
      <c r="A75" s="6">
        <v>74</v>
      </c>
      <c r="B75" s="7" t="s">
        <v>224</v>
      </c>
      <c r="C75" s="7" t="s">
        <v>221</v>
      </c>
      <c r="D75" s="7" t="s">
        <v>242</v>
      </c>
      <c r="E75" s="6" t="s">
        <v>5</v>
      </c>
      <c r="F75" s="6" t="s">
        <v>40</v>
      </c>
      <c r="G75" s="7" t="s">
        <v>88</v>
      </c>
      <c r="H75" s="6" t="s">
        <v>246</v>
      </c>
      <c r="I75" s="6">
        <v>145</v>
      </c>
      <c r="J75" s="48" t="s">
        <v>356</v>
      </c>
      <c r="K75" s="40" t="s">
        <v>356</v>
      </c>
      <c r="L75" s="6">
        <f>0</f>
        <v>0</v>
      </c>
      <c r="M75" s="48" t="s">
        <v>356</v>
      </c>
      <c r="N75" s="40" t="s">
        <v>356</v>
      </c>
      <c r="O75" s="6">
        <f>0</f>
        <v>0</v>
      </c>
      <c r="P75" s="6" t="s">
        <v>356</v>
      </c>
      <c r="Q75" s="6" t="s">
        <v>356</v>
      </c>
      <c r="R75" s="6">
        <f>0</f>
        <v>0</v>
      </c>
    </row>
    <row r="76" spans="1:18" x14ac:dyDescent="0.25">
      <c r="A76" s="6">
        <v>75</v>
      </c>
      <c r="B76" s="7" t="s">
        <v>225</v>
      </c>
      <c r="C76" s="7" t="s">
        <v>46</v>
      </c>
      <c r="D76" s="7" t="s">
        <v>241</v>
      </c>
      <c r="E76" s="6" t="s">
        <v>5</v>
      </c>
      <c r="F76" s="6" t="s">
        <v>28</v>
      </c>
      <c r="G76" s="7" t="s">
        <v>88</v>
      </c>
      <c r="H76" s="6" t="s">
        <v>246</v>
      </c>
      <c r="I76" s="6">
        <v>320</v>
      </c>
      <c r="J76" s="20" t="s">
        <v>371</v>
      </c>
      <c r="K76" s="6" t="s">
        <v>250</v>
      </c>
      <c r="L76" s="6">
        <v>400</v>
      </c>
      <c r="M76" s="20" t="s">
        <v>371</v>
      </c>
      <c r="N76" s="6" t="s">
        <v>250</v>
      </c>
      <c r="O76" s="6">
        <v>300</v>
      </c>
      <c r="P76" s="19" t="s">
        <v>112</v>
      </c>
      <c r="Q76" s="6" t="s">
        <v>26</v>
      </c>
      <c r="R76" s="6">
        <v>80</v>
      </c>
    </row>
    <row r="77" spans="1:18" x14ac:dyDescent="0.25">
      <c r="A77" s="5">
        <v>76</v>
      </c>
      <c r="B77" s="7" t="s">
        <v>226</v>
      </c>
      <c r="C77" s="7" t="s">
        <v>46</v>
      </c>
      <c r="D77" s="7" t="s">
        <v>242</v>
      </c>
      <c r="E77" s="6" t="s">
        <v>5</v>
      </c>
      <c r="F77" s="6" t="s">
        <v>28</v>
      </c>
      <c r="G77" s="7" t="s">
        <v>88</v>
      </c>
      <c r="H77" s="6" t="s">
        <v>246</v>
      </c>
      <c r="I77" s="6">
        <v>200</v>
      </c>
      <c r="J77" s="48" t="s">
        <v>365</v>
      </c>
      <c r="K77" s="6" t="s">
        <v>248</v>
      </c>
      <c r="L77" s="6">
        <v>70</v>
      </c>
      <c r="M77" s="20" t="s">
        <v>356</v>
      </c>
      <c r="N77" s="6" t="s">
        <v>356</v>
      </c>
      <c r="O77" s="6">
        <f>0</f>
        <v>0</v>
      </c>
      <c r="P77" s="6" t="s">
        <v>356</v>
      </c>
      <c r="Q77" s="6" t="s">
        <v>356</v>
      </c>
      <c r="R77" s="6">
        <f>0</f>
        <v>0</v>
      </c>
    </row>
    <row r="78" spans="1:18" x14ac:dyDescent="0.25">
      <c r="A78" s="6">
        <v>77</v>
      </c>
      <c r="B78" s="7" t="s">
        <v>227</v>
      </c>
      <c r="C78" s="7" t="s">
        <v>46</v>
      </c>
      <c r="D78" s="7" t="s">
        <v>242</v>
      </c>
      <c r="E78" s="6" t="s">
        <v>5</v>
      </c>
      <c r="F78" s="6" t="s">
        <v>28</v>
      </c>
      <c r="G78" s="7" t="s">
        <v>12</v>
      </c>
      <c r="H78" s="6" t="s">
        <v>29</v>
      </c>
      <c r="I78" s="6">
        <v>60</v>
      </c>
      <c r="J78" s="20" t="s">
        <v>112</v>
      </c>
      <c r="K78" s="6" t="s">
        <v>26</v>
      </c>
      <c r="L78" s="6">
        <v>15</v>
      </c>
      <c r="M78" s="20" t="s">
        <v>356</v>
      </c>
      <c r="N78" s="6" t="s">
        <v>356</v>
      </c>
      <c r="O78" s="6">
        <f>0</f>
        <v>0</v>
      </c>
      <c r="P78" s="6" t="s">
        <v>356</v>
      </c>
      <c r="Q78" s="6" t="s">
        <v>356</v>
      </c>
      <c r="R78" s="6">
        <f>0</f>
        <v>0</v>
      </c>
    </row>
    <row r="79" spans="1:18" x14ac:dyDescent="0.25">
      <c r="A79" s="6">
        <v>78</v>
      </c>
      <c r="B79" s="7" t="s">
        <v>228</v>
      </c>
      <c r="C79" s="7" t="s">
        <v>229</v>
      </c>
      <c r="D79" s="7" t="s">
        <v>242</v>
      </c>
      <c r="E79" s="6" t="s">
        <v>5</v>
      </c>
      <c r="F79" s="6" t="s">
        <v>40</v>
      </c>
      <c r="G79" s="7" t="s">
        <v>12</v>
      </c>
      <c r="H79" s="6" t="s">
        <v>29</v>
      </c>
      <c r="I79" s="6">
        <v>80</v>
      </c>
      <c r="J79" s="48" t="s">
        <v>356</v>
      </c>
      <c r="K79" s="40" t="s">
        <v>356</v>
      </c>
      <c r="L79" s="6">
        <f>0</f>
        <v>0</v>
      </c>
      <c r="M79" s="48" t="s">
        <v>356</v>
      </c>
      <c r="N79" s="40" t="s">
        <v>356</v>
      </c>
      <c r="O79" s="6">
        <f>0</f>
        <v>0</v>
      </c>
      <c r="P79" s="6" t="s">
        <v>356</v>
      </c>
      <c r="Q79" s="6" t="s">
        <v>356</v>
      </c>
      <c r="R79" s="6">
        <f>0</f>
        <v>0</v>
      </c>
    </row>
    <row r="80" spans="1:18" x14ac:dyDescent="0.25">
      <c r="A80" s="5">
        <v>79</v>
      </c>
      <c r="B80" s="7" t="s">
        <v>230</v>
      </c>
      <c r="C80" s="7" t="s">
        <v>231</v>
      </c>
      <c r="D80" s="7" t="s">
        <v>242</v>
      </c>
      <c r="E80" s="6" t="s">
        <v>5</v>
      </c>
      <c r="F80" s="6" t="s">
        <v>40</v>
      </c>
      <c r="G80" s="7" t="s">
        <v>369</v>
      </c>
      <c r="H80" s="6" t="s">
        <v>247</v>
      </c>
      <c r="I80" s="6">
        <v>80</v>
      </c>
      <c r="J80" s="48" t="s">
        <v>356</v>
      </c>
      <c r="K80" s="40" t="s">
        <v>356</v>
      </c>
      <c r="L80" s="6">
        <f>0</f>
        <v>0</v>
      </c>
      <c r="M80" s="48" t="s">
        <v>356</v>
      </c>
      <c r="N80" s="40" t="s">
        <v>356</v>
      </c>
      <c r="O80" s="6">
        <f>0</f>
        <v>0</v>
      </c>
      <c r="P80" s="6" t="s">
        <v>356</v>
      </c>
      <c r="Q80" s="6" t="s">
        <v>356</v>
      </c>
      <c r="R80" s="6">
        <f>0</f>
        <v>0</v>
      </c>
    </row>
    <row r="81" spans="1:18" x14ac:dyDescent="0.25">
      <c r="A81" s="6">
        <v>80</v>
      </c>
      <c r="B81" s="7" t="s">
        <v>232</v>
      </c>
      <c r="C81" s="7" t="s">
        <v>233</v>
      </c>
      <c r="D81" s="7" t="s">
        <v>242</v>
      </c>
      <c r="E81" s="6" t="s">
        <v>5</v>
      </c>
      <c r="F81" s="6" t="s">
        <v>40</v>
      </c>
      <c r="G81" s="1" t="s">
        <v>112</v>
      </c>
      <c r="H81" s="6" t="s">
        <v>108</v>
      </c>
      <c r="I81" s="6">
        <v>80</v>
      </c>
      <c r="J81" s="48" t="s">
        <v>356</v>
      </c>
      <c r="K81" s="40" t="s">
        <v>356</v>
      </c>
      <c r="L81" s="6">
        <f>0</f>
        <v>0</v>
      </c>
      <c r="M81" s="48" t="s">
        <v>356</v>
      </c>
      <c r="N81" s="40" t="s">
        <v>356</v>
      </c>
      <c r="O81" s="6">
        <f>0</f>
        <v>0</v>
      </c>
      <c r="P81" s="6" t="s">
        <v>356</v>
      </c>
      <c r="Q81" s="6" t="s">
        <v>356</v>
      </c>
      <c r="R81" s="6">
        <f>0</f>
        <v>0</v>
      </c>
    </row>
    <row r="82" spans="1:18" x14ac:dyDescent="0.25">
      <c r="A82" s="6">
        <v>81</v>
      </c>
      <c r="B82" s="7" t="s">
        <v>281</v>
      </c>
      <c r="C82" s="7" t="s">
        <v>39</v>
      </c>
      <c r="D82" s="7" t="s">
        <v>243</v>
      </c>
      <c r="E82" s="6" t="s">
        <v>5</v>
      </c>
      <c r="F82" s="6" t="s">
        <v>6</v>
      </c>
      <c r="G82" s="1" t="s">
        <v>112</v>
      </c>
      <c r="H82" s="6" t="s">
        <v>108</v>
      </c>
      <c r="I82" s="6">
        <v>60</v>
      </c>
      <c r="J82" s="20" t="s">
        <v>112</v>
      </c>
      <c r="K82" s="6" t="s">
        <v>117</v>
      </c>
      <c r="L82" s="6">
        <v>50</v>
      </c>
      <c r="M82" s="20" t="s">
        <v>356</v>
      </c>
      <c r="N82" s="6" t="s">
        <v>356</v>
      </c>
      <c r="O82" s="6">
        <f>0</f>
        <v>0</v>
      </c>
      <c r="P82" s="6" t="s">
        <v>356</v>
      </c>
      <c r="Q82" s="6" t="s">
        <v>356</v>
      </c>
      <c r="R82" s="6">
        <f>0</f>
        <v>0</v>
      </c>
    </row>
    <row r="83" spans="1:18" x14ac:dyDescent="0.25">
      <c r="A83" s="5">
        <v>82</v>
      </c>
      <c r="B83" s="7" t="s">
        <v>284</v>
      </c>
      <c r="C83" s="7" t="s">
        <v>46</v>
      </c>
      <c r="D83" s="7" t="s">
        <v>242</v>
      </c>
      <c r="E83" s="6" t="s">
        <v>5</v>
      </c>
      <c r="F83" s="6" t="s">
        <v>6</v>
      </c>
      <c r="G83" s="1" t="s">
        <v>112</v>
      </c>
      <c r="H83" s="6" t="s">
        <v>108</v>
      </c>
      <c r="I83" s="6">
        <v>60</v>
      </c>
      <c r="J83" s="48" t="s">
        <v>365</v>
      </c>
      <c r="K83" s="6" t="s">
        <v>248</v>
      </c>
      <c r="L83" s="6">
        <v>50</v>
      </c>
      <c r="M83" s="20" t="s">
        <v>356</v>
      </c>
      <c r="N83" s="6" t="s">
        <v>356</v>
      </c>
      <c r="O83" s="6">
        <f>0</f>
        <v>0</v>
      </c>
      <c r="P83" s="6" t="s">
        <v>356</v>
      </c>
      <c r="Q83" s="6" t="s">
        <v>356</v>
      </c>
      <c r="R83" s="6">
        <f>0</f>
        <v>0</v>
      </c>
    </row>
    <row r="84" spans="1:18" x14ac:dyDescent="0.25">
      <c r="A84" s="6">
        <v>83</v>
      </c>
      <c r="B84" s="7" t="s">
        <v>285</v>
      </c>
      <c r="C84" s="7" t="s">
        <v>46</v>
      </c>
      <c r="D84" s="7" t="s">
        <v>242</v>
      </c>
      <c r="E84" s="6" t="s">
        <v>5</v>
      </c>
      <c r="F84" s="6" t="s">
        <v>6</v>
      </c>
      <c r="G84" s="7" t="s">
        <v>370</v>
      </c>
      <c r="H84" s="6" t="s">
        <v>22</v>
      </c>
      <c r="I84" s="6">
        <v>150</v>
      </c>
      <c r="J84" s="20" t="s">
        <v>112</v>
      </c>
      <c r="K84" s="6" t="s">
        <v>26</v>
      </c>
      <c r="L84" s="6">
        <v>50</v>
      </c>
      <c r="M84" s="20" t="s">
        <v>356</v>
      </c>
      <c r="N84" s="6" t="s">
        <v>356</v>
      </c>
      <c r="O84" s="6">
        <f>0</f>
        <v>0</v>
      </c>
      <c r="P84" s="6" t="s">
        <v>356</v>
      </c>
      <c r="Q84" s="6" t="s">
        <v>356</v>
      </c>
      <c r="R84" s="6">
        <f>0</f>
        <v>0</v>
      </c>
    </row>
    <row r="85" spans="1:18" x14ac:dyDescent="0.25">
      <c r="A85" s="6">
        <v>84</v>
      </c>
      <c r="B85" s="7" t="s">
        <v>286</v>
      </c>
      <c r="C85" s="7" t="s">
        <v>46</v>
      </c>
      <c r="D85" s="7" t="s">
        <v>242</v>
      </c>
      <c r="E85" s="6" t="s">
        <v>5</v>
      </c>
      <c r="F85" s="6" t="s">
        <v>6</v>
      </c>
      <c r="G85" s="7" t="s">
        <v>370</v>
      </c>
      <c r="H85" s="6" t="s">
        <v>22</v>
      </c>
      <c r="I85" s="6">
        <v>125</v>
      </c>
      <c r="J85" s="20" t="s">
        <v>112</v>
      </c>
      <c r="K85" s="6" t="s">
        <v>26</v>
      </c>
      <c r="L85" s="6">
        <v>50</v>
      </c>
      <c r="M85" s="20" t="s">
        <v>356</v>
      </c>
      <c r="N85" s="6" t="s">
        <v>356</v>
      </c>
      <c r="O85" s="6">
        <f>0</f>
        <v>0</v>
      </c>
      <c r="P85" s="6" t="s">
        <v>356</v>
      </c>
      <c r="Q85" s="6" t="s">
        <v>356</v>
      </c>
      <c r="R85" s="6">
        <f>0</f>
        <v>0</v>
      </c>
    </row>
    <row r="86" spans="1:18" x14ac:dyDescent="0.25">
      <c r="A86" s="5">
        <v>85</v>
      </c>
      <c r="B86" s="7" t="s">
        <v>288</v>
      </c>
      <c r="C86" s="7" t="s">
        <v>46</v>
      </c>
      <c r="D86" s="7" t="s">
        <v>242</v>
      </c>
      <c r="E86" s="6" t="s">
        <v>5</v>
      </c>
      <c r="F86" s="6" t="s">
        <v>6</v>
      </c>
      <c r="G86" s="7" t="s">
        <v>370</v>
      </c>
      <c r="H86" s="49" t="s">
        <v>287</v>
      </c>
      <c r="I86" s="6">
        <v>100</v>
      </c>
      <c r="J86" s="20" t="s">
        <v>112</v>
      </c>
      <c r="K86" s="6" t="s">
        <v>26</v>
      </c>
      <c r="L86" s="6">
        <v>80</v>
      </c>
      <c r="M86" s="20" t="s">
        <v>356</v>
      </c>
      <c r="N86" s="6" t="s">
        <v>356</v>
      </c>
      <c r="O86" s="6">
        <f>0</f>
        <v>0</v>
      </c>
      <c r="P86" s="6" t="s">
        <v>356</v>
      </c>
      <c r="Q86" s="6" t="s">
        <v>356</v>
      </c>
      <c r="R86" s="6">
        <f>0</f>
        <v>0</v>
      </c>
    </row>
    <row r="87" spans="1:18" x14ac:dyDescent="0.25">
      <c r="A87" s="6">
        <v>86</v>
      </c>
      <c r="B87" s="7" t="s">
        <v>289</v>
      </c>
      <c r="C87" s="7" t="s">
        <v>46</v>
      </c>
      <c r="D87" s="7" t="s">
        <v>242</v>
      </c>
      <c r="E87" s="6" t="s">
        <v>5</v>
      </c>
      <c r="F87" s="6" t="s">
        <v>6</v>
      </c>
      <c r="G87" s="7" t="s">
        <v>365</v>
      </c>
      <c r="H87" s="6" t="s">
        <v>248</v>
      </c>
      <c r="I87" s="6">
        <v>100</v>
      </c>
      <c r="J87" s="48" t="s">
        <v>365</v>
      </c>
      <c r="K87" s="6" t="s">
        <v>248</v>
      </c>
      <c r="L87" s="6">
        <v>121</v>
      </c>
      <c r="M87" s="20" t="s">
        <v>356</v>
      </c>
      <c r="N87" s="6" t="s">
        <v>356</v>
      </c>
      <c r="O87" s="6">
        <f>0</f>
        <v>0</v>
      </c>
      <c r="P87" s="6" t="s">
        <v>356</v>
      </c>
      <c r="Q87" s="6" t="s">
        <v>356</v>
      </c>
      <c r="R87" s="6">
        <f>0</f>
        <v>0</v>
      </c>
    </row>
    <row r="88" spans="1:18" x14ac:dyDescent="0.25">
      <c r="A88" s="6">
        <v>87</v>
      </c>
      <c r="B88" s="7" t="s">
        <v>291</v>
      </c>
      <c r="C88" s="7" t="s">
        <v>46</v>
      </c>
      <c r="D88" s="7" t="s">
        <v>243</v>
      </c>
      <c r="E88" s="6" t="s">
        <v>5</v>
      </c>
      <c r="F88" s="6" t="s">
        <v>6</v>
      </c>
      <c r="G88" s="7" t="s">
        <v>88</v>
      </c>
      <c r="H88" s="6" t="s">
        <v>299</v>
      </c>
      <c r="I88" s="6">
        <v>120</v>
      </c>
      <c r="J88" s="48" t="s">
        <v>356</v>
      </c>
      <c r="K88" s="40" t="s">
        <v>356</v>
      </c>
      <c r="L88" s="6">
        <f>0</f>
        <v>0</v>
      </c>
      <c r="M88" s="48" t="s">
        <v>356</v>
      </c>
      <c r="N88" s="40" t="s">
        <v>356</v>
      </c>
      <c r="O88" s="6">
        <f>0</f>
        <v>0</v>
      </c>
      <c r="P88" s="6" t="s">
        <v>356</v>
      </c>
      <c r="Q88" s="6" t="s">
        <v>356</v>
      </c>
      <c r="R88" s="6">
        <f>0</f>
        <v>0</v>
      </c>
    </row>
    <row r="89" spans="1:18" x14ac:dyDescent="0.25">
      <c r="A89" s="5">
        <v>88</v>
      </c>
      <c r="B89" s="7" t="s">
        <v>292</v>
      </c>
      <c r="C89" s="7" t="s">
        <v>46</v>
      </c>
      <c r="D89" s="7" t="s">
        <v>243</v>
      </c>
      <c r="E89" s="6" t="s">
        <v>5</v>
      </c>
      <c r="F89" s="6" t="s">
        <v>6</v>
      </c>
      <c r="G89" s="1" t="s">
        <v>112</v>
      </c>
      <c r="H89" s="6" t="s">
        <v>108</v>
      </c>
      <c r="I89" s="6">
        <v>45</v>
      </c>
      <c r="J89" s="48" t="s">
        <v>356</v>
      </c>
      <c r="K89" s="40" t="s">
        <v>356</v>
      </c>
      <c r="L89" s="6">
        <f>0</f>
        <v>0</v>
      </c>
      <c r="M89" s="48" t="s">
        <v>356</v>
      </c>
      <c r="N89" s="40" t="s">
        <v>356</v>
      </c>
      <c r="O89" s="6">
        <f>0</f>
        <v>0</v>
      </c>
      <c r="P89" s="6" t="s">
        <v>356</v>
      </c>
      <c r="Q89" s="6" t="s">
        <v>356</v>
      </c>
      <c r="R89" s="6">
        <f>0</f>
        <v>0</v>
      </c>
    </row>
    <row r="90" spans="1:18" x14ac:dyDescent="0.25">
      <c r="A90" s="6">
        <v>89</v>
      </c>
      <c r="B90" s="7" t="s">
        <v>293</v>
      </c>
      <c r="C90" s="7" t="s">
        <v>46</v>
      </c>
      <c r="D90" s="7" t="s">
        <v>243</v>
      </c>
      <c r="E90" s="6" t="s">
        <v>5</v>
      </c>
      <c r="F90" s="6" t="s">
        <v>6</v>
      </c>
      <c r="G90" s="1" t="s">
        <v>112</v>
      </c>
      <c r="H90" s="6" t="s">
        <v>108</v>
      </c>
      <c r="I90" s="6">
        <v>70</v>
      </c>
      <c r="J90" s="48" t="s">
        <v>356</v>
      </c>
      <c r="K90" s="40" t="s">
        <v>356</v>
      </c>
      <c r="L90" s="6">
        <f>0</f>
        <v>0</v>
      </c>
      <c r="M90" s="48" t="s">
        <v>356</v>
      </c>
      <c r="N90" s="40" t="s">
        <v>356</v>
      </c>
      <c r="O90" s="6">
        <f>0</f>
        <v>0</v>
      </c>
      <c r="P90" s="6" t="s">
        <v>356</v>
      </c>
      <c r="Q90" s="6" t="s">
        <v>356</v>
      </c>
      <c r="R90" s="6">
        <f>0</f>
        <v>0</v>
      </c>
    </row>
    <row r="91" spans="1:18" x14ac:dyDescent="0.25">
      <c r="A91" s="6">
        <v>90</v>
      </c>
      <c r="B91" s="7" t="s">
        <v>294</v>
      </c>
      <c r="C91" s="7" t="s">
        <v>46</v>
      </c>
      <c r="D91" s="7" t="s">
        <v>243</v>
      </c>
      <c r="E91" s="6" t="s">
        <v>5</v>
      </c>
      <c r="F91" s="6" t="s">
        <v>6</v>
      </c>
      <c r="G91" s="1" t="s">
        <v>112</v>
      </c>
      <c r="H91" s="6" t="s">
        <v>108</v>
      </c>
      <c r="I91" s="6">
        <v>60</v>
      </c>
      <c r="J91" s="20" t="s">
        <v>97</v>
      </c>
      <c r="K91" s="6" t="s">
        <v>304</v>
      </c>
      <c r="L91" s="6">
        <v>60</v>
      </c>
      <c r="M91" s="20" t="s">
        <v>356</v>
      </c>
      <c r="N91" s="6" t="s">
        <v>356</v>
      </c>
      <c r="O91" s="6">
        <f>0</f>
        <v>0</v>
      </c>
      <c r="P91" s="6" t="s">
        <v>356</v>
      </c>
      <c r="Q91" s="6" t="s">
        <v>356</v>
      </c>
      <c r="R91" s="6">
        <f>0</f>
        <v>0</v>
      </c>
    </row>
    <row r="92" spans="1:18" x14ac:dyDescent="0.25">
      <c r="A92" s="5">
        <v>91</v>
      </c>
      <c r="B92" s="7" t="s">
        <v>300</v>
      </c>
      <c r="C92" s="7" t="s">
        <v>46</v>
      </c>
      <c r="D92" s="7" t="s">
        <v>243</v>
      </c>
      <c r="E92" s="6" t="s">
        <v>5</v>
      </c>
      <c r="F92" s="6" t="s">
        <v>6</v>
      </c>
      <c r="G92" s="1" t="s">
        <v>112</v>
      </c>
      <c r="H92" s="6" t="s">
        <v>117</v>
      </c>
      <c r="I92" s="6">
        <v>100</v>
      </c>
      <c r="J92" s="48" t="s">
        <v>356</v>
      </c>
      <c r="K92" s="40" t="s">
        <v>356</v>
      </c>
      <c r="L92" s="6">
        <f>0</f>
        <v>0</v>
      </c>
      <c r="M92" s="48" t="s">
        <v>356</v>
      </c>
      <c r="N92" s="40" t="s">
        <v>356</v>
      </c>
      <c r="O92" s="6">
        <f>0</f>
        <v>0</v>
      </c>
      <c r="P92" s="6" t="s">
        <v>356</v>
      </c>
      <c r="Q92" s="6" t="s">
        <v>356</v>
      </c>
      <c r="R92" s="6">
        <f>0</f>
        <v>0</v>
      </c>
    </row>
    <row r="93" spans="1:18" x14ac:dyDescent="0.25">
      <c r="A93" s="6">
        <v>92</v>
      </c>
      <c r="B93" s="7" t="s">
        <v>301</v>
      </c>
      <c r="C93" s="7" t="s">
        <v>46</v>
      </c>
      <c r="D93" s="7" t="s">
        <v>243</v>
      </c>
      <c r="E93" s="6" t="s">
        <v>5</v>
      </c>
      <c r="F93" s="6" t="s">
        <v>6</v>
      </c>
      <c r="G93" s="1" t="s">
        <v>112</v>
      </c>
      <c r="H93" s="6" t="s">
        <v>108</v>
      </c>
      <c r="I93" s="6">
        <v>100</v>
      </c>
      <c r="J93" s="48" t="s">
        <v>356</v>
      </c>
      <c r="K93" s="40" t="s">
        <v>356</v>
      </c>
      <c r="L93" s="6">
        <f>0</f>
        <v>0</v>
      </c>
      <c r="M93" s="48" t="s">
        <v>356</v>
      </c>
      <c r="N93" s="40" t="s">
        <v>356</v>
      </c>
      <c r="O93" s="6">
        <f>0</f>
        <v>0</v>
      </c>
      <c r="P93" s="6" t="s">
        <v>356</v>
      </c>
      <c r="Q93" s="6" t="s">
        <v>356</v>
      </c>
      <c r="R93" s="6">
        <f>0</f>
        <v>0</v>
      </c>
    </row>
    <row r="94" spans="1:18" x14ac:dyDescent="0.25">
      <c r="A94" s="6">
        <v>93</v>
      </c>
      <c r="B94" s="7" t="s">
        <v>302</v>
      </c>
      <c r="C94" s="7" t="s">
        <v>46</v>
      </c>
      <c r="D94" s="7" t="s">
        <v>242</v>
      </c>
      <c r="E94" s="6" t="s">
        <v>5</v>
      </c>
      <c r="F94" s="6" t="s">
        <v>6</v>
      </c>
      <c r="G94" s="7" t="s">
        <v>370</v>
      </c>
      <c r="H94" s="49" t="s">
        <v>287</v>
      </c>
      <c r="I94" s="6">
        <v>70</v>
      </c>
      <c r="J94" s="48" t="s">
        <v>356</v>
      </c>
      <c r="K94" s="40" t="s">
        <v>356</v>
      </c>
      <c r="L94" s="6">
        <f>0</f>
        <v>0</v>
      </c>
      <c r="M94" s="48" t="s">
        <v>356</v>
      </c>
      <c r="N94" s="40" t="s">
        <v>356</v>
      </c>
      <c r="O94" s="6">
        <f>0</f>
        <v>0</v>
      </c>
      <c r="P94" s="6" t="s">
        <v>356</v>
      </c>
      <c r="Q94" s="6" t="s">
        <v>356</v>
      </c>
      <c r="R94" s="6">
        <f>0</f>
        <v>0</v>
      </c>
    </row>
    <row r="95" spans="1:18" x14ac:dyDescent="0.25">
      <c r="A95" s="5">
        <v>94</v>
      </c>
      <c r="B95" s="7" t="s">
        <v>303</v>
      </c>
      <c r="C95" s="7" t="s">
        <v>46</v>
      </c>
      <c r="D95" s="7" t="s">
        <v>242</v>
      </c>
      <c r="E95" s="6" t="s">
        <v>5</v>
      </c>
      <c r="F95" s="6" t="s">
        <v>6</v>
      </c>
      <c r="G95" s="7" t="s">
        <v>370</v>
      </c>
      <c r="H95" s="6" t="s">
        <v>197</v>
      </c>
      <c r="I95" s="6">
        <v>70</v>
      </c>
      <c r="J95" s="20" t="s">
        <v>133</v>
      </c>
      <c r="K95" s="6" t="s">
        <v>304</v>
      </c>
      <c r="L95" s="6">
        <v>50</v>
      </c>
      <c r="M95" s="20" t="s">
        <v>356</v>
      </c>
      <c r="N95" s="6" t="s">
        <v>356</v>
      </c>
      <c r="O95" s="6">
        <f>0</f>
        <v>0</v>
      </c>
      <c r="P95" s="6" t="s">
        <v>356</v>
      </c>
      <c r="Q95" s="6" t="s">
        <v>356</v>
      </c>
      <c r="R95" s="6">
        <f>0</f>
        <v>0</v>
      </c>
    </row>
    <row r="96" spans="1:18" x14ac:dyDescent="0.25">
      <c r="A96" s="6">
        <v>95</v>
      </c>
      <c r="B96" s="7" t="s">
        <v>305</v>
      </c>
      <c r="C96" s="7" t="s">
        <v>220</v>
      </c>
      <c r="D96" s="7" t="s">
        <v>242</v>
      </c>
      <c r="E96" s="6" t="s">
        <v>5</v>
      </c>
      <c r="F96" s="6" t="s">
        <v>31</v>
      </c>
      <c r="G96" s="7" t="s">
        <v>367</v>
      </c>
      <c r="H96" s="6" t="s">
        <v>304</v>
      </c>
      <c r="I96" s="6">
        <v>120</v>
      </c>
      <c r="J96" s="48" t="s">
        <v>356</v>
      </c>
      <c r="K96" s="40" t="s">
        <v>356</v>
      </c>
      <c r="L96" s="6">
        <f>0</f>
        <v>0</v>
      </c>
      <c r="M96" s="48" t="s">
        <v>356</v>
      </c>
      <c r="N96" s="40" t="s">
        <v>356</v>
      </c>
      <c r="O96" s="6">
        <f>0</f>
        <v>0</v>
      </c>
      <c r="P96" s="6" t="s">
        <v>356</v>
      </c>
      <c r="Q96" s="6" t="s">
        <v>356</v>
      </c>
      <c r="R96" s="6">
        <f>0</f>
        <v>0</v>
      </c>
    </row>
    <row r="97" spans="1:18" x14ac:dyDescent="0.25">
      <c r="A97" s="6">
        <v>96</v>
      </c>
      <c r="B97" s="7" t="s">
        <v>308</v>
      </c>
      <c r="C97" s="7" t="s">
        <v>46</v>
      </c>
      <c r="D97" s="7" t="s">
        <v>242</v>
      </c>
      <c r="E97" s="6" t="s">
        <v>5</v>
      </c>
      <c r="F97" s="6" t="s">
        <v>6</v>
      </c>
      <c r="G97" s="7" t="s">
        <v>370</v>
      </c>
      <c r="H97" s="49" t="s">
        <v>287</v>
      </c>
      <c r="I97" s="6">
        <v>100</v>
      </c>
      <c r="J97" s="48" t="s">
        <v>356</v>
      </c>
      <c r="K97" s="40" t="s">
        <v>356</v>
      </c>
      <c r="L97" s="6">
        <f>0</f>
        <v>0</v>
      </c>
      <c r="M97" s="48" t="s">
        <v>356</v>
      </c>
      <c r="N97" s="40" t="s">
        <v>356</v>
      </c>
      <c r="O97" s="6">
        <f>0</f>
        <v>0</v>
      </c>
      <c r="P97" s="6" t="s">
        <v>356</v>
      </c>
      <c r="Q97" s="6" t="s">
        <v>356</v>
      </c>
      <c r="R97" s="6">
        <f>0</f>
        <v>0</v>
      </c>
    </row>
    <row r="98" spans="1:18" x14ac:dyDescent="0.25">
      <c r="A98" s="5">
        <v>97</v>
      </c>
      <c r="B98" s="7" t="s">
        <v>309</v>
      </c>
      <c r="C98" s="7" t="s">
        <v>46</v>
      </c>
      <c r="D98" s="7" t="s">
        <v>242</v>
      </c>
      <c r="E98" s="6" t="s">
        <v>5</v>
      </c>
      <c r="F98" s="6" t="s">
        <v>6</v>
      </c>
      <c r="G98" s="1" t="s">
        <v>112</v>
      </c>
      <c r="H98" s="6" t="s">
        <v>108</v>
      </c>
      <c r="I98" s="6">
        <v>100</v>
      </c>
      <c r="J98" s="48" t="s">
        <v>356</v>
      </c>
      <c r="K98" s="40" t="s">
        <v>356</v>
      </c>
      <c r="L98" s="6">
        <f>0</f>
        <v>0</v>
      </c>
      <c r="M98" s="48" t="s">
        <v>356</v>
      </c>
      <c r="N98" s="40" t="s">
        <v>356</v>
      </c>
      <c r="O98" s="6">
        <f>0</f>
        <v>0</v>
      </c>
      <c r="P98" s="6" t="s">
        <v>356</v>
      </c>
      <c r="Q98" s="6" t="s">
        <v>356</v>
      </c>
      <c r="R98" s="6">
        <f>0</f>
        <v>0</v>
      </c>
    </row>
    <row r="99" spans="1:18" x14ac:dyDescent="0.25">
      <c r="A99" s="6">
        <v>98</v>
      </c>
      <c r="B99" s="7" t="s">
        <v>310</v>
      </c>
      <c r="C99" s="7" t="s">
        <v>46</v>
      </c>
      <c r="D99" s="7" t="s">
        <v>242</v>
      </c>
      <c r="E99" s="6" t="s">
        <v>5</v>
      </c>
      <c r="F99" s="6" t="s">
        <v>6</v>
      </c>
      <c r="G99" s="7" t="s">
        <v>12</v>
      </c>
      <c r="H99" s="6" t="s">
        <v>255</v>
      </c>
      <c r="I99" s="6">
        <v>66</v>
      </c>
      <c r="J99" s="48" t="s">
        <v>356</v>
      </c>
      <c r="K99" s="40" t="s">
        <v>356</v>
      </c>
      <c r="L99" s="6">
        <f>0</f>
        <v>0</v>
      </c>
      <c r="M99" s="48" t="s">
        <v>356</v>
      </c>
      <c r="N99" s="40" t="s">
        <v>356</v>
      </c>
      <c r="O99" s="6">
        <f>0</f>
        <v>0</v>
      </c>
      <c r="P99" s="6" t="s">
        <v>356</v>
      </c>
      <c r="Q99" s="6" t="s">
        <v>356</v>
      </c>
      <c r="R99" s="6">
        <f>0</f>
        <v>0</v>
      </c>
    </row>
    <row r="100" spans="1:18" x14ac:dyDescent="0.25">
      <c r="A100" s="6">
        <v>99</v>
      </c>
      <c r="B100" s="7" t="s">
        <v>311</v>
      </c>
      <c r="C100" s="7" t="s">
        <v>46</v>
      </c>
      <c r="D100" s="7" t="s">
        <v>243</v>
      </c>
      <c r="E100" s="6" t="s">
        <v>5</v>
      </c>
      <c r="F100" s="6" t="s">
        <v>6</v>
      </c>
      <c r="G100" s="7" t="s">
        <v>12</v>
      </c>
      <c r="H100" s="6" t="s">
        <v>255</v>
      </c>
      <c r="I100" s="6">
        <v>110</v>
      </c>
      <c r="J100" s="48" t="s">
        <v>356</v>
      </c>
      <c r="K100" s="40" t="s">
        <v>356</v>
      </c>
      <c r="L100" s="6">
        <f>0</f>
        <v>0</v>
      </c>
      <c r="M100" s="48" t="s">
        <v>356</v>
      </c>
      <c r="N100" s="40" t="s">
        <v>356</v>
      </c>
      <c r="O100" s="6">
        <f>0</f>
        <v>0</v>
      </c>
      <c r="P100" s="6" t="s">
        <v>356</v>
      </c>
      <c r="Q100" s="6" t="s">
        <v>356</v>
      </c>
      <c r="R100" s="6">
        <f>0</f>
        <v>0</v>
      </c>
    </row>
    <row r="101" spans="1:18" x14ac:dyDescent="0.25">
      <c r="A101" s="5">
        <v>100</v>
      </c>
      <c r="B101" s="7" t="s">
        <v>312</v>
      </c>
      <c r="C101" s="7" t="s">
        <v>46</v>
      </c>
      <c r="D101" s="7" t="s">
        <v>243</v>
      </c>
      <c r="E101" s="6" t="s">
        <v>5</v>
      </c>
      <c r="F101" s="6" t="s">
        <v>6</v>
      </c>
      <c r="G101" s="1" t="s">
        <v>112</v>
      </c>
      <c r="H101" s="6" t="s">
        <v>108</v>
      </c>
      <c r="I101" s="6">
        <v>66</v>
      </c>
      <c r="J101" s="48" t="s">
        <v>356</v>
      </c>
      <c r="K101" s="40" t="s">
        <v>356</v>
      </c>
      <c r="L101" s="6">
        <f>0</f>
        <v>0</v>
      </c>
      <c r="M101" s="48" t="s">
        <v>356</v>
      </c>
      <c r="N101" s="40" t="s">
        <v>356</v>
      </c>
      <c r="O101" s="6">
        <f>0</f>
        <v>0</v>
      </c>
      <c r="P101" s="6" t="s">
        <v>356</v>
      </c>
      <c r="Q101" s="6" t="s">
        <v>356</v>
      </c>
      <c r="R101" s="6">
        <f>0</f>
        <v>0</v>
      </c>
    </row>
    <row r="102" spans="1:18" x14ac:dyDescent="0.25">
      <c r="A102" s="6">
        <v>101</v>
      </c>
      <c r="B102" s="7" t="s">
        <v>313</v>
      </c>
      <c r="C102" s="7" t="s">
        <v>46</v>
      </c>
      <c r="D102" s="7" t="s">
        <v>243</v>
      </c>
      <c r="E102" s="6" t="s">
        <v>5</v>
      </c>
      <c r="F102" s="6" t="s">
        <v>6</v>
      </c>
      <c r="G102" s="1" t="s">
        <v>112</v>
      </c>
      <c r="H102" s="6" t="s">
        <v>117</v>
      </c>
      <c r="I102" s="6">
        <v>80</v>
      </c>
      <c r="J102" s="20" t="s">
        <v>133</v>
      </c>
      <c r="K102" s="6" t="s">
        <v>304</v>
      </c>
      <c r="L102" s="6">
        <v>50</v>
      </c>
      <c r="M102" s="20" t="s">
        <v>356</v>
      </c>
      <c r="N102" s="6" t="s">
        <v>356</v>
      </c>
      <c r="O102" s="6">
        <f>0</f>
        <v>0</v>
      </c>
      <c r="P102" s="6" t="s">
        <v>356</v>
      </c>
      <c r="Q102" s="6" t="s">
        <v>356</v>
      </c>
      <c r="R102" s="6">
        <f>0</f>
        <v>0</v>
      </c>
    </row>
    <row r="103" spans="1:18" x14ac:dyDescent="0.25">
      <c r="A103" s="6">
        <v>102</v>
      </c>
      <c r="B103" s="7" t="s">
        <v>314</v>
      </c>
      <c r="C103" s="7" t="s">
        <v>46</v>
      </c>
      <c r="D103" s="7" t="s">
        <v>243</v>
      </c>
      <c r="E103" s="6" t="s">
        <v>5</v>
      </c>
      <c r="F103" s="6" t="s">
        <v>6</v>
      </c>
      <c r="G103" s="7" t="s">
        <v>370</v>
      </c>
      <c r="H103" s="6" t="s">
        <v>197</v>
      </c>
      <c r="I103" s="6">
        <v>70</v>
      </c>
      <c r="J103" s="48" t="s">
        <v>356</v>
      </c>
      <c r="K103" s="40" t="s">
        <v>356</v>
      </c>
      <c r="L103" s="6">
        <f>0</f>
        <v>0</v>
      </c>
      <c r="M103" s="48" t="s">
        <v>356</v>
      </c>
      <c r="N103" s="40" t="s">
        <v>356</v>
      </c>
      <c r="O103" s="6">
        <f>0</f>
        <v>0</v>
      </c>
      <c r="P103" s="6" t="s">
        <v>356</v>
      </c>
      <c r="Q103" s="6" t="s">
        <v>356</v>
      </c>
      <c r="R103" s="6">
        <f>0</f>
        <v>0</v>
      </c>
    </row>
  </sheetData>
  <conditionalFormatting sqref="A2 A5 A8 A11 A14 A17 A20 A23 A26 A29 A32 A35 A38 A41 A44 A47 A50 A53 A56 A59 A62 A65 A68 A71 A74 A77 A80 A83 A86 A89 A92 A95 A98 A101">
    <cfRule type="expression" dxfId="110" priority="43">
      <formula>NOT(ISBLANK($F2))</formula>
    </cfRule>
  </conditionalFormatting>
  <conditionalFormatting sqref="B2">
    <cfRule type="expression" dxfId="109" priority="42">
      <formula>NOT(ISBLANK($E2))</formula>
    </cfRule>
  </conditionalFormatting>
  <conditionalFormatting sqref="B72">
    <cfRule type="duplicateValues" dxfId="108" priority="44"/>
    <cfRule type="expression" dxfId="107" priority="45">
      <formula>NOT(ISBLANK($F72))</formula>
    </cfRule>
  </conditionalFormatting>
  <conditionalFormatting sqref="C72">
    <cfRule type="duplicateValues" dxfId="106" priority="38"/>
    <cfRule type="expression" dxfId="105" priority="39">
      <formula>NOT(ISBLANK($F72))</formula>
    </cfRule>
  </conditionalFormatting>
  <conditionalFormatting sqref="C73:D73 D74:D75">
    <cfRule type="duplicateValues" dxfId="104" priority="48"/>
    <cfRule type="expression" dxfId="103" priority="49">
      <formula>NOT(ISBLANK($F73))</formula>
    </cfRule>
  </conditionalFormatting>
  <conditionalFormatting sqref="D2:D103">
    <cfRule type="expression" dxfId="102" priority="37">
      <formula>NOT(ISBLANK($E2))</formula>
    </cfRule>
  </conditionalFormatting>
  <conditionalFormatting sqref="E73:F103">
    <cfRule type="expression" dxfId="101" priority="40">
      <formula>NOT(ISBLANK(#REF!))</formula>
    </cfRule>
  </conditionalFormatting>
  <conditionalFormatting sqref="G24:G33 G35 G37:G38 G40:G50 G61:G69 G81:G87 G89:G95 G97:G98 G101:G103">
    <cfRule type="expression" dxfId="100" priority="11">
      <formula>NOT(ISBLANK($E24))</formula>
    </cfRule>
  </conditionalFormatting>
  <conditionalFormatting sqref="G2:J2 L2:R2 O2:O3 D2:F6 G3:R3 A3:B4 G4:J5 L4:R5 B5:B6 A6:A7 G6:R10 B7:F14 A9:A10 G11:Q14 A12:A13 G14:G15 I15:Q15 A15:F16 G16:Q22 B17:F23 A18:A19 A21:A22 G23:N23 O23:Q28 A24:F25 B26:F71 A27:A28 H29:R29 H30:J30 L30 A30:A31 H31:L37 A33:A34 A36:A37 A39:A40 A42:A43 A45:A46 M47:Q53 A48:A49 A51:A52 J52:L63 A54:A55 P54:Q72 A57:A58 A60:A61 A63:A64 A66:A67 A69:A70 D72:F72 A72:A73 A75:A76 A78:A79 A81:A82 A84:A85 A87:A88 A90:A91 A93:A94 A96:A97 A99:A100 A102:A103">
    <cfRule type="expression" dxfId="99" priority="47">
      <formula>NOT(ISBLANK($E2))</formula>
    </cfRule>
  </conditionalFormatting>
  <conditionalFormatting sqref="H103">
    <cfRule type="expression" dxfId="98" priority="2">
      <formula>NOT(ISBLANK($E103))</formula>
    </cfRule>
  </conditionalFormatting>
  <conditionalFormatting sqref="H38:I40 H41:L45 H47:L51 G52:I60 H61:I63 H64:L69 G70:L72 H84:H86 H94:H95 H97">
    <cfRule type="expression" dxfId="97" priority="1">
      <formula>NOT(ISBLANK($E38))</formula>
    </cfRule>
  </conditionalFormatting>
  <conditionalFormatting sqref="H24:N28">
    <cfRule type="expression" dxfId="96" priority="46">
      <formula>NOT(ISBLANK($E24))</formula>
    </cfRule>
  </conditionalFormatting>
  <conditionalFormatting sqref="H46:R46">
    <cfRule type="expression" dxfId="95" priority="18">
      <formula>NOT(ISBLANK($E46))</formula>
    </cfRule>
  </conditionalFormatting>
  <conditionalFormatting sqref="J77:J90">
    <cfRule type="expression" dxfId="94" priority="9">
      <formula>NOT(ISBLANK($E77))</formula>
    </cfRule>
  </conditionalFormatting>
  <conditionalFormatting sqref="J92:J94">
    <cfRule type="expression" dxfId="93" priority="24">
      <formula>NOT(ISBLANK($E92))</formula>
    </cfRule>
  </conditionalFormatting>
  <conditionalFormatting sqref="J38:L39 J73:L75 L79:N81 L88:N90 L92:N94 J96:N101 J103:N103">
    <cfRule type="expression" dxfId="92" priority="5">
      <formula>NOT(ISBLANK($E38))</formula>
    </cfRule>
  </conditionalFormatting>
  <conditionalFormatting sqref="K78:K81">
    <cfRule type="expression" dxfId="91" priority="8">
      <formula>NOT(ISBLANK($E78))</formula>
    </cfRule>
  </conditionalFormatting>
  <conditionalFormatting sqref="K84:K86">
    <cfRule type="expression" dxfId="90" priority="7">
      <formula>NOT(ISBLANK($E84))</formula>
    </cfRule>
  </conditionalFormatting>
  <conditionalFormatting sqref="K88:K94">
    <cfRule type="expression" dxfId="89" priority="6">
      <formula>NOT(ISBLANK($E88))</formula>
    </cfRule>
  </conditionalFormatting>
  <conditionalFormatting sqref="M54:O75">
    <cfRule type="expression" dxfId="88" priority="22">
      <formula>NOT(ISBLANK($E54))</formula>
    </cfRule>
  </conditionalFormatting>
  <conditionalFormatting sqref="O77:O103">
    <cfRule type="expression" dxfId="87" priority="21">
      <formula>NOT(ISBLANK($E77))</formula>
    </cfRule>
  </conditionalFormatting>
  <conditionalFormatting sqref="P76:Q76">
    <cfRule type="expression" dxfId="86" priority="3">
      <formula>NOT(ISBLANK($E76))</formula>
    </cfRule>
  </conditionalFormatting>
  <conditionalFormatting sqref="R11:R28 M30:R45 R47:R75">
    <cfRule type="expression" dxfId="85" priority="19">
      <formula>NOT(ISBLANK($E11))</formula>
    </cfRule>
  </conditionalFormatting>
  <conditionalFormatting sqref="R77:R103">
    <cfRule type="expression" dxfId="84" priority="20">
      <formula>NOT(ISBLANK($E77))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BE8A4-BA9A-4F54-BC46-FB986B77E923}">
  <dimension ref="A1:R95"/>
  <sheetViews>
    <sheetView workbookViewId="0">
      <pane xSplit="2" ySplit="1" topLeftCell="K2" activePane="bottomRight" state="frozen"/>
      <selection pane="topRight" activeCell="C1" sqref="C1"/>
      <selection pane="bottomLeft" activeCell="A2" sqref="A2"/>
      <selection pane="bottomRight" activeCell="S1" sqref="S1:S1048576"/>
    </sheetView>
  </sheetViews>
  <sheetFormatPr defaultRowHeight="15" x14ac:dyDescent="0.25"/>
  <cols>
    <col min="1" max="1" width="5" style="27" bestFit="1" customWidth="1"/>
    <col min="2" max="2" width="27.875" bestFit="1" customWidth="1"/>
    <col min="3" max="3" width="12.125" bestFit="1" customWidth="1"/>
    <col min="4" max="4" width="7.75" bestFit="1" customWidth="1"/>
    <col min="5" max="5" width="6.875" bestFit="1" customWidth="1"/>
    <col min="6" max="6" width="11.375" bestFit="1" customWidth="1"/>
    <col min="7" max="7" width="17.75" bestFit="1" customWidth="1"/>
    <col min="8" max="8" width="16.75" bestFit="1" customWidth="1"/>
    <col min="9" max="9" width="15.75" bestFit="1" customWidth="1"/>
    <col min="10" max="10" width="17.75" bestFit="1" customWidth="1"/>
    <col min="11" max="11" width="16.75" bestFit="1" customWidth="1"/>
    <col min="12" max="12" width="15.75" bestFit="1" customWidth="1"/>
    <col min="13" max="13" width="17.75" bestFit="1" customWidth="1"/>
    <col min="14" max="14" width="16.75" bestFit="1" customWidth="1"/>
    <col min="15" max="15" width="15.75" bestFit="1" customWidth="1"/>
    <col min="16" max="16" width="11.5" bestFit="1" customWidth="1"/>
    <col min="17" max="17" width="16.75" bestFit="1" customWidth="1"/>
    <col min="18" max="18" width="15.75" bestFit="1" customWidth="1"/>
    <col min="19" max="19" width="9.875" bestFit="1" customWidth="1"/>
  </cols>
  <sheetData>
    <row r="1" spans="1:18" x14ac:dyDescent="0.25">
      <c r="A1" s="3" t="s">
        <v>0</v>
      </c>
      <c r="B1" s="2" t="s">
        <v>1</v>
      </c>
      <c r="C1" s="2" t="s">
        <v>235</v>
      </c>
      <c r="D1" s="2" t="s">
        <v>234</v>
      </c>
      <c r="E1" s="2" t="s">
        <v>2</v>
      </c>
      <c r="F1" s="2" t="s">
        <v>3</v>
      </c>
      <c r="G1" s="4" t="s">
        <v>375</v>
      </c>
      <c r="H1" s="4" t="s">
        <v>376</v>
      </c>
      <c r="I1" s="39" t="s">
        <v>386</v>
      </c>
      <c r="J1" s="4" t="s">
        <v>377</v>
      </c>
      <c r="K1" s="4" t="s">
        <v>378</v>
      </c>
      <c r="L1" s="39" t="s">
        <v>387</v>
      </c>
      <c r="M1" s="4" t="s">
        <v>379</v>
      </c>
      <c r="N1" s="4" t="s">
        <v>380</v>
      </c>
      <c r="O1" s="39" t="s">
        <v>388</v>
      </c>
      <c r="P1" s="4" t="s">
        <v>381</v>
      </c>
      <c r="Q1" s="4" t="s">
        <v>382</v>
      </c>
      <c r="R1" s="39" t="s">
        <v>389</v>
      </c>
    </row>
    <row r="2" spans="1:18" x14ac:dyDescent="0.25">
      <c r="A2" s="5">
        <v>1</v>
      </c>
      <c r="B2" s="7" t="s">
        <v>4</v>
      </c>
      <c r="C2" s="7" t="s">
        <v>221</v>
      </c>
      <c r="D2" s="7" t="s">
        <v>241</v>
      </c>
      <c r="E2" s="7" t="s">
        <v>5</v>
      </c>
      <c r="F2" s="7" t="s">
        <v>6</v>
      </c>
      <c r="G2" s="7" t="s">
        <v>7</v>
      </c>
      <c r="H2" s="7" t="s">
        <v>152</v>
      </c>
      <c r="I2" s="7">
        <v>200</v>
      </c>
      <c r="J2" s="7" t="s">
        <v>9</v>
      </c>
      <c r="K2" s="7" t="s">
        <v>24</v>
      </c>
      <c r="L2" s="7">
        <v>60</v>
      </c>
      <c r="M2" s="7" t="s">
        <v>356</v>
      </c>
      <c r="N2" s="7" t="s">
        <v>356</v>
      </c>
      <c r="O2" s="7">
        <f>0</f>
        <v>0</v>
      </c>
      <c r="P2" s="7" t="s">
        <v>356</v>
      </c>
      <c r="Q2" s="7" t="s">
        <v>356</v>
      </c>
      <c r="R2" s="7">
        <f>0</f>
        <v>0</v>
      </c>
    </row>
    <row r="3" spans="1:18" x14ac:dyDescent="0.25">
      <c r="A3" s="6">
        <v>2</v>
      </c>
      <c r="B3" s="7" t="s">
        <v>16</v>
      </c>
      <c r="C3" s="7" t="s">
        <v>221</v>
      </c>
      <c r="D3" s="7" t="s">
        <v>241</v>
      </c>
      <c r="E3" s="7" t="s">
        <v>5</v>
      </c>
      <c r="F3" s="7" t="s">
        <v>6</v>
      </c>
      <c r="G3" s="7" t="s">
        <v>7</v>
      </c>
      <c r="H3" s="7" t="s">
        <v>152</v>
      </c>
      <c r="I3" s="7">
        <v>100</v>
      </c>
      <c r="J3" s="7" t="s">
        <v>9</v>
      </c>
      <c r="K3" s="7" t="s">
        <v>24</v>
      </c>
      <c r="L3" s="7">
        <v>600</v>
      </c>
      <c r="M3" s="7" t="s">
        <v>356</v>
      </c>
      <c r="N3" s="7" t="s">
        <v>356</v>
      </c>
      <c r="O3" s="7">
        <f>0</f>
        <v>0</v>
      </c>
      <c r="P3" s="7" t="s">
        <v>356</v>
      </c>
      <c r="Q3" s="7" t="s">
        <v>356</v>
      </c>
      <c r="R3" s="7">
        <f>0</f>
        <v>0</v>
      </c>
    </row>
    <row r="4" spans="1:18" x14ac:dyDescent="0.25">
      <c r="A4" s="6">
        <v>3</v>
      </c>
      <c r="B4" s="7" t="s">
        <v>23</v>
      </c>
      <c r="C4" s="7" t="s">
        <v>221</v>
      </c>
      <c r="D4" s="7" t="s">
        <v>241</v>
      </c>
      <c r="E4" s="7" t="s">
        <v>5</v>
      </c>
      <c r="F4" s="7" t="s">
        <v>6</v>
      </c>
      <c r="G4" s="7" t="s">
        <v>9</v>
      </c>
      <c r="H4" s="7" t="s">
        <v>24</v>
      </c>
      <c r="I4" s="7">
        <v>350</v>
      </c>
      <c r="J4" s="7" t="s">
        <v>356</v>
      </c>
      <c r="K4" s="7" t="s">
        <v>356</v>
      </c>
      <c r="L4" s="7">
        <f>0</f>
        <v>0</v>
      </c>
      <c r="M4" s="7" t="s">
        <v>356</v>
      </c>
      <c r="N4" s="7" t="s">
        <v>356</v>
      </c>
      <c r="O4" s="7">
        <f>0</f>
        <v>0</v>
      </c>
      <c r="P4" s="7" t="s">
        <v>356</v>
      </c>
      <c r="Q4" s="7" t="s">
        <v>356</v>
      </c>
      <c r="R4" s="7">
        <f>0</f>
        <v>0</v>
      </c>
    </row>
    <row r="5" spans="1:18" x14ac:dyDescent="0.25">
      <c r="A5" s="5">
        <v>4</v>
      </c>
      <c r="B5" s="7" t="s">
        <v>27</v>
      </c>
      <c r="C5" s="7" t="s">
        <v>221</v>
      </c>
      <c r="D5" s="7" t="s">
        <v>242</v>
      </c>
      <c r="E5" s="7" t="s">
        <v>5</v>
      </c>
      <c r="F5" s="7" t="s">
        <v>28</v>
      </c>
      <c r="G5" s="7" t="s">
        <v>9</v>
      </c>
      <c r="H5" s="7" t="s">
        <v>24</v>
      </c>
      <c r="I5" s="7">
        <v>150</v>
      </c>
      <c r="J5" s="7" t="s">
        <v>356</v>
      </c>
      <c r="K5" s="7" t="s">
        <v>356</v>
      </c>
      <c r="L5" s="7">
        <f>0</f>
        <v>0</v>
      </c>
      <c r="M5" s="7" t="s">
        <v>356</v>
      </c>
      <c r="N5" s="7" t="s">
        <v>356</v>
      </c>
      <c r="O5" s="7">
        <f>0</f>
        <v>0</v>
      </c>
      <c r="P5" s="7" t="s">
        <v>356</v>
      </c>
      <c r="Q5" s="7" t="s">
        <v>356</v>
      </c>
      <c r="R5" s="7">
        <f>0</f>
        <v>0</v>
      </c>
    </row>
    <row r="6" spans="1:18" x14ac:dyDescent="0.25">
      <c r="A6" s="6">
        <v>5</v>
      </c>
      <c r="B6" s="7" t="s">
        <v>30</v>
      </c>
      <c r="C6" s="7" t="s">
        <v>221</v>
      </c>
      <c r="D6" s="7" t="s">
        <v>242</v>
      </c>
      <c r="E6" s="7" t="s">
        <v>5</v>
      </c>
      <c r="F6" s="7" t="s">
        <v>31</v>
      </c>
      <c r="G6" s="7" t="s">
        <v>12</v>
      </c>
      <c r="H6" s="7" t="s">
        <v>32</v>
      </c>
      <c r="I6" s="7">
        <v>200</v>
      </c>
      <c r="J6" s="7" t="s">
        <v>356</v>
      </c>
      <c r="K6" s="7" t="s">
        <v>356</v>
      </c>
      <c r="L6" s="7">
        <f>0</f>
        <v>0</v>
      </c>
      <c r="M6" s="7" t="s">
        <v>356</v>
      </c>
      <c r="N6" s="7" t="s">
        <v>356</v>
      </c>
      <c r="O6" s="7">
        <f>0</f>
        <v>0</v>
      </c>
      <c r="P6" s="7" t="s">
        <v>356</v>
      </c>
      <c r="Q6" s="7" t="s">
        <v>356</v>
      </c>
      <c r="R6" s="7">
        <f>0</f>
        <v>0</v>
      </c>
    </row>
    <row r="7" spans="1:18" x14ac:dyDescent="0.25">
      <c r="A7" s="6">
        <v>6</v>
      </c>
      <c r="B7" s="7" t="s">
        <v>38</v>
      </c>
      <c r="C7" s="7" t="s">
        <v>39</v>
      </c>
      <c r="D7" s="7" t="s">
        <v>243</v>
      </c>
      <c r="E7" s="7" t="s">
        <v>5</v>
      </c>
      <c r="F7" s="7" t="s">
        <v>40</v>
      </c>
      <c r="G7" s="7" t="s">
        <v>51</v>
      </c>
      <c r="H7" s="7" t="s">
        <v>41</v>
      </c>
      <c r="I7" s="7">
        <v>12</v>
      </c>
      <c r="J7" s="7" t="s">
        <v>356</v>
      </c>
      <c r="K7" s="7" t="s">
        <v>356</v>
      </c>
      <c r="L7" s="7">
        <f>0</f>
        <v>0</v>
      </c>
      <c r="M7" s="7" t="s">
        <v>356</v>
      </c>
      <c r="N7" s="7" t="s">
        <v>356</v>
      </c>
      <c r="O7" s="7">
        <f>0</f>
        <v>0</v>
      </c>
      <c r="P7" s="7" t="s">
        <v>356</v>
      </c>
      <c r="Q7" s="7" t="s">
        <v>356</v>
      </c>
      <c r="R7" s="7">
        <f>0</f>
        <v>0</v>
      </c>
    </row>
    <row r="8" spans="1:18" x14ac:dyDescent="0.25">
      <c r="A8" s="5">
        <v>7</v>
      </c>
      <c r="B8" s="7" t="s">
        <v>42</v>
      </c>
      <c r="C8" s="7" t="s">
        <v>39</v>
      </c>
      <c r="D8" s="7" t="s">
        <v>242</v>
      </c>
      <c r="E8" s="7" t="s">
        <v>5</v>
      </c>
      <c r="F8" s="7" t="s">
        <v>6</v>
      </c>
      <c r="G8" s="7" t="s">
        <v>9</v>
      </c>
      <c r="H8" s="7" t="s">
        <v>24</v>
      </c>
      <c r="I8" s="7">
        <v>300</v>
      </c>
      <c r="J8" s="7" t="s">
        <v>356</v>
      </c>
      <c r="K8" s="7" t="s">
        <v>356</v>
      </c>
      <c r="L8" s="7">
        <f>0</f>
        <v>0</v>
      </c>
      <c r="M8" s="7" t="s">
        <v>356</v>
      </c>
      <c r="N8" s="7" t="s">
        <v>356</v>
      </c>
      <c r="O8" s="7">
        <f>0</f>
        <v>0</v>
      </c>
      <c r="P8" s="7" t="s">
        <v>356</v>
      </c>
      <c r="Q8" s="7" t="s">
        <v>356</v>
      </c>
      <c r="R8" s="7">
        <f>0</f>
        <v>0</v>
      </c>
    </row>
    <row r="9" spans="1:18" x14ac:dyDescent="0.25">
      <c r="A9" s="6">
        <v>8</v>
      </c>
      <c r="B9" s="7" t="s">
        <v>45</v>
      </c>
      <c r="C9" s="7" t="s">
        <v>46</v>
      </c>
      <c r="D9" s="7" t="s">
        <v>242</v>
      </c>
      <c r="E9" s="7" t="s">
        <v>5</v>
      </c>
      <c r="F9" s="7" t="s">
        <v>6</v>
      </c>
      <c r="G9" s="7" t="s">
        <v>47</v>
      </c>
      <c r="H9" s="7" t="s">
        <v>48</v>
      </c>
      <c r="I9" s="7">
        <v>50</v>
      </c>
      <c r="J9" s="7" t="s">
        <v>166</v>
      </c>
      <c r="K9" s="7" t="s">
        <v>272</v>
      </c>
      <c r="L9" s="7">
        <v>10</v>
      </c>
      <c r="M9" s="7" t="s">
        <v>356</v>
      </c>
      <c r="N9" s="7" t="s">
        <v>356</v>
      </c>
      <c r="O9" s="7">
        <f>0</f>
        <v>0</v>
      </c>
      <c r="P9" s="7" t="s">
        <v>356</v>
      </c>
      <c r="Q9" s="7" t="s">
        <v>356</v>
      </c>
      <c r="R9" s="7">
        <f>0</f>
        <v>0</v>
      </c>
    </row>
    <row r="10" spans="1:18" x14ac:dyDescent="0.25">
      <c r="A10" s="6">
        <v>9</v>
      </c>
      <c r="B10" s="7" t="s">
        <v>53</v>
      </c>
      <c r="C10" s="7" t="s">
        <v>46</v>
      </c>
      <c r="D10" s="7" t="s">
        <v>243</v>
      </c>
      <c r="E10" s="7" t="s">
        <v>5</v>
      </c>
      <c r="F10" s="7" t="s">
        <v>6</v>
      </c>
      <c r="G10" s="7" t="s">
        <v>383</v>
      </c>
      <c r="H10" s="7" t="s">
        <v>55</v>
      </c>
      <c r="I10" s="7">
        <v>25</v>
      </c>
      <c r="J10" s="7" t="s">
        <v>56</v>
      </c>
      <c r="K10" s="7" t="s">
        <v>273</v>
      </c>
      <c r="L10" s="7">
        <v>4</v>
      </c>
      <c r="M10" s="7" t="s">
        <v>356</v>
      </c>
      <c r="N10" s="7" t="s">
        <v>356</v>
      </c>
      <c r="O10" s="7">
        <f>0</f>
        <v>0</v>
      </c>
      <c r="P10" s="7" t="s">
        <v>356</v>
      </c>
      <c r="Q10" s="7" t="s">
        <v>356</v>
      </c>
      <c r="R10" s="7">
        <f>0</f>
        <v>0</v>
      </c>
    </row>
    <row r="11" spans="1:18" x14ac:dyDescent="0.25">
      <c r="A11" s="5">
        <v>10</v>
      </c>
      <c r="B11" s="7" t="s">
        <v>62</v>
      </c>
      <c r="C11" s="7" t="s">
        <v>46</v>
      </c>
      <c r="D11" s="7" t="s">
        <v>242</v>
      </c>
      <c r="E11" s="7" t="s">
        <v>5</v>
      </c>
      <c r="F11" s="7" t="s">
        <v>28</v>
      </c>
      <c r="G11" s="7" t="s">
        <v>47</v>
      </c>
      <c r="H11" s="7" t="s">
        <v>63</v>
      </c>
      <c r="I11" s="7">
        <v>150</v>
      </c>
      <c r="J11" s="7" t="s">
        <v>356</v>
      </c>
      <c r="K11" s="7" t="s">
        <v>356</v>
      </c>
      <c r="L11" s="7">
        <f>0</f>
        <v>0</v>
      </c>
      <c r="M11" s="7" t="s">
        <v>356</v>
      </c>
      <c r="N11" s="7" t="s">
        <v>356</v>
      </c>
      <c r="O11" s="7">
        <f>0</f>
        <v>0</v>
      </c>
      <c r="P11" s="7" t="s">
        <v>356</v>
      </c>
      <c r="Q11" s="7" t="s">
        <v>356</v>
      </c>
      <c r="R11" s="7">
        <f>0</f>
        <v>0</v>
      </c>
    </row>
    <row r="12" spans="1:18" x14ac:dyDescent="0.25">
      <c r="A12" s="6">
        <v>11</v>
      </c>
      <c r="B12" s="7" t="s">
        <v>259</v>
      </c>
      <c r="C12" s="7" t="s">
        <v>46</v>
      </c>
      <c r="D12" s="7" t="s">
        <v>242</v>
      </c>
      <c r="E12" s="7" t="s">
        <v>5</v>
      </c>
      <c r="F12" s="7" t="s">
        <v>6</v>
      </c>
      <c r="G12" s="7" t="s">
        <v>9</v>
      </c>
      <c r="H12" s="7" t="s">
        <v>24</v>
      </c>
      <c r="I12" s="7">
        <v>100</v>
      </c>
      <c r="J12" s="7" t="s">
        <v>356</v>
      </c>
      <c r="K12" s="7" t="s">
        <v>356</v>
      </c>
      <c r="L12" s="7"/>
      <c r="M12" s="7" t="s">
        <v>356</v>
      </c>
      <c r="N12" s="7" t="s">
        <v>356</v>
      </c>
      <c r="O12" s="7">
        <f>0</f>
        <v>0</v>
      </c>
      <c r="P12" s="7" t="s">
        <v>356</v>
      </c>
      <c r="Q12" s="7" t="s">
        <v>356</v>
      </c>
      <c r="R12" s="7">
        <f>0</f>
        <v>0</v>
      </c>
    </row>
    <row r="13" spans="1:18" x14ac:dyDescent="0.25">
      <c r="A13" s="6">
        <v>12</v>
      </c>
      <c r="B13" s="7" t="s">
        <v>260</v>
      </c>
      <c r="C13" s="7" t="s">
        <v>46</v>
      </c>
      <c r="D13" s="7" t="s">
        <v>243</v>
      </c>
      <c r="E13" s="7" t="s">
        <v>5</v>
      </c>
      <c r="F13" s="7" t="s">
        <v>6</v>
      </c>
      <c r="G13" s="7" t="s">
        <v>261</v>
      </c>
      <c r="H13" s="7" t="s">
        <v>261</v>
      </c>
      <c r="I13" s="7">
        <v>50</v>
      </c>
      <c r="J13" s="7" t="s">
        <v>356</v>
      </c>
      <c r="K13" s="7" t="s">
        <v>356</v>
      </c>
      <c r="L13" s="7"/>
      <c r="M13" s="7" t="s">
        <v>356</v>
      </c>
      <c r="N13" s="7" t="s">
        <v>356</v>
      </c>
      <c r="O13" s="7">
        <f>0</f>
        <v>0</v>
      </c>
      <c r="P13" s="7" t="s">
        <v>356</v>
      </c>
      <c r="Q13" s="7" t="s">
        <v>356</v>
      </c>
      <c r="R13" s="7">
        <f>0</f>
        <v>0</v>
      </c>
    </row>
    <row r="14" spans="1:18" x14ac:dyDescent="0.25">
      <c r="A14" s="5">
        <v>13</v>
      </c>
      <c r="B14" s="7" t="s">
        <v>65</v>
      </c>
      <c r="C14" s="7" t="s">
        <v>46</v>
      </c>
      <c r="D14" s="7" t="s">
        <v>242</v>
      </c>
      <c r="E14" s="7" t="s">
        <v>5</v>
      </c>
      <c r="F14" s="7" t="s">
        <v>6</v>
      </c>
      <c r="G14" s="7" t="s">
        <v>9</v>
      </c>
      <c r="H14" s="7" t="s">
        <v>24</v>
      </c>
      <c r="I14" s="7">
        <v>190</v>
      </c>
      <c r="J14" s="7" t="s">
        <v>356</v>
      </c>
      <c r="K14" s="7" t="s">
        <v>356</v>
      </c>
      <c r="L14" s="7">
        <f>0</f>
        <v>0</v>
      </c>
      <c r="M14" s="7" t="s">
        <v>356</v>
      </c>
      <c r="N14" s="7" t="s">
        <v>356</v>
      </c>
      <c r="O14" s="7">
        <f>0</f>
        <v>0</v>
      </c>
      <c r="P14" s="7" t="s">
        <v>356</v>
      </c>
      <c r="Q14" s="7" t="s">
        <v>356</v>
      </c>
      <c r="R14" s="7">
        <f>0</f>
        <v>0</v>
      </c>
    </row>
    <row r="15" spans="1:18" x14ac:dyDescent="0.25">
      <c r="A15" s="6">
        <v>14</v>
      </c>
      <c r="B15" s="7" t="s">
        <v>69</v>
      </c>
      <c r="C15" s="7" t="s">
        <v>46</v>
      </c>
      <c r="D15" s="7" t="s">
        <v>243</v>
      </c>
      <c r="E15" s="7" t="s">
        <v>5</v>
      </c>
      <c r="F15" s="7" t="s">
        <v>6</v>
      </c>
      <c r="G15" s="7" t="s">
        <v>47</v>
      </c>
      <c r="H15" s="7" t="s">
        <v>48</v>
      </c>
      <c r="I15" s="7">
        <v>10</v>
      </c>
      <c r="J15" s="7" t="s">
        <v>356</v>
      </c>
      <c r="K15" s="7" t="s">
        <v>356</v>
      </c>
      <c r="L15" s="7">
        <f>0</f>
        <v>0</v>
      </c>
      <c r="M15" s="7" t="s">
        <v>356</v>
      </c>
      <c r="N15" s="7" t="s">
        <v>356</v>
      </c>
      <c r="O15" s="7">
        <f>0</f>
        <v>0</v>
      </c>
      <c r="P15" s="7" t="s">
        <v>356</v>
      </c>
      <c r="Q15" s="7" t="s">
        <v>356</v>
      </c>
      <c r="R15" s="7">
        <f>0</f>
        <v>0</v>
      </c>
    </row>
    <row r="16" spans="1:18" x14ac:dyDescent="0.25">
      <c r="A16" s="6">
        <v>15</v>
      </c>
      <c r="B16" s="7" t="s">
        <v>74</v>
      </c>
      <c r="C16" s="7" t="s">
        <v>46</v>
      </c>
      <c r="D16" s="7" t="s">
        <v>241</v>
      </c>
      <c r="E16" s="7" t="s">
        <v>5</v>
      </c>
      <c r="F16" s="7" t="s">
        <v>6</v>
      </c>
      <c r="G16" s="7" t="s">
        <v>12</v>
      </c>
      <c r="H16" s="7" t="s">
        <v>75</v>
      </c>
      <c r="I16" s="7">
        <v>240</v>
      </c>
      <c r="J16" s="7" t="s">
        <v>9</v>
      </c>
      <c r="K16" s="7" t="s">
        <v>76</v>
      </c>
      <c r="L16" s="7">
        <v>210</v>
      </c>
      <c r="M16" s="7" t="s">
        <v>356</v>
      </c>
      <c r="N16" s="7" t="s">
        <v>356</v>
      </c>
      <c r="O16" s="7">
        <f>0</f>
        <v>0</v>
      </c>
      <c r="P16" s="7" t="s">
        <v>356</v>
      </c>
      <c r="Q16" s="7" t="s">
        <v>356</v>
      </c>
      <c r="R16" s="7">
        <f>0</f>
        <v>0</v>
      </c>
    </row>
    <row r="17" spans="1:18" x14ac:dyDescent="0.25">
      <c r="A17" s="5">
        <v>16</v>
      </c>
      <c r="B17" s="7" t="s">
        <v>82</v>
      </c>
      <c r="C17" s="7" t="s">
        <v>46</v>
      </c>
      <c r="D17" s="7" t="s">
        <v>242</v>
      </c>
      <c r="E17" s="7" t="s">
        <v>5</v>
      </c>
      <c r="F17" s="7" t="s">
        <v>6</v>
      </c>
      <c r="G17" s="7" t="s">
        <v>56</v>
      </c>
      <c r="H17" s="7" t="s">
        <v>384</v>
      </c>
      <c r="I17" s="7">
        <v>70</v>
      </c>
      <c r="J17" s="7" t="s">
        <v>356</v>
      </c>
      <c r="K17" s="7" t="s">
        <v>356</v>
      </c>
      <c r="L17" s="7">
        <f>0</f>
        <v>0</v>
      </c>
      <c r="M17" s="7" t="s">
        <v>356</v>
      </c>
      <c r="N17" s="7" t="s">
        <v>356</v>
      </c>
      <c r="O17" s="7">
        <f>0</f>
        <v>0</v>
      </c>
      <c r="P17" s="7" t="s">
        <v>356</v>
      </c>
      <c r="Q17" s="7" t="s">
        <v>356</v>
      </c>
      <c r="R17" s="7">
        <f>0</f>
        <v>0</v>
      </c>
    </row>
    <row r="18" spans="1:18" x14ac:dyDescent="0.25">
      <c r="A18" s="6">
        <v>17</v>
      </c>
      <c r="B18" s="7" t="s">
        <v>251</v>
      </c>
      <c r="C18" s="7" t="s">
        <v>46</v>
      </c>
      <c r="D18" s="7" t="s">
        <v>243</v>
      </c>
      <c r="E18" s="7" t="s">
        <v>5</v>
      </c>
      <c r="F18" s="7" t="s">
        <v>6</v>
      </c>
      <c r="G18" s="7" t="s">
        <v>56</v>
      </c>
      <c r="H18" s="7" t="s">
        <v>193</v>
      </c>
      <c r="I18" s="7">
        <v>25</v>
      </c>
      <c r="J18" s="7" t="s">
        <v>356</v>
      </c>
      <c r="K18" s="7" t="s">
        <v>356</v>
      </c>
      <c r="L18" s="7"/>
      <c r="M18" s="7" t="s">
        <v>356</v>
      </c>
      <c r="N18" s="7" t="s">
        <v>356</v>
      </c>
      <c r="O18" s="7">
        <f>0</f>
        <v>0</v>
      </c>
      <c r="P18" s="7" t="s">
        <v>356</v>
      </c>
      <c r="Q18" s="7" t="s">
        <v>356</v>
      </c>
      <c r="R18" s="7">
        <f>0</f>
        <v>0</v>
      </c>
    </row>
    <row r="19" spans="1:18" x14ac:dyDescent="0.25">
      <c r="A19" s="6">
        <v>18</v>
      </c>
      <c r="B19" s="7" t="s">
        <v>264</v>
      </c>
      <c r="C19" s="7" t="s">
        <v>46</v>
      </c>
      <c r="D19" s="7" t="s">
        <v>243</v>
      </c>
      <c r="E19" s="7" t="s">
        <v>5</v>
      </c>
      <c r="F19" s="7" t="s">
        <v>6</v>
      </c>
      <c r="G19" s="7" t="s">
        <v>265</v>
      </c>
      <c r="H19" s="7" t="s">
        <v>266</v>
      </c>
      <c r="I19" s="7">
        <v>35</v>
      </c>
      <c r="J19" s="7" t="s">
        <v>356</v>
      </c>
      <c r="K19" s="7" t="s">
        <v>356</v>
      </c>
      <c r="L19" s="7"/>
      <c r="M19" s="7" t="s">
        <v>356</v>
      </c>
      <c r="N19" s="7" t="s">
        <v>356</v>
      </c>
      <c r="O19" s="7">
        <f>0</f>
        <v>0</v>
      </c>
      <c r="P19" s="7" t="s">
        <v>356</v>
      </c>
      <c r="Q19" s="7" t="s">
        <v>356</v>
      </c>
      <c r="R19" s="7">
        <f>0</f>
        <v>0</v>
      </c>
    </row>
    <row r="20" spans="1:18" x14ac:dyDescent="0.25">
      <c r="A20" s="5">
        <v>19</v>
      </c>
      <c r="B20" s="7" t="s">
        <v>84</v>
      </c>
      <c r="C20" s="7" t="s">
        <v>46</v>
      </c>
      <c r="D20" s="7" t="s">
        <v>242</v>
      </c>
      <c r="E20" s="7" t="s">
        <v>5</v>
      </c>
      <c r="F20" s="7" t="s">
        <v>85</v>
      </c>
      <c r="G20" s="7" t="s">
        <v>9</v>
      </c>
      <c r="H20" s="7" t="s">
        <v>24</v>
      </c>
      <c r="I20" s="7">
        <v>90</v>
      </c>
      <c r="J20" s="7" t="s">
        <v>356</v>
      </c>
      <c r="K20" s="7" t="s">
        <v>356</v>
      </c>
      <c r="L20" s="7">
        <f>0</f>
        <v>0</v>
      </c>
      <c r="M20" s="7" t="s">
        <v>356</v>
      </c>
      <c r="N20" s="7" t="s">
        <v>356</v>
      </c>
      <c r="O20" s="7">
        <f>0</f>
        <v>0</v>
      </c>
      <c r="P20" s="7" t="s">
        <v>356</v>
      </c>
      <c r="Q20" s="7" t="s">
        <v>356</v>
      </c>
      <c r="R20" s="7">
        <f>0</f>
        <v>0</v>
      </c>
    </row>
    <row r="21" spans="1:18" x14ac:dyDescent="0.25">
      <c r="A21" s="6">
        <v>20</v>
      </c>
      <c r="B21" s="7" t="s">
        <v>86</v>
      </c>
      <c r="C21" s="7" t="s">
        <v>46</v>
      </c>
      <c r="D21" s="7" t="s">
        <v>242</v>
      </c>
      <c r="E21" s="7" t="s">
        <v>5</v>
      </c>
      <c r="F21" s="7" t="s">
        <v>6</v>
      </c>
      <c r="G21" s="7" t="s">
        <v>9</v>
      </c>
      <c r="H21" s="7" t="s">
        <v>24</v>
      </c>
      <c r="I21" s="7">
        <v>150</v>
      </c>
      <c r="J21" s="7" t="s">
        <v>356</v>
      </c>
      <c r="K21" s="7" t="s">
        <v>356</v>
      </c>
      <c r="L21" s="7">
        <f>0</f>
        <v>0</v>
      </c>
      <c r="M21" s="7" t="s">
        <v>356</v>
      </c>
      <c r="N21" s="7" t="s">
        <v>356</v>
      </c>
      <c r="O21" s="7">
        <f>0</f>
        <v>0</v>
      </c>
      <c r="P21" s="7" t="s">
        <v>356</v>
      </c>
      <c r="Q21" s="7" t="s">
        <v>356</v>
      </c>
      <c r="R21" s="7">
        <f>0</f>
        <v>0</v>
      </c>
    </row>
    <row r="22" spans="1:18" x14ac:dyDescent="0.25">
      <c r="A22" s="6">
        <v>21</v>
      </c>
      <c r="B22" s="7" t="s">
        <v>87</v>
      </c>
      <c r="C22" s="7" t="s">
        <v>46</v>
      </c>
      <c r="D22" s="7" t="s">
        <v>244</v>
      </c>
      <c r="E22" s="7" t="s">
        <v>5</v>
      </c>
      <c r="F22" s="7" t="s">
        <v>85</v>
      </c>
      <c r="G22" s="7" t="s">
        <v>88</v>
      </c>
      <c r="H22" s="7" t="s">
        <v>89</v>
      </c>
      <c r="I22" s="7">
        <v>1500</v>
      </c>
      <c r="J22" s="7" t="s">
        <v>356</v>
      </c>
      <c r="K22" s="7" t="s">
        <v>356</v>
      </c>
      <c r="L22" s="7">
        <f>0</f>
        <v>0</v>
      </c>
      <c r="M22" s="7" t="s">
        <v>356</v>
      </c>
      <c r="N22" s="7" t="s">
        <v>356</v>
      </c>
      <c r="O22" s="7">
        <f>0</f>
        <v>0</v>
      </c>
      <c r="P22" s="7" t="s">
        <v>356</v>
      </c>
      <c r="Q22" s="7" t="s">
        <v>356</v>
      </c>
      <c r="R22" s="7">
        <f>0</f>
        <v>0</v>
      </c>
    </row>
    <row r="23" spans="1:18" x14ac:dyDescent="0.25">
      <c r="A23" s="5">
        <v>22</v>
      </c>
      <c r="B23" s="7" t="s">
        <v>93</v>
      </c>
      <c r="C23" s="7" t="s">
        <v>46</v>
      </c>
      <c r="D23" s="7" t="s">
        <v>241</v>
      </c>
      <c r="E23" s="7" t="s">
        <v>5</v>
      </c>
      <c r="F23" s="7" t="s">
        <v>40</v>
      </c>
      <c r="G23" s="7" t="s">
        <v>88</v>
      </c>
      <c r="H23" s="7" t="s">
        <v>94</v>
      </c>
      <c r="I23" s="7">
        <v>200</v>
      </c>
      <c r="J23" s="7" t="s">
        <v>88</v>
      </c>
      <c r="K23" s="7" t="s">
        <v>94</v>
      </c>
      <c r="L23" s="7">
        <v>100</v>
      </c>
      <c r="M23" s="7" t="s">
        <v>356</v>
      </c>
      <c r="N23" s="7" t="s">
        <v>356</v>
      </c>
      <c r="O23" s="7">
        <f>0</f>
        <v>0</v>
      </c>
      <c r="P23" s="7" t="s">
        <v>356</v>
      </c>
      <c r="Q23" s="7" t="s">
        <v>356</v>
      </c>
      <c r="R23" s="7">
        <f>0</f>
        <v>0</v>
      </c>
    </row>
    <row r="24" spans="1:18" x14ac:dyDescent="0.25">
      <c r="A24" s="6">
        <v>23</v>
      </c>
      <c r="B24" s="14" t="s">
        <v>99</v>
      </c>
      <c r="C24" s="7" t="s">
        <v>46</v>
      </c>
      <c r="D24" s="7" t="s">
        <v>244</v>
      </c>
      <c r="E24" s="7" t="s">
        <v>5</v>
      </c>
      <c r="F24" s="7" t="s">
        <v>6</v>
      </c>
      <c r="G24" s="7" t="s">
        <v>9</v>
      </c>
      <c r="H24" s="7" t="s">
        <v>100</v>
      </c>
      <c r="I24" s="7">
        <v>3500</v>
      </c>
      <c r="J24" s="7" t="s">
        <v>356</v>
      </c>
      <c r="K24" s="7" t="s">
        <v>356</v>
      </c>
      <c r="L24" s="7">
        <f>0</f>
        <v>0</v>
      </c>
      <c r="M24" s="7" t="s">
        <v>356</v>
      </c>
      <c r="N24" s="7" t="s">
        <v>356</v>
      </c>
      <c r="O24" s="7">
        <f>0</f>
        <v>0</v>
      </c>
      <c r="P24" s="7" t="s">
        <v>356</v>
      </c>
      <c r="Q24" s="7" t="s">
        <v>356</v>
      </c>
      <c r="R24" s="7">
        <f>0</f>
        <v>0</v>
      </c>
    </row>
    <row r="25" spans="1:18" x14ac:dyDescent="0.25">
      <c r="A25" s="6">
        <v>24</v>
      </c>
      <c r="B25" s="15" t="s">
        <v>103</v>
      </c>
      <c r="C25" s="7" t="s">
        <v>46</v>
      </c>
      <c r="D25" s="7" t="s">
        <v>242</v>
      </c>
      <c r="E25" s="7" t="s">
        <v>5</v>
      </c>
      <c r="F25" s="7" t="s">
        <v>6</v>
      </c>
      <c r="G25" s="7" t="s">
        <v>7</v>
      </c>
      <c r="H25" s="7" t="s">
        <v>104</v>
      </c>
      <c r="I25" s="7">
        <v>60</v>
      </c>
      <c r="J25" s="7" t="s">
        <v>356</v>
      </c>
      <c r="K25" s="7" t="s">
        <v>356</v>
      </c>
      <c r="L25" s="7">
        <f>0</f>
        <v>0</v>
      </c>
      <c r="M25" s="7" t="s">
        <v>356</v>
      </c>
      <c r="N25" s="7" t="s">
        <v>356</v>
      </c>
      <c r="O25" s="7">
        <f>0</f>
        <v>0</v>
      </c>
      <c r="P25" s="7" t="s">
        <v>356</v>
      </c>
      <c r="Q25" s="7" t="s">
        <v>356</v>
      </c>
      <c r="R25" s="7">
        <f>0</f>
        <v>0</v>
      </c>
    </row>
    <row r="26" spans="1:18" x14ac:dyDescent="0.25">
      <c r="A26" s="5">
        <v>28</v>
      </c>
      <c r="B26" s="20" t="s">
        <v>110</v>
      </c>
      <c r="C26" s="7" t="s">
        <v>46</v>
      </c>
      <c r="D26" s="7" t="s">
        <v>244</v>
      </c>
      <c r="E26" s="7" t="s">
        <v>5</v>
      </c>
      <c r="F26" s="7" t="s">
        <v>40</v>
      </c>
      <c r="G26" s="7" t="s">
        <v>9</v>
      </c>
      <c r="H26" s="7" t="s">
        <v>76</v>
      </c>
      <c r="I26" s="7">
        <v>2000</v>
      </c>
      <c r="J26" s="7" t="s">
        <v>356</v>
      </c>
      <c r="K26" s="7" t="s">
        <v>356</v>
      </c>
      <c r="L26" s="7">
        <f>0</f>
        <v>0</v>
      </c>
      <c r="M26" s="7" t="s">
        <v>356</v>
      </c>
      <c r="N26" s="7" t="s">
        <v>356</v>
      </c>
      <c r="O26" s="7">
        <f>0</f>
        <v>0</v>
      </c>
      <c r="P26" s="7" t="s">
        <v>356</v>
      </c>
      <c r="Q26" s="7" t="s">
        <v>356</v>
      </c>
      <c r="R26" s="7">
        <f>0</f>
        <v>0</v>
      </c>
    </row>
    <row r="27" spans="1:18" x14ac:dyDescent="0.25">
      <c r="A27" s="6">
        <v>29</v>
      </c>
      <c r="B27" s="20" t="s">
        <v>115</v>
      </c>
      <c r="C27" s="7" t="s">
        <v>46</v>
      </c>
      <c r="D27" s="7" t="s">
        <v>242</v>
      </c>
      <c r="E27" s="7" t="s">
        <v>5</v>
      </c>
      <c r="F27" s="7" t="s">
        <v>6</v>
      </c>
      <c r="G27" s="7" t="s">
        <v>9</v>
      </c>
      <c r="H27" s="7" t="s">
        <v>24</v>
      </c>
      <c r="I27" s="7">
        <v>150</v>
      </c>
      <c r="J27" s="7" t="s">
        <v>9</v>
      </c>
      <c r="K27" s="7"/>
      <c r="L27" s="7">
        <v>120</v>
      </c>
      <c r="M27" s="7" t="s">
        <v>356</v>
      </c>
      <c r="N27" s="7" t="s">
        <v>356</v>
      </c>
      <c r="O27" s="7">
        <f>0</f>
        <v>0</v>
      </c>
      <c r="P27" s="7" t="s">
        <v>356</v>
      </c>
      <c r="Q27" s="7" t="s">
        <v>356</v>
      </c>
      <c r="R27" s="7">
        <f>0</f>
        <v>0</v>
      </c>
    </row>
    <row r="28" spans="1:18" x14ac:dyDescent="0.25">
      <c r="A28" s="6">
        <v>30</v>
      </c>
      <c r="B28" s="20" t="s">
        <v>118</v>
      </c>
      <c r="C28" s="7" t="s">
        <v>46</v>
      </c>
      <c r="D28" s="7" t="s">
        <v>241</v>
      </c>
      <c r="E28" s="7" t="s">
        <v>5</v>
      </c>
      <c r="F28" s="7" t="s">
        <v>6</v>
      </c>
      <c r="G28" s="7" t="s">
        <v>9</v>
      </c>
      <c r="H28" s="7" t="s">
        <v>76</v>
      </c>
      <c r="I28" s="7">
        <v>1000</v>
      </c>
      <c r="J28" s="7" t="s">
        <v>356</v>
      </c>
      <c r="K28" s="7" t="s">
        <v>356</v>
      </c>
      <c r="L28" s="7">
        <f>0</f>
        <v>0</v>
      </c>
      <c r="M28" s="7" t="s">
        <v>356</v>
      </c>
      <c r="N28" s="7" t="s">
        <v>356</v>
      </c>
      <c r="O28" s="7">
        <f>0</f>
        <v>0</v>
      </c>
      <c r="P28" s="7" t="s">
        <v>356</v>
      </c>
      <c r="Q28" s="7" t="s">
        <v>356</v>
      </c>
      <c r="R28" s="7">
        <f>0</f>
        <v>0</v>
      </c>
    </row>
    <row r="29" spans="1:18" x14ac:dyDescent="0.25">
      <c r="A29" s="5">
        <v>31</v>
      </c>
      <c r="B29" s="20" t="s">
        <v>121</v>
      </c>
      <c r="C29" s="7" t="s">
        <v>46</v>
      </c>
      <c r="D29" s="7" t="s">
        <v>241</v>
      </c>
      <c r="E29" s="7" t="s">
        <v>5</v>
      </c>
      <c r="F29" s="7" t="s">
        <v>6</v>
      </c>
      <c r="G29" s="7" t="s">
        <v>88</v>
      </c>
      <c r="H29" s="7" t="s">
        <v>89</v>
      </c>
      <c r="I29" s="7">
        <v>350</v>
      </c>
      <c r="J29" s="7" t="s">
        <v>356</v>
      </c>
      <c r="K29" s="7" t="s">
        <v>356</v>
      </c>
      <c r="L29" s="7">
        <f>0</f>
        <v>0</v>
      </c>
      <c r="M29" s="7" t="s">
        <v>356</v>
      </c>
      <c r="N29" s="7" t="s">
        <v>356</v>
      </c>
      <c r="O29" s="7">
        <f>0</f>
        <v>0</v>
      </c>
      <c r="P29" s="7" t="s">
        <v>356</v>
      </c>
      <c r="Q29" s="7" t="s">
        <v>356</v>
      </c>
      <c r="R29" s="7">
        <f>0</f>
        <v>0</v>
      </c>
    </row>
    <row r="30" spans="1:18" x14ac:dyDescent="0.25">
      <c r="A30" s="6">
        <v>32</v>
      </c>
      <c r="B30" s="20" t="s">
        <v>123</v>
      </c>
      <c r="C30" s="7" t="s">
        <v>46</v>
      </c>
      <c r="D30" s="7" t="s">
        <v>241</v>
      </c>
      <c r="E30" s="7" t="s">
        <v>5</v>
      </c>
      <c r="F30" s="7" t="s">
        <v>6</v>
      </c>
      <c r="G30" s="7" t="s">
        <v>9</v>
      </c>
      <c r="H30" s="7" t="s">
        <v>76</v>
      </c>
      <c r="I30" s="7">
        <v>400</v>
      </c>
      <c r="J30" s="7" t="s">
        <v>356</v>
      </c>
      <c r="K30" s="7" t="s">
        <v>356</v>
      </c>
      <c r="L30" s="7">
        <f>0</f>
        <v>0</v>
      </c>
      <c r="M30" s="7" t="s">
        <v>356</v>
      </c>
      <c r="N30" s="7" t="s">
        <v>356</v>
      </c>
      <c r="O30" s="7">
        <f>0</f>
        <v>0</v>
      </c>
      <c r="P30" s="7" t="s">
        <v>356</v>
      </c>
      <c r="Q30" s="7" t="s">
        <v>356</v>
      </c>
      <c r="R30" s="7">
        <f>0</f>
        <v>0</v>
      </c>
    </row>
    <row r="31" spans="1:18" x14ac:dyDescent="0.25">
      <c r="A31" s="6">
        <v>33</v>
      </c>
      <c r="B31" s="20" t="s">
        <v>124</v>
      </c>
      <c r="C31" s="7" t="s">
        <v>46</v>
      </c>
      <c r="D31" s="7" t="s">
        <v>244</v>
      </c>
      <c r="E31" s="7" t="s">
        <v>5</v>
      </c>
      <c r="F31" s="7" t="s">
        <v>40</v>
      </c>
      <c r="G31" s="7" t="s">
        <v>7</v>
      </c>
      <c r="H31" s="7" t="s">
        <v>100</v>
      </c>
      <c r="I31" s="7">
        <v>4400</v>
      </c>
      <c r="J31" s="7" t="s">
        <v>356</v>
      </c>
      <c r="K31" s="7" t="s">
        <v>356</v>
      </c>
      <c r="L31" s="7">
        <f>0</f>
        <v>0</v>
      </c>
      <c r="M31" s="7" t="s">
        <v>356</v>
      </c>
      <c r="N31" s="7" t="s">
        <v>356</v>
      </c>
      <c r="O31" s="7">
        <f>0</f>
        <v>0</v>
      </c>
      <c r="P31" s="7" t="s">
        <v>356</v>
      </c>
      <c r="Q31" s="7" t="s">
        <v>356</v>
      </c>
      <c r="R31" s="7">
        <f>0</f>
        <v>0</v>
      </c>
    </row>
    <row r="32" spans="1:18" x14ac:dyDescent="0.25">
      <c r="A32" s="5">
        <v>34</v>
      </c>
      <c r="B32" s="20" t="s">
        <v>127</v>
      </c>
      <c r="C32" s="7" t="s">
        <v>46</v>
      </c>
      <c r="D32" s="7" t="s">
        <v>241</v>
      </c>
      <c r="E32" s="7" t="s">
        <v>5</v>
      </c>
      <c r="F32" s="7" t="s">
        <v>6</v>
      </c>
      <c r="G32" s="7" t="s">
        <v>9</v>
      </c>
      <c r="H32" s="7" t="s">
        <v>76</v>
      </c>
      <c r="I32" s="7">
        <v>300</v>
      </c>
      <c r="J32" s="7" t="s">
        <v>356</v>
      </c>
      <c r="K32" s="7" t="s">
        <v>356</v>
      </c>
      <c r="L32" s="7">
        <f>0</f>
        <v>0</v>
      </c>
      <c r="M32" s="7" t="s">
        <v>356</v>
      </c>
      <c r="N32" s="7" t="s">
        <v>356</v>
      </c>
      <c r="O32" s="7">
        <f>0</f>
        <v>0</v>
      </c>
      <c r="P32" s="7" t="s">
        <v>356</v>
      </c>
      <c r="Q32" s="7" t="s">
        <v>356</v>
      </c>
      <c r="R32" s="7">
        <f>0</f>
        <v>0</v>
      </c>
    </row>
    <row r="33" spans="1:18" x14ac:dyDescent="0.25">
      <c r="A33" s="6">
        <v>35</v>
      </c>
      <c r="B33" s="20" t="s">
        <v>256</v>
      </c>
      <c r="C33" s="7" t="s">
        <v>46</v>
      </c>
      <c r="D33" s="7" t="s">
        <v>242</v>
      </c>
      <c r="E33" s="7" t="s">
        <v>5</v>
      </c>
      <c r="F33" s="7" t="s">
        <v>6</v>
      </c>
      <c r="G33" s="7" t="s">
        <v>257</v>
      </c>
      <c r="H33" s="7" t="s">
        <v>257</v>
      </c>
      <c r="I33" s="7">
        <v>50</v>
      </c>
      <c r="J33" s="7" t="s">
        <v>356</v>
      </c>
      <c r="K33" s="7" t="s">
        <v>356</v>
      </c>
      <c r="L33" s="7"/>
      <c r="M33" s="7" t="s">
        <v>356</v>
      </c>
      <c r="N33" s="7" t="s">
        <v>356</v>
      </c>
      <c r="O33" s="7">
        <f>0</f>
        <v>0</v>
      </c>
      <c r="P33" s="7" t="s">
        <v>356</v>
      </c>
      <c r="Q33" s="7" t="s">
        <v>356</v>
      </c>
      <c r="R33" s="7">
        <f>0</f>
        <v>0</v>
      </c>
    </row>
    <row r="34" spans="1:18" x14ac:dyDescent="0.25">
      <c r="A34" s="6">
        <v>36</v>
      </c>
      <c r="B34" s="20" t="s">
        <v>130</v>
      </c>
      <c r="C34" s="7" t="s">
        <v>46</v>
      </c>
      <c r="D34" s="7" t="s">
        <v>242</v>
      </c>
      <c r="E34" s="7" t="s">
        <v>5</v>
      </c>
      <c r="F34" s="7" t="s">
        <v>6</v>
      </c>
      <c r="G34" s="7" t="s">
        <v>12</v>
      </c>
      <c r="H34" s="7" t="s">
        <v>75</v>
      </c>
      <c r="I34" s="7">
        <v>150</v>
      </c>
      <c r="J34" s="7" t="s">
        <v>356</v>
      </c>
      <c r="K34" s="7" t="s">
        <v>356</v>
      </c>
      <c r="L34" s="7">
        <f>0</f>
        <v>0</v>
      </c>
      <c r="M34" s="7" t="s">
        <v>356</v>
      </c>
      <c r="N34" s="7" t="s">
        <v>356</v>
      </c>
      <c r="O34" s="7">
        <f>0</f>
        <v>0</v>
      </c>
      <c r="P34" s="7" t="s">
        <v>356</v>
      </c>
      <c r="Q34" s="7" t="s">
        <v>356</v>
      </c>
      <c r="R34" s="7">
        <f>0</f>
        <v>0</v>
      </c>
    </row>
    <row r="35" spans="1:18" x14ac:dyDescent="0.25">
      <c r="A35" s="5">
        <v>37</v>
      </c>
      <c r="B35" s="20" t="s">
        <v>135</v>
      </c>
      <c r="C35" s="7" t="s">
        <v>46</v>
      </c>
      <c r="D35" s="7" t="s">
        <v>242</v>
      </c>
      <c r="E35" s="7" t="s">
        <v>5</v>
      </c>
      <c r="F35" s="7" t="s">
        <v>6</v>
      </c>
      <c r="G35" s="7" t="s">
        <v>9</v>
      </c>
      <c r="H35" s="7" t="s">
        <v>24</v>
      </c>
      <c r="I35" s="7">
        <v>110</v>
      </c>
      <c r="J35" s="7" t="s">
        <v>356</v>
      </c>
      <c r="K35" s="7" t="s">
        <v>356</v>
      </c>
      <c r="L35" s="7">
        <f>0</f>
        <v>0</v>
      </c>
      <c r="M35" s="7" t="s">
        <v>356</v>
      </c>
      <c r="N35" s="7" t="s">
        <v>356</v>
      </c>
      <c r="O35" s="7">
        <f>0</f>
        <v>0</v>
      </c>
      <c r="P35" s="7" t="s">
        <v>356</v>
      </c>
      <c r="Q35" s="7" t="s">
        <v>356</v>
      </c>
      <c r="R35" s="7">
        <f>0</f>
        <v>0</v>
      </c>
    </row>
    <row r="36" spans="1:18" x14ac:dyDescent="0.25">
      <c r="A36" s="6">
        <v>38</v>
      </c>
      <c r="B36" s="20" t="s">
        <v>254</v>
      </c>
      <c r="C36" s="7" t="s">
        <v>46</v>
      </c>
      <c r="D36" s="7" t="s">
        <v>242</v>
      </c>
      <c r="E36" s="7" t="s">
        <v>5</v>
      </c>
      <c r="F36" s="7" t="s">
        <v>6</v>
      </c>
      <c r="G36" s="7" t="s">
        <v>80</v>
      </c>
      <c r="H36" s="7" t="s">
        <v>253</v>
      </c>
      <c r="I36" s="7">
        <v>80</v>
      </c>
      <c r="J36" s="7" t="s">
        <v>356</v>
      </c>
      <c r="K36" s="7" t="s">
        <v>356</v>
      </c>
      <c r="L36" s="7"/>
      <c r="M36" s="7" t="s">
        <v>356</v>
      </c>
      <c r="N36" s="7" t="s">
        <v>356</v>
      </c>
      <c r="O36" s="7">
        <f>0</f>
        <v>0</v>
      </c>
      <c r="P36" s="7" t="s">
        <v>356</v>
      </c>
      <c r="Q36" s="7" t="s">
        <v>356</v>
      </c>
      <c r="R36" s="7">
        <f>0</f>
        <v>0</v>
      </c>
    </row>
    <row r="37" spans="1:18" x14ac:dyDescent="0.25">
      <c r="A37" s="6">
        <v>39</v>
      </c>
      <c r="B37" s="20" t="s">
        <v>252</v>
      </c>
      <c r="C37" s="7" t="s">
        <v>46</v>
      </c>
      <c r="D37" s="7" t="s">
        <v>242</v>
      </c>
      <c r="E37" s="7" t="s">
        <v>5</v>
      </c>
      <c r="F37" s="7" t="s">
        <v>6</v>
      </c>
      <c r="G37" s="7" t="s">
        <v>80</v>
      </c>
      <c r="H37" s="7" t="s">
        <v>253</v>
      </c>
      <c r="I37" s="7">
        <v>100</v>
      </c>
      <c r="J37" s="7" t="s">
        <v>356</v>
      </c>
      <c r="K37" s="7" t="s">
        <v>356</v>
      </c>
      <c r="L37" s="7"/>
      <c r="M37" s="7" t="s">
        <v>356</v>
      </c>
      <c r="N37" s="7" t="s">
        <v>356</v>
      </c>
      <c r="O37" s="7">
        <f>0</f>
        <v>0</v>
      </c>
      <c r="P37" s="7" t="s">
        <v>356</v>
      </c>
      <c r="Q37" s="7" t="s">
        <v>356</v>
      </c>
      <c r="R37" s="7">
        <f>0</f>
        <v>0</v>
      </c>
    </row>
    <row r="38" spans="1:18" x14ac:dyDescent="0.25">
      <c r="A38" s="5">
        <v>40</v>
      </c>
      <c r="B38" s="20" t="s">
        <v>137</v>
      </c>
      <c r="C38" s="7" t="s">
        <v>46</v>
      </c>
      <c r="D38" s="7" t="s">
        <v>242</v>
      </c>
      <c r="E38" s="7" t="s">
        <v>5</v>
      </c>
      <c r="F38" s="7" t="s">
        <v>6</v>
      </c>
      <c r="G38" s="7" t="s">
        <v>9</v>
      </c>
      <c r="H38" s="7" t="s">
        <v>24</v>
      </c>
      <c r="I38" s="7">
        <v>200</v>
      </c>
      <c r="J38" s="7" t="s">
        <v>356</v>
      </c>
      <c r="K38" s="7" t="s">
        <v>356</v>
      </c>
      <c r="L38" s="7">
        <f>0</f>
        <v>0</v>
      </c>
      <c r="M38" s="7" t="s">
        <v>356</v>
      </c>
      <c r="N38" s="7" t="s">
        <v>356</v>
      </c>
      <c r="O38" s="7">
        <f>0</f>
        <v>0</v>
      </c>
      <c r="P38" s="7" t="s">
        <v>356</v>
      </c>
      <c r="Q38" s="7" t="s">
        <v>356</v>
      </c>
      <c r="R38" s="7">
        <f>0</f>
        <v>0</v>
      </c>
    </row>
    <row r="39" spans="1:18" x14ac:dyDescent="0.25">
      <c r="A39" s="6">
        <v>41</v>
      </c>
      <c r="B39" s="7" t="s">
        <v>139</v>
      </c>
      <c r="C39" s="7" t="s">
        <v>46</v>
      </c>
      <c r="D39" s="7" t="s">
        <v>241</v>
      </c>
      <c r="E39" s="7" t="s">
        <v>5</v>
      </c>
      <c r="F39" s="7" t="s">
        <v>6</v>
      </c>
      <c r="G39" s="7" t="s">
        <v>9</v>
      </c>
      <c r="H39" s="7" t="s">
        <v>76</v>
      </c>
      <c r="I39" s="7">
        <v>700</v>
      </c>
      <c r="J39" s="7" t="s">
        <v>356</v>
      </c>
      <c r="K39" s="7" t="s">
        <v>356</v>
      </c>
      <c r="L39" s="7">
        <f>0</f>
        <v>0</v>
      </c>
      <c r="M39" s="7" t="s">
        <v>356</v>
      </c>
      <c r="N39" s="7" t="s">
        <v>356</v>
      </c>
      <c r="O39" s="7">
        <f>0</f>
        <v>0</v>
      </c>
      <c r="P39" s="7" t="s">
        <v>356</v>
      </c>
      <c r="Q39" s="7" t="s">
        <v>356</v>
      </c>
      <c r="R39" s="7">
        <f>0</f>
        <v>0</v>
      </c>
    </row>
    <row r="40" spans="1:18" x14ac:dyDescent="0.25">
      <c r="A40" s="5">
        <v>43</v>
      </c>
      <c r="B40" s="25" t="s">
        <v>141</v>
      </c>
      <c r="C40" s="7" t="s">
        <v>46</v>
      </c>
      <c r="D40" s="7" t="s">
        <v>242</v>
      </c>
      <c r="E40" s="7" t="s">
        <v>5</v>
      </c>
      <c r="F40" s="7" t="s">
        <v>6</v>
      </c>
      <c r="G40" s="7" t="s">
        <v>88</v>
      </c>
      <c r="H40" s="7" t="s">
        <v>142</v>
      </c>
      <c r="I40" s="7">
        <v>110</v>
      </c>
      <c r="J40" s="7" t="s">
        <v>356</v>
      </c>
      <c r="K40" s="7" t="s">
        <v>356</v>
      </c>
      <c r="L40" s="7">
        <f>0</f>
        <v>0</v>
      </c>
      <c r="M40" s="7" t="s">
        <v>356</v>
      </c>
      <c r="N40" s="7" t="s">
        <v>356</v>
      </c>
      <c r="O40" s="7">
        <f>0</f>
        <v>0</v>
      </c>
      <c r="P40" s="7" t="s">
        <v>356</v>
      </c>
      <c r="Q40" s="7" t="s">
        <v>356</v>
      </c>
      <c r="R40" s="7">
        <f>0</f>
        <v>0</v>
      </c>
    </row>
    <row r="41" spans="1:18" x14ac:dyDescent="0.25">
      <c r="A41" s="6">
        <v>44</v>
      </c>
      <c r="B41" s="20" t="s">
        <v>145</v>
      </c>
      <c r="C41" s="7" t="s">
        <v>46</v>
      </c>
      <c r="D41" s="7" t="s">
        <v>242</v>
      </c>
      <c r="E41" s="7" t="s">
        <v>5</v>
      </c>
      <c r="F41" s="7" t="s">
        <v>6</v>
      </c>
      <c r="G41" s="7" t="s">
        <v>9</v>
      </c>
      <c r="H41" s="7" t="s">
        <v>24</v>
      </c>
      <c r="I41" s="7">
        <v>120</v>
      </c>
      <c r="J41" s="7" t="s">
        <v>356</v>
      </c>
      <c r="K41" s="7" t="s">
        <v>356</v>
      </c>
      <c r="L41" s="7">
        <f>0</f>
        <v>0</v>
      </c>
      <c r="M41" s="7" t="s">
        <v>356</v>
      </c>
      <c r="N41" s="7" t="s">
        <v>356</v>
      </c>
      <c r="O41" s="7">
        <f>0</f>
        <v>0</v>
      </c>
      <c r="P41" s="7" t="s">
        <v>356</v>
      </c>
      <c r="Q41" s="7" t="s">
        <v>356</v>
      </c>
      <c r="R41" s="7">
        <f>0</f>
        <v>0</v>
      </c>
    </row>
    <row r="42" spans="1:18" x14ac:dyDescent="0.25">
      <c r="A42" s="6">
        <v>45</v>
      </c>
      <c r="B42" s="20" t="s">
        <v>147</v>
      </c>
      <c r="C42" s="7" t="s">
        <v>46</v>
      </c>
      <c r="D42" s="7" t="s">
        <v>241</v>
      </c>
      <c r="E42" s="7" t="s">
        <v>5</v>
      </c>
      <c r="F42" s="7" t="s">
        <v>40</v>
      </c>
      <c r="G42" s="7" t="s">
        <v>9</v>
      </c>
      <c r="H42" s="7" t="s">
        <v>76</v>
      </c>
      <c r="I42" s="7">
        <v>500</v>
      </c>
      <c r="J42" s="7" t="s">
        <v>356</v>
      </c>
      <c r="K42" s="7" t="s">
        <v>356</v>
      </c>
      <c r="L42" s="7">
        <f>0</f>
        <v>0</v>
      </c>
      <c r="M42" s="7" t="s">
        <v>356</v>
      </c>
      <c r="N42" s="7" t="s">
        <v>356</v>
      </c>
      <c r="O42" s="7">
        <f>0</f>
        <v>0</v>
      </c>
      <c r="P42" s="7" t="s">
        <v>356</v>
      </c>
      <c r="Q42" s="7" t="s">
        <v>356</v>
      </c>
      <c r="R42" s="7">
        <f>0</f>
        <v>0</v>
      </c>
    </row>
    <row r="43" spans="1:18" x14ac:dyDescent="0.25">
      <c r="A43" s="5">
        <v>46</v>
      </c>
      <c r="B43" s="20" t="s">
        <v>151</v>
      </c>
      <c r="C43" s="7" t="s">
        <v>46</v>
      </c>
      <c r="D43" s="7" t="s">
        <v>241</v>
      </c>
      <c r="E43" s="7" t="s">
        <v>5</v>
      </c>
      <c r="F43" s="7" t="s">
        <v>40</v>
      </c>
      <c r="G43" s="7" t="s">
        <v>7</v>
      </c>
      <c r="H43" s="7" t="s">
        <v>152</v>
      </c>
      <c r="I43" s="7">
        <v>150</v>
      </c>
      <c r="J43" s="7" t="s">
        <v>356</v>
      </c>
      <c r="K43" s="7" t="s">
        <v>356</v>
      </c>
      <c r="L43" s="7">
        <f>0</f>
        <v>0</v>
      </c>
      <c r="M43" s="7" t="s">
        <v>356</v>
      </c>
      <c r="N43" s="7" t="s">
        <v>356</v>
      </c>
      <c r="O43" s="7">
        <f>0</f>
        <v>0</v>
      </c>
      <c r="P43" s="7" t="s">
        <v>356</v>
      </c>
      <c r="Q43" s="7" t="s">
        <v>356</v>
      </c>
      <c r="R43" s="7">
        <f>0</f>
        <v>0</v>
      </c>
    </row>
    <row r="44" spans="1:18" x14ac:dyDescent="0.25">
      <c r="A44" s="6">
        <v>47</v>
      </c>
      <c r="B44" s="20" t="s">
        <v>154</v>
      </c>
      <c r="C44" s="7" t="s">
        <v>155</v>
      </c>
      <c r="D44" s="7" t="s">
        <v>241</v>
      </c>
      <c r="E44" s="7" t="s">
        <v>5</v>
      </c>
      <c r="F44" s="7" t="s">
        <v>40</v>
      </c>
      <c r="G44" s="7" t="s">
        <v>7</v>
      </c>
      <c r="H44" s="7" t="s">
        <v>152</v>
      </c>
      <c r="I44" s="7">
        <v>250</v>
      </c>
      <c r="J44" s="7" t="s">
        <v>356</v>
      </c>
      <c r="K44" s="7" t="s">
        <v>356</v>
      </c>
      <c r="L44" s="7">
        <f>0</f>
        <v>0</v>
      </c>
      <c r="M44" s="7" t="s">
        <v>356</v>
      </c>
      <c r="N44" s="7" t="s">
        <v>356</v>
      </c>
      <c r="O44" s="7">
        <f>0</f>
        <v>0</v>
      </c>
      <c r="P44" s="7" t="s">
        <v>356</v>
      </c>
      <c r="Q44" s="7" t="s">
        <v>356</v>
      </c>
      <c r="R44" s="7">
        <f>0</f>
        <v>0</v>
      </c>
    </row>
    <row r="45" spans="1:18" x14ac:dyDescent="0.25">
      <c r="A45" s="5">
        <v>49</v>
      </c>
      <c r="B45" s="20" t="s">
        <v>157</v>
      </c>
      <c r="C45" s="7" t="s">
        <v>46</v>
      </c>
      <c r="D45" s="7" t="s">
        <v>242</v>
      </c>
      <c r="E45" s="7" t="s">
        <v>5</v>
      </c>
      <c r="F45" s="7" t="s">
        <v>40</v>
      </c>
      <c r="G45" s="7" t="s">
        <v>9</v>
      </c>
      <c r="H45" s="7" t="s">
        <v>76</v>
      </c>
      <c r="I45" s="7">
        <v>150</v>
      </c>
      <c r="J45" s="7" t="s">
        <v>356</v>
      </c>
      <c r="K45" s="7" t="s">
        <v>356</v>
      </c>
      <c r="L45" s="7">
        <f>0</f>
        <v>0</v>
      </c>
      <c r="M45" s="7" t="s">
        <v>356</v>
      </c>
      <c r="N45" s="7" t="s">
        <v>356</v>
      </c>
      <c r="O45" s="7">
        <f>0</f>
        <v>0</v>
      </c>
      <c r="P45" s="7" t="s">
        <v>356</v>
      </c>
      <c r="Q45" s="7" t="s">
        <v>356</v>
      </c>
      <c r="R45" s="7">
        <f>0</f>
        <v>0</v>
      </c>
    </row>
    <row r="46" spans="1:18" x14ac:dyDescent="0.25">
      <c r="A46" s="6">
        <v>50</v>
      </c>
      <c r="B46" s="20" t="s">
        <v>276</v>
      </c>
      <c r="C46" s="7" t="s">
        <v>46</v>
      </c>
      <c r="D46" s="7" t="s">
        <v>241</v>
      </c>
      <c r="E46" s="7" t="s">
        <v>5</v>
      </c>
      <c r="F46" s="7" t="s">
        <v>40</v>
      </c>
      <c r="G46" s="7" t="s">
        <v>51</v>
      </c>
      <c r="H46" s="7" t="s">
        <v>277</v>
      </c>
      <c r="I46" s="7">
        <v>350</v>
      </c>
      <c r="J46" s="7" t="s">
        <v>12</v>
      </c>
      <c r="K46" s="7" t="s">
        <v>32</v>
      </c>
      <c r="L46" s="7">
        <v>100</v>
      </c>
      <c r="M46" s="7" t="s">
        <v>12</v>
      </c>
      <c r="N46" s="7" t="s">
        <v>75</v>
      </c>
      <c r="O46" s="7">
        <v>300</v>
      </c>
      <c r="P46" s="7" t="s">
        <v>88</v>
      </c>
      <c r="Q46" s="7" t="s">
        <v>278</v>
      </c>
      <c r="R46" s="7">
        <v>125</v>
      </c>
    </row>
    <row r="47" spans="1:18" x14ac:dyDescent="0.25">
      <c r="A47" s="6">
        <v>51</v>
      </c>
      <c r="B47" s="20" t="s">
        <v>158</v>
      </c>
      <c r="C47" s="7" t="s">
        <v>46</v>
      </c>
      <c r="D47" s="7" t="s">
        <v>242</v>
      </c>
      <c r="E47" s="7" t="s">
        <v>5</v>
      </c>
      <c r="F47" s="7" t="s">
        <v>6</v>
      </c>
      <c r="G47" s="7" t="s">
        <v>9</v>
      </c>
      <c r="H47" s="7" t="s">
        <v>76</v>
      </c>
      <c r="I47" s="7">
        <v>100</v>
      </c>
      <c r="J47" s="7" t="s">
        <v>12</v>
      </c>
      <c r="K47" s="7" t="s">
        <v>32</v>
      </c>
      <c r="L47" s="7">
        <v>140</v>
      </c>
      <c r="M47" s="7" t="s">
        <v>356</v>
      </c>
      <c r="N47" s="7" t="s">
        <v>356</v>
      </c>
      <c r="O47" s="7">
        <f>0</f>
        <v>0</v>
      </c>
      <c r="P47" s="7" t="s">
        <v>356</v>
      </c>
      <c r="Q47" s="7" t="s">
        <v>356</v>
      </c>
      <c r="R47" s="7">
        <f>0</f>
        <v>0</v>
      </c>
    </row>
    <row r="48" spans="1:18" x14ac:dyDescent="0.25">
      <c r="A48" s="6">
        <v>53</v>
      </c>
      <c r="B48" s="20" t="s">
        <v>163</v>
      </c>
      <c r="C48" s="7" t="s">
        <v>46</v>
      </c>
      <c r="D48" s="7" t="s">
        <v>242</v>
      </c>
      <c r="E48" s="7" t="s">
        <v>5</v>
      </c>
      <c r="F48" s="7" t="s">
        <v>6</v>
      </c>
      <c r="G48" s="7" t="s">
        <v>56</v>
      </c>
      <c r="H48" s="7" t="s">
        <v>164</v>
      </c>
      <c r="I48" s="7">
        <v>80</v>
      </c>
      <c r="J48" s="7" t="s">
        <v>356</v>
      </c>
      <c r="K48" s="7" t="s">
        <v>356</v>
      </c>
      <c r="L48" s="7">
        <f>0</f>
        <v>0</v>
      </c>
      <c r="M48" s="7" t="s">
        <v>356</v>
      </c>
      <c r="N48" s="7" t="s">
        <v>356</v>
      </c>
      <c r="O48" s="7">
        <f>0</f>
        <v>0</v>
      </c>
      <c r="P48" s="7" t="s">
        <v>356</v>
      </c>
      <c r="Q48" s="7" t="s">
        <v>356</v>
      </c>
      <c r="R48" s="7">
        <f>0</f>
        <v>0</v>
      </c>
    </row>
    <row r="49" spans="1:18" x14ac:dyDescent="0.25">
      <c r="A49" s="6">
        <v>54</v>
      </c>
      <c r="B49" s="20" t="s">
        <v>165</v>
      </c>
      <c r="C49" s="7" t="s">
        <v>46</v>
      </c>
      <c r="D49" s="7" t="s">
        <v>242</v>
      </c>
      <c r="E49" s="7" t="s">
        <v>5</v>
      </c>
      <c r="F49" s="7" t="s">
        <v>6</v>
      </c>
      <c r="G49" s="7" t="s">
        <v>166</v>
      </c>
      <c r="H49" s="7" t="s">
        <v>167</v>
      </c>
      <c r="I49" s="7">
        <v>120</v>
      </c>
      <c r="J49" s="7" t="s">
        <v>356</v>
      </c>
      <c r="K49" s="7" t="s">
        <v>356</v>
      </c>
      <c r="L49" s="7">
        <f>0</f>
        <v>0</v>
      </c>
      <c r="M49" s="7" t="s">
        <v>356</v>
      </c>
      <c r="N49" s="7" t="s">
        <v>356</v>
      </c>
      <c r="O49" s="7">
        <f>0</f>
        <v>0</v>
      </c>
      <c r="P49" s="7" t="s">
        <v>356</v>
      </c>
      <c r="Q49" s="7" t="s">
        <v>356</v>
      </c>
      <c r="R49" s="7">
        <f>0</f>
        <v>0</v>
      </c>
    </row>
    <row r="50" spans="1:18" x14ac:dyDescent="0.25">
      <c r="A50" s="5">
        <v>55</v>
      </c>
      <c r="B50" s="20" t="s">
        <v>168</v>
      </c>
      <c r="C50" s="7" t="s">
        <v>46</v>
      </c>
      <c r="D50" s="7" t="s">
        <v>242</v>
      </c>
      <c r="E50" s="7" t="s">
        <v>5</v>
      </c>
      <c r="F50" s="7" t="s">
        <v>6</v>
      </c>
      <c r="G50" s="7" t="s">
        <v>56</v>
      </c>
      <c r="H50" s="7" t="s">
        <v>169</v>
      </c>
      <c r="I50" s="7">
        <v>45</v>
      </c>
      <c r="J50" s="7" t="s">
        <v>356</v>
      </c>
      <c r="K50" s="7" t="s">
        <v>356</v>
      </c>
      <c r="L50" s="7">
        <f>0</f>
        <v>0</v>
      </c>
      <c r="M50" s="7" t="s">
        <v>356</v>
      </c>
      <c r="N50" s="7" t="s">
        <v>356</v>
      </c>
      <c r="O50" s="7">
        <f>0</f>
        <v>0</v>
      </c>
      <c r="P50" s="7" t="s">
        <v>356</v>
      </c>
      <c r="Q50" s="7" t="s">
        <v>356</v>
      </c>
      <c r="R50" s="7">
        <f>0</f>
        <v>0</v>
      </c>
    </row>
    <row r="51" spans="1:18" x14ac:dyDescent="0.25">
      <c r="A51" s="6">
        <v>56</v>
      </c>
      <c r="B51" s="20" t="s">
        <v>171</v>
      </c>
      <c r="C51" s="7" t="s">
        <v>172</v>
      </c>
      <c r="D51" s="7" t="s">
        <v>243</v>
      </c>
      <c r="E51" s="7" t="s">
        <v>5</v>
      </c>
      <c r="F51" s="7" t="s">
        <v>40</v>
      </c>
      <c r="G51" s="7" t="s">
        <v>383</v>
      </c>
      <c r="H51" s="7" t="s">
        <v>55</v>
      </c>
      <c r="I51" s="7">
        <v>35</v>
      </c>
      <c r="J51" s="7" t="s">
        <v>356</v>
      </c>
      <c r="K51" s="7" t="s">
        <v>356</v>
      </c>
      <c r="L51" s="7">
        <f>0</f>
        <v>0</v>
      </c>
      <c r="M51" s="7" t="s">
        <v>356</v>
      </c>
      <c r="N51" s="7" t="s">
        <v>356</v>
      </c>
      <c r="O51" s="7">
        <f>0</f>
        <v>0</v>
      </c>
      <c r="P51" s="7" t="s">
        <v>356</v>
      </c>
      <c r="Q51" s="7" t="s">
        <v>356</v>
      </c>
      <c r="R51" s="7">
        <f>0</f>
        <v>0</v>
      </c>
    </row>
    <row r="52" spans="1:18" x14ac:dyDescent="0.25">
      <c r="A52" s="6">
        <v>57</v>
      </c>
      <c r="B52" s="20" t="s">
        <v>173</v>
      </c>
      <c r="C52" s="7" t="s">
        <v>174</v>
      </c>
      <c r="D52" s="7" t="s">
        <v>242</v>
      </c>
      <c r="E52" s="7" t="s">
        <v>5</v>
      </c>
      <c r="F52" s="7" t="s">
        <v>40</v>
      </c>
      <c r="G52" s="7" t="s">
        <v>383</v>
      </c>
      <c r="H52" s="7" t="s">
        <v>55</v>
      </c>
      <c r="I52" s="7">
        <v>100</v>
      </c>
      <c r="J52" s="7" t="s">
        <v>356</v>
      </c>
      <c r="K52" s="7" t="s">
        <v>356</v>
      </c>
      <c r="L52" s="7">
        <f>0</f>
        <v>0</v>
      </c>
      <c r="M52" s="7" t="s">
        <v>356</v>
      </c>
      <c r="N52" s="7" t="s">
        <v>356</v>
      </c>
      <c r="O52" s="7">
        <f>0</f>
        <v>0</v>
      </c>
      <c r="P52" s="7" t="s">
        <v>356</v>
      </c>
      <c r="Q52" s="7" t="s">
        <v>356</v>
      </c>
      <c r="R52" s="7">
        <f>0</f>
        <v>0</v>
      </c>
    </row>
    <row r="53" spans="1:18" x14ac:dyDescent="0.25">
      <c r="A53" s="5">
        <v>58</v>
      </c>
      <c r="B53" s="20" t="s">
        <v>268</v>
      </c>
      <c r="C53" s="7" t="s">
        <v>174</v>
      </c>
      <c r="D53" s="7" t="s">
        <v>243</v>
      </c>
      <c r="E53" s="7" t="s">
        <v>5</v>
      </c>
      <c r="F53" s="7" t="s">
        <v>6</v>
      </c>
      <c r="G53" s="7" t="s">
        <v>56</v>
      </c>
      <c r="H53" s="7" t="s">
        <v>384</v>
      </c>
      <c r="I53" s="7">
        <v>55</v>
      </c>
      <c r="J53" s="7" t="s">
        <v>356</v>
      </c>
      <c r="K53" s="7" t="s">
        <v>356</v>
      </c>
      <c r="L53" s="7"/>
      <c r="M53" s="7" t="s">
        <v>356</v>
      </c>
      <c r="N53" s="7" t="s">
        <v>356</v>
      </c>
      <c r="O53" s="7">
        <f>0</f>
        <v>0</v>
      </c>
      <c r="P53" s="7" t="s">
        <v>356</v>
      </c>
      <c r="Q53" s="7" t="s">
        <v>356</v>
      </c>
      <c r="R53" s="7">
        <f>0</f>
        <v>0</v>
      </c>
    </row>
    <row r="54" spans="1:18" x14ac:dyDescent="0.25">
      <c r="A54" s="6">
        <v>59</v>
      </c>
      <c r="B54" s="20" t="s">
        <v>267</v>
      </c>
      <c r="C54" s="7" t="s">
        <v>46</v>
      </c>
      <c r="D54" s="7" t="s">
        <v>243</v>
      </c>
      <c r="E54" s="7" t="s">
        <v>5</v>
      </c>
      <c r="F54" s="7" t="s">
        <v>6</v>
      </c>
      <c r="G54" s="7" t="s">
        <v>265</v>
      </c>
      <c r="H54" s="7" t="s">
        <v>265</v>
      </c>
      <c r="I54" s="7">
        <v>50</v>
      </c>
      <c r="J54" s="7" t="s">
        <v>356</v>
      </c>
      <c r="K54" s="7" t="s">
        <v>356</v>
      </c>
      <c r="L54" s="7"/>
      <c r="M54" s="7" t="s">
        <v>356</v>
      </c>
      <c r="N54" s="7" t="s">
        <v>356</v>
      </c>
      <c r="O54" s="7">
        <f>0</f>
        <v>0</v>
      </c>
      <c r="P54" s="7" t="s">
        <v>356</v>
      </c>
      <c r="Q54" s="7" t="s">
        <v>356</v>
      </c>
      <c r="R54" s="7">
        <f>0</f>
        <v>0</v>
      </c>
    </row>
    <row r="55" spans="1:18" x14ac:dyDescent="0.25">
      <c r="A55" s="5">
        <v>61</v>
      </c>
      <c r="B55" s="20" t="s">
        <v>178</v>
      </c>
      <c r="C55" s="7" t="s">
        <v>46</v>
      </c>
      <c r="D55" s="7" t="s">
        <v>242</v>
      </c>
      <c r="E55" s="7" t="s">
        <v>5</v>
      </c>
      <c r="F55" s="7" t="s">
        <v>6</v>
      </c>
      <c r="G55" s="7" t="s">
        <v>9</v>
      </c>
      <c r="H55" s="7" t="s">
        <v>24</v>
      </c>
      <c r="I55" s="7">
        <v>100</v>
      </c>
      <c r="J55" s="7" t="s">
        <v>356</v>
      </c>
      <c r="K55" s="7" t="s">
        <v>356</v>
      </c>
      <c r="L55" s="7">
        <f>0</f>
        <v>0</v>
      </c>
      <c r="M55" s="7" t="s">
        <v>356</v>
      </c>
      <c r="N55" s="7" t="s">
        <v>356</v>
      </c>
      <c r="O55" s="7">
        <f>0</f>
        <v>0</v>
      </c>
      <c r="P55" s="7" t="s">
        <v>356</v>
      </c>
      <c r="Q55" s="7" t="s">
        <v>356</v>
      </c>
      <c r="R55" s="7">
        <f>0</f>
        <v>0</v>
      </c>
    </row>
    <row r="56" spans="1:18" x14ac:dyDescent="0.25">
      <c r="A56" s="6">
        <v>62</v>
      </c>
      <c r="B56" s="14" t="s">
        <v>179</v>
      </c>
      <c r="C56" s="7" t="s">
        <v>46</v>
      </c>
      <c r="D56" s="7" t="s">
        <v>242</v>
      </c>
      <c r="E56" s="7" t="s">
        <v>5</v>
      </c>
      <c r="F56" s="7" t="s">
        <v>40</v>
      </c>
      <c r="G56" s="7" t="s">
        <v>12</v>
      </c>
      <c r="H56" s="7" t="s">
        <v>180</v>
      </c>
      <c r="I56" s="7">
        <v>200</v>
      </c>
      <c r="J56" s="7" t="s">
        <v>356</v>
      </c>
      <c r="K56" s="7" t="s">
        <v>356</v>
      </c>
      <c r="L56" s="7">
        <f>0</f>
        <v>0</v>
      </c>
      <c r="M56" s="7" t="s">
        <v>356</v>
      </c>
      <c r="N56" s="7" t="s">
        <v>356</v>
      </c>
      <c r="O56" s="7">
        <f>0</f>
        <v>0</v>
      </c>
      <c r="P56" s="7" t="s">
        <v>356</v>
      </c>
      <c r="Q56" s="7" t="s">
        <v>356</v>
      </c>
      <c r="R56" s="7">
        <f>0</f>
        <v>0</v>
      </c>
    </row>
    <row r="57" spans="1:18" x14ac:dyDescent="0.25">
      <c r="A57" s="6">
        <v>63</v>
      </c>
      <c r="B57" s="14" t="s">
        <v>271</v>
      </c>
      <c r="C57" s="7" t="s">
        <v>46</v>
      </c>
      <c r="D57" s="7" t="s">
        <v>242</v>
      </c>
      <c r="E57" s="7" t="s">
        <v>5</v>
      </c>
      <c r="F57" s="7" t="s">
        <v>85</v>
      </c>
      <c r="G57" s="7" t="s">
        <v>12</v>
      </c>
      <c r="H57" s="7" t="s">
        <v>180</v>
      </c>
      <c r="I57" s="7">
        <v>100</v>
      </c>
      <c r="J57" s="7" t="s">
        <v>9</v>
      </c>
      <c r="K57" s="7" t="s">
        <v>24</v>
      </c>
      <c r="L57" s="7">
        <v>80</v>
      </c>
      <c r="M57" s="7" t="s">
        <v>356</v>
      </c>
      <c r="N57" s="7" t="s">
        <v>356</v>
      </c>
      <c r="O57" s="7">
        <f>0</f>
        <v>0</v>
      </c>
      <c r="P57" s="7" t="s">
        <v>356</v>
      </c>
      <c r="Q57" s="7" t="s">
        <v>356</v>
      </c>
      <c r="R57" s="7">
        <f>0</f>
        <v>0</v>
      </c>
    </row>
    <row r="58" spans="1:18" x14ac:dyDescent="0.25">
      <c r="A58" s="5">
        <v>64</v>
      </c>
      <c r="B58" s="14" t="s">
        <v>270</v>
      </c>
      <c r="C58" s="7" t="s">
        <v>46</v>
      </c>
      <c r="D58" s="7" t="s">
        <v>242</v>
      </c>
      <c r="E58" s="7" t="s">
        <v>5</v>
      </c>
      <c r="F58" s="7" t="s">
        <v>85</v>
      </c>
      <c r="G58" s="7" t="s">
        <v>80</v>
      </c>
      <c r="H58" s="7" t="s">
        <v>253</v>
      </c>
      <c r="I58" s="7">
        <v>78</v>
      </c>
      <c r="J58" s="7" t="s">
        <v>356</v>
      </c>
      <c r="K58" s="7" t="s">
        <v>356</v>
      </c>
      <c r="L58" s="7"/>
      <c r="M58" s="7" t="s">
        <v>356</v>
      </c>
      <c r="N58" s="7" t="s">
        <v>356</v>
      </c>
      <c r="O58" s="7">
        <f>0</f>
        <v>0</v>
      </c>
      <c r="P58" s="7" t="s">
        <v>356</v>
      </c>
      <c r="Q58" s="7" t="s">
        <v>356</v>
      </c>
      <c r="R58" s="7">
        <f>0</f>
        <v>0</v>
      </c>
    </row>
    <row r="59" spans="1:18" x14ac:dyDescent="0.25">
      <c r="A59" s="6">
        <v>65</v>
      </c>
      <c r="B59" s="20" t="s">
        <v>181</v>
      </c>
      <c r="C59" s="7" t="s">
        <v>46</v>
      </c>
      <c r="D59" s="7" t="s">
        <v>242</v>
      </c>
      <c r="E59" s="7" t="s">
        <v>5</v>
      </c>
      <c r="F59" s="7" t="s">
        <v>6</v>
      </c>
      <c r="G59" s="7" t="s">
        <v>9</v>
      </c>
      <c r="H59" s="7" t="s">
        <v>182</v>
      </c>
      <c r="I59" s="7">
        <v>40</v>
      </c>
      <c r="J59" s="7" t="s">
        <v>356</v>
      </c>
      <c r="K59" s="7" t="s">
        <v>356</v>
      </c>
      <c r="L59" s="7">
        <f>0</f>
        <v>0</v>
      </c>
      <c r="M59" s="7" t="s">
        <v>356</v>
      </c>
      <c r="N59" s="7" t="s">
        <v>356</v>
      </c>
      <c r="O59" s="7">
        <f>0</f>
        <v>0</v>
      </c>
      <c r="P59" s="7" t="s">
        <v>356</v>
      </c>
      <c r="Q59" s="7" t="s">
        <v>356</v>
      </c>
      <c r="R59" s="7">
        <f>0</f>
        <v>0</v>
      </c>
    </row>
    <row r="60" spans="1:18" x14ac:dyDescent="0.25">
      <c r="A60" s="6">
        <v>66</v>
      </c>
      <c r="B60" s="20" t="s">
        <v>183</v>
      </c>
      <c r="C60" s="7" t="s">
        <v>46</v>
      </c>
      <c r="D60" s="7" t="s">
        <v>242</v>
      </c>
      <c r="E60" s="7" t="s">
        <v>5</v>
      </c>
      <c r="F60" s="7" t="s">
        <v>6</v>
      </c>
      <c r="G60" s="7" t="s">
        <v>9</v>
      </c>
      <c r="H60" s="7" t="s">
        <v>24</v>
      </c>
      <c r="I60" s="7">
        <v>100</v>
      </c>
      <c r="J60" s="7" t="s">
        <v>356</v>
      </c>
      <c r="K60" s="7" t="s">
        <v>356</v>
      </c>
      <c r="L60" s="7">
        <f>0</f>
        <v>0</v>
      </c>
      <c r="M60" s="7" t="s">
        <v>356</v>
      </c>
      <c r="N60" s="7" t="s">
        <v>356</v>
      </c>
      <c r="O60" s="7">
        <f>0</f>
        <v>0</v>
      </c>
      <c r="P60" s="7" t="s">
        <v>356</v>
      </c>
      <c r="Q60" s="7" t="s">
        <v>356</v>
      </c>
      <c r="R60" s="7">
        <f>0</f>
        <v>0</v>
      </c>
    </row>
    <row r="61" spans="1:18" x14ac:dyDescent="0.25">
      <c r="A61" s="6">
        <v>68</v>
      </c>
      <c r="B61" s="20" t="s">
        <v>185</v>
      </c>
      <c r="C61" s="7" t="s">
        <v>186</v>
      </c>
      <c r="D61" s="7" t="s">
        <v>244</v>
      </c>
      <c r="E61" s="7" t="s">
        <v>5</v>
      </c>
      <c r="F61" s="7" t="s">
        <v>40</v>
      </c>
      <c r="G61" s="7" t="s">
        <v>7</v>
      </c>
      <c r="H61" s="7" t="s">
        <v>100</v>
      </c>
      <c r="I61" s="7">
        <v>2500</v>
      </c>
      <c r="J61" s="7" t="s">
        <v>356</v>
      </c>
      <c r="K61" s="7" t="s">
        <v>356</v>
      </c>
      <c r="L61" s="7">
        <f>0</f>
        <v>0</v>
      </c>
      <c r="M61" s="7" t="s">
        <v>356</v>
      </c>
      <c r="N61" s="7" t="s">
        <v>356</v>
      </c>
      <c r="O61" s="7">
        <f>0</f>
        <v>0</v>
      </c>
      <c r="P61" s="7" t="s">
        <v>356</v>
      </c>
      <c r="Q61" s="7" t="s">
        <v>356</v>
      </c>
      <c r="R61" s="7">
        <f>0</f>
        <v>0</v>
      </c>
    </row>
    <row r="62" spans="1:18" x14ac:dyDescent="0.25">
      <c r="A62" s="6">
        <v>69</v>
      </c>
      <c r="B62" s="7" t="s">
        <v>187</v>
      </c>
      <c r="C62" s="7" t="s">
        <v>39</v>
      </c>
      <c r="D62" s="7" t="s">
        <v>242</v>
      </c>
      <c r="E62" s="7" t="s">
        <v>5</v>
      </c>
      <c r="F62" s="7" t="s">
        <v>40</v>
      </c>
      <c r="G62" s="7" t="s">
        <v>56</v>
      </c>
      <c r="H62" s="7" t="s">
        <v>169</v>
      </c>
      <c r="I62" s="7">
        <v>120</v>
      </c>
      <c r="J62" s="7" t="s">
        <v>56</v>
      </c>
      <c r="K62" s="7" t="s">
        <v>169</v>
      </c>
      <c r="L62" s="7">
        <v>50</v>
      </c>
      <c r="M62" s="7" t="s">
        <v>356</v>
      </c>
      <c r="N62" s="7" t="s">
        <v>356</v>
      </c>
      <c r="O62" s="7">
        <f>0</f>
        <v>0</v>
      </c>
      <c r="P62" s="7" t="s">
        <v>356</v>
      </c>
      <c r="Q62" s="7" t="s">
        <v>356</v>
      </c>
      <c r="R62" s="7">
        <f>0</f>
        <v>0</v>
      </c>
    </row>
    <row r="63" spans="1:18" x14ac:dyDescent="0.25">
      <c r="A63" s="5">
        <v>70</v>
      </c>
      <c r="B63" s="7" t="s">
        <v>192</v>
      </c>
      <c r="C63" s="7" t="s">
        <v>39</v>
      </c>
      <c r="D63" s="7" t="s">
        <v>243</v>
      </c>
      <c r="E63" s="7" t="s">
        <v>5</v>
      </c>
      <c r="F63" s="7" t="s">
        <v>6</v>
      </c>
      <c r="G63" s="7" t="s">
        <v>56</v>
      </c>
      <c r="H63" s="7" t="s">
        <v>193</v>
      </c>
      <c r="I63" s="7">
        <v>25</v>
      </c>
      <c r="J63" s="7" t="s">
        <v>356</v>
      </c>
      <c r="K63" s="7" t="s">
        <v>356</v>
      </c>
      <c r="L63" s="7">
        <f>0</f>
        <v>0</v>
      </c>
      <c r="M63" s="7" t="s">
        <v>356</v>
      </c>
      <c r="N63" s="7" t="s">
        <v>356</v>
      </c>
      <c r="O63" s="7">
        <f>0</f>
        <v>0</v>
      </c>
      <c r="P63" s="7" t="s">
        <v>356</v>
      </c>
      <c r="Q63" s="7" t="s">
        <v>356</v>
      </c>
      <c r="R63" s="7">
        <f>0</f>
        <v>0</v>
      </c>
    </row>
    <row r="64" spans="1:18" x14ac:dyDescent="0.25">
      <c r="A64" s="6">
        <v>71</v>
      </c>
      <c r="B64" s="7" t="s">
        <v>195</v>
      </c>
      <c r="C64" s="7" t="s">
        <v>220</v>
      </c>
      <c r="D64" s="7" t="s">
        <v>241</v>
      </c>
      <c r="E64" s="7" t="s">
        <v>5</v>
      </c>
      <c r="F64" s="7" t="s">
        <v>28</v>
      </c>
      <c r="G64" s="7" t="s">
        <v>9</v>
      </c>
      <c r="H64" s="7" t="s">
        <v>76</v>
      </c>
      <c r="I64" s="7">
        <v>240</v>
      </c>
      <c r="J64" s="7" t="s">
        <v>356</v>
      </c>
      <c r="K64" s="7" t="s">
        <v>356</v>
      </c>
      <c r="L64" s="7">
        <f>0</f>
        <v>0</v>
      </c>
      <c r="M64" s="7" t="s">
        <v>356</v>
      </c>
      <c r="N64" s="7" t="s">
        <v>356</v>
      </c>
      <c r="O64" s="7">
        <f>0</f>
        <v>0</v>
      </c>
      <c r="P64" s="7" t="s">
        <v>356</v>
      </c>
      <c r="Q64" s="7" t="s">
        <v>356</v>
      </c>
      <c r="R64" s="7">
        <f>0</f>
        <v>0</v>
      </c>
    </row>
    <row r="65" spans="1:18" x14ac:dyDescent="0.25">
      <c r="A65" s="6">
        <v>72</v>
      </c>
      <c r="B65" s="7" t="s">
        <v>222</v>
      </c>
      <c r="C65" s="7" t="s">
        <v>220</v>
      </c>
      <c r="D65" s="7" t="s">
        <v>242</v>
      </c>
      <c r="E65" s="6" t="s">
        <v>5</v>
      </c>
      <c r="F65" s="6" t="s">
        <v>40</v>
      </c>
      <c r="G65" s="7" t="s">
        <v>88</v>
      </c>
      <c r="H65" s="7" t="s">
        <v>89</v>
      </c>
      <c r="I65" s="7">
        <v>150</v>
      </c>
      <c r="J65" s="7" t="s">
        <v>356</v>
      </c>
      <c r="K65" s="7" t="s">
        <v>356</v>
      </c>
      <c r="L65" s="7"/>
      <c r="M65" s="7" t="s">
        <v>356</v>
      </c>
      <c r="N65" s="7" t="s">
        <v>356</v>
      </c>
      <c r="O65" s="7">
        <f>0</f>
        <v>0</v>
      </c>
      <c r="P65" s="7" t="s">
        <v>356</v>
      </c>
      <c r="Q65" s="7" t="s">
        <v>356</v>
      </c>
      <c r="R65" s="7">
        <f>0</f>
        <v>0</v>
      </c>
    </row>
    <row r="66" spans="1:18" x14ac:dyDescent="0.25">
      <c r="A66" s="5">
        <v>73</v>
      </c>
      <c r="B66" s="7" t="s">
        <v>223</v>
      </c>
      <c r="C66" s="7" t="s">
        <v>39</v>
      </c>
      <c r="D66" s="7" t="s">
        <v>242</v>
      </c>
      <c r="E66" s="6" t="s">
        <v>5</v>
      </c>
      <c r="F66" s="6" t="s">
        <v>40</v>
      </c>
      <c r="G66" s="7" t="s">
        <v>88</v>
      </c>
      <c r="H66" s="7" t="s">
        <v>89</v>
      </c>
      <c r="I66" s="7">
        <v>125</v>
      </c>
      <c r="J66" s="7" t="s">
        <v>356</v>
      </c>
      <c r="K66" s="7" t="s">
        <v>356</v>
      </c>
      <c r="L66" s="7"/>
      <c r="M66" s="7" t="s">
        <v>356</v>
      </c>
      <c r="N66" s="7" t="s">
        <v>356</v>
      </c>
      <c r="O66" s="7">
        <f>0</f>
        <v>0</v>
      </c>
      <c r="P66" s="7" t="s">
        <v>356</v>
      </c>
      <c r="Q66" s="7" t="s">
        <v>356</v>
      </c>
      <c r="R66" s="7">
        <f>0</f>
        <v>0</v>
      </c>
    </row>
    <row r="67" spans="1:18" x14ac:dyDescent="0.25">
      <c r="A67" s="6">
        <v>74</v>
      </c>
      <c r="B67" s="7" t="s">
        <v>224</v>
      </c>
      <c r="C67" s="7" t="s">
        <v>221</v>
      </c>
      <c r="D67" s="7" t="s">
        <v>242</v>
      </c>
      <c r="E67" s="6" t="s">
        <v>5</v>
      </c>
      <c r="F67" s="6" t="s">
        <v>40</v>
      </c>
      <c r="G67" s="7" t="s">
        <v>88</v>
      </c>
      <c r="H67" s="7" t="s">
        <v>89</v>
      </c>
      <c r="I67" s="7">
        <v>160</v>
      </c>
      <c r="J67" s="7" t="s">
        <v>356</v>
      </c>
      <c r="K67" s="7" t="s">
        <v>356</v>
      </c>
      <c r="L67" s="7"/>
      <c r="M67" s="7" t="s">
        <v>356</v>
      </c>
      <c r="N67" s="7" t="s">
        <v>356</v>
      </c>
      <c r="O67" s="7">
        <f>0</f>
        <v>0</v>
      </c>
      <c r="P67" s="7" t="s">
        <v>356</v>
      </c>
      <c r="Q67" s="7" t="s">
        <v>356</v>
      </c>
      <c r="R67" s="7">
        <f>0</f>
        <v>0</v>
      </c>
    </row>
    <row r="68" spans="1:18" x14ac:dyDescent="0.25">
      <c r="A68" s="6">
        <v>75</v>
      </c>
      <c r="B68" s="7" t="s">
        <v>225</v>
      </c>
      <c r="C68" s="7" t="s">
        <v>46</v>
      </c>
      <c r="D68" s="7" t="s">
        <v>241</v>
      </c>
      <c r="E68" s="6" t="s">
        <v>5</v>
      </c>
      <c r="F68" s="6" t="s">
        <v>28</v>
      </c>
      <c r="G68" s="7" t="s">
        <v>9</v>
      </c>
      <c r="H68" s="7" t="s">
        <v>76</v>
      </c>
      <c r="I68" s="26">
        <v>700</v>
      </c>
      <c r="J68" s="7" t="s">
        <v>356</v>
      </c>
      <c r="K68" s="7" t="s">
        <v>356</v>
      </c>
      <c r="L68" s="7"/>
      <c r="M68" s="7" t="s">
        <v>356</v>
      </c>
      <c r="N68" s="7" t="s">
        <v>356</v>
      </c>
      <c r="O68" s="7">
        <f>0</f>
        <v>0</v>
      </c>
      <c r="P68" s="7" t="s">
        <v>356</v>
      </c>
      <c r="Q68" s="7" t="s">
        <v>356</v>
      </c>
      <c r="R68" s="7">
        <f>0</f>
        <v>0</v>
      </c>
    </row>
    <row r="69" spans="1:18" x14ac:dyDescent="0.25">
      <c r="A69" s="5">
        <v>76</v>
      </c>
      <c r="B69" s="7" t="s">
        <v>226</v>
      </c>
      <c r="C69" s="7" t="s">
        <v>46</v>
      </c>
      <c r="D69" s="7" t="s">
        <v>242</v>
      </c>
      <c r="E69" s="6" t="s">
        <v>5</v>
      </c>
      <c r="F69" s="6" t="s">
        <v>28</v>
      </c>
      <c r="G69" s="7" t="s">
        <v>9</v>
      </c>
      <c r="H69" s="7" t="s">
        <v>24</v>
      </c>
      <c r="I69" s="7">
        <v>300</v>
      </c>
      <c r="J69" s="7" t="s">
        <v>356</v>
      </c>
      <c r="K69" s="7" t="s">
        <v>356</v>
      </c>
      <c r="L69" s="7"/>
      <c r="M69" s="7" t="s">
        <v>356</v>
      </c>
      <c r="N69" s="7" t="s">
        <v>356</v>
      </c>
      <c r="O69" s="7">
        <f>0</f>
        <v>0</v>
      </c>
      <c r="P69" s="7" t="s">
        <v>356</v>
      </c>
      <c r="Q69" s="7" t="s">
        <v>356</v>
      </c>
      <c r="R69" s="7">
        <f>0</f>
        <v>0</v>
      </c>
    </row>
    <row r="70" spans="1:18" x14ac:dyDescent="0.25">
      <c r="A70" s="6">
        <v>77</v>
      </c>
      <c r="B70" s="7" t="s">
        <v>227</v>
      </c>
      <c r="C70" s="7" t="s">
        <v>46</v>
      </c>
      <c r="D70" s="7" t="s">
        <v>242</v>
      </c>
      <c r="E70" s="6" t="s">
        <v>5</v>
      </c>
      <c r="F70" s="6" t="s">
        <v>28</v>
      </c>
      <c r="G70" s="7" t="s">
        <v>9</v>
      </c>
      <c r="H70" s="7" t="s">
        <v>24</v>
      </c>
      <c r="I70" s="7">
        <v>150</v>
      </c>
      <c r="J70" s="7" t="s">
        <v>356</v>
      </c>
      <c r="K70" s="7" t="s">
        <v>356</v>
      </c>
      <c r="L70" s="7"/>
      <c r="M70" s="7" t="s">
        <v>356</v>
      </c>
      <c r="N70" s="7" t="s">
        <v>356</v>
      </c>
      <c r="O70" s="7">
        <f>0</f>
        <v>0</v>
      </c>
      <c r="P70" s="7" t="s">
        <v>356</v>
      </c>
      <c r="Q70" s="7" t="s">
        <v>356</v>
      </c>
      <c r="R70" s="7">
        <f>0</f>
        <v>0</v>
      </c>
    </row>
    <row r="71" spans="1:18" x14ac:dyDescent="0.25">
      <c r="A71" s="6">
        <v>78</v>
      </c>
      <c r="B71" s="7" t="s">
        <v>228</v>
      </c>
      <c r="C71" s="7" t="s">
        <v>229</v>
      </c>
      <c r="D71" s="7" t="s">
        <v>242</v>
      </c>
      <c r="E71" s="6" t="s">
        <v>5</v>
      </c>
      <c r="F71" s="6" t="s">
        <v>40</v>
      </c>
      <c r="G71" s="6" t="s">
        <v>7</v>
      </c>
      <c r="H71" s="6" t="s">
        <v>104</v>
      </c>
      <c r="I71" s="7">
        <v>90</v>
      </c>
      <c r="J71" s="7" t="s">
        <v>356</v>
      </c>
      <c r="K71" s="7" t="s">
        <v>356</v>
      </c>
      <c r="L71" s="7"/>
      <c r="M71" s="7" t="s">
        <v>356</v>
      </c>
      <c r="N71" s="7" t="s">
        <v>356</v>
      </c>
      <c r="O71" s="7">
        <f>0</f>
        <v>0</v>
      </c>
      <c r="P71" s="7" t="s">
        <v>356</v>
      </c>
      <c r="Q71" s="7" t="s">
        <v>356</v>
      </c>
      <c r="R71" s="7">
        <f>0</f>
        <v>0</v>
      </c>
    </row>
    <row r="72" spans="1:18" x14ac:dyDescent="0.25">
      <c r="A72" s="5">
        <v>79</v>
      </c>
      <c r="B72" s="7" t="s">
        <v>230</v>
      </c>
      <c r="C72" s="7" t="s">
        <v>231</v>
      </c>
      <c r="D72" s="7" t="s">
        <v>242</v>
      </c>
      <c r="E72" s="6" t="s">
        <v>5</v>
      </c>
      <c r="F72" s="6" t="s">
        <v>40</v>
      </c>
      <c r="G72" s="7" t="s">
        <v>56</v>
      </c>
      <c r="H72" s="7" t="s">
        <v>193</v>
      </c>
      <c r="I72" s="7">
        <v>5</v>
      </c>
      <c r="J72" s="7" t="s">
        <v>356</v>
      </c>
      <c r="K72" s="7" t="s">
        <v>356</v>
      </c>
      <c r="L72" s="7"/>
      <c r="M72" s="7" t="s">
        <v>356</v>
      </c>
      <c r="N72" s="7" t="s">
        <v>356</v>
      </c>
      <c r="O72" s="7">
        <f>0</f>
        <v>0</v>
      </c>
      <c r="P72" s="7" t="s">
        <v>356</v>
      </c>
      <c r="Q72" s="7" t="s">
        <v>356</v>
      </c>
      <c r="R72" s="7">
        <f>0</f>
        <v>0</v>
      </c>
    </row>
    <row r="73" spans="1:18" x14ac:dyDescent="0.25">
      <c r="A73" s="6">
        <v>80</v>
      </c>
      <c r="B73" s="7" t="s">
        <v>232</v>
      </c>
      <c r="C73" s="7" t="s">
        <v>233</v>
      </c>
      <c r="D73" s="7" t="s">
        <v>242</v>
      </c>
      <c r="E73" s="6" t="s">
        <v>5</v>
      </c>
      <c r="F73" s="6" t="s">
        <v>40</v>
      </c>
      <c r="G73" s="7" t="s">
        <v>56</v>
      </c>
      <c r="H73" s="7" t="s">
        <v>193</v>
      </c>
      <c r="I73" s="7">
        <v>25</v>
      </c>
      <c r="J73" s="7" t="s">
        <v>356</v>
      </c>
      <c r="K73" s="7" t="s">
        <v>356</v>
      </c>
      <c r="L73" s="7"/>
      <c r="M73" s="7" t="s">
        <v>356</v>
      </c>
      <c r="N73" s="7" t="s">
        <v>356</v>
      </c>
      <c r="O73" s="7">
        <f>0</f>
        <v>0</v>
      </c>
      <c r="P73" s="7" t="s">
        <v>356</v>
      </c>
      <c r="Q73" s="7" t="s">
        <v>356</v>
      </c>
      <c r="R73" s="7">
        <f>0</f>
        <v>0</v>
      </c>
    </row>
    <row r="74" spans="1:18" x14ac:dyDescent="0.25">
      <c r="A74" s="6">
        <v>81</v>
      </c>
      <c r="B74" s="7" t="s">
        <v>281</v>
      </c>
      <c r="C74" s="7" t="s">
        <v>39</v>
      </c>
      <c r="D74" s="7" t="s">
        <v>243</v>
      </c>
      <c r="E74" s="6" t="s">
        <v>5</v>
      </c>
      <c r="F74" s="6" t="s">
        <v>6</v>
      </c>
      <c r="G74" s="7" t="s">
        <v>56</v>
      </c>
      <c r="H74" s="7" t="s">
        <v>56</v>
      </c>
      <c r="I74" s="7">
        <v>100</v>
      </c>
      <c r="J74" s="7" t="s">
        <v>282</v>
      </c>
      <c r="K74" s="7" t="s">
        <v>283</v>
      </c>
      <c r="L74" s="7">
        <v>50</v>
      </c>
      <c r="M74" s="7" t="s">
        <v>356</v>
      </c>
      <c r="N74" s="7" t="s">
        <v>356</v>
      </c>
      <c r="O74" s="7">
        <f>0</f>
        <v>0</v>
      </c>
      <c r="P74" s="7" t="s">
        <v>356</v>
      </c>
      <c r="Q74" s="7" t="s">
        <v>356</v>
      </c>
      <c r="R74" s="7">
        <f>0</f>
        <v>0</v>
      </c>
    </row>
    <row r="75" spans="1:18" x14ac:dyDescent="0.25">
      <c r="A75" s="5">
        <v>82</v>
      </c>
      <c r="B75" s="7" t="s">
        <v>284</v>
      </c>
      <c r="C75" s="7" t="s">
        <v>46</v>
      </c>
      <c r="D75" s="7" t="s">
        <v>242</v>
      </c>
      <c r="E75" s="6" t="s">
        <v>5</v>
      </c>
      <c r="F75" s="6" t="s">
        <v>6</v>
      </c>
      <c r="G75" s="7" t="s">
        <v>9</v>
      </c>
      <c r="H75" s="7" t="s">
        <v>24</v>
      </c>
      <c r="I75" s="7">
        <v>200</v>
      </c>
      <c r="J75" s="7" t="s">
        <v>356</v>
      </c>
      <c r="K75" s="7" t="s">
        <v>356</v>
      </c>
      <c r="L75" s="7"/>
      <c r="M75" s="7" t="s">
        <v>356</v>
      </c>
      <c r="N75" s="7" t="s">
        <v>356</v>
      </c>
      <c r="O75" s="7">
        <f>0</f>
        <v>0</v>
      </c>
      <c r="P75" s="7" t="s">
        <v>356</v>
      </c>
      <c r="Q75" s="7" t="s">
        <v>356</v>
      </c>
      <c r="R75" s="7">
        <f>0</f>
        <v>0</v>
      </c>
    </row>
    <row r="76" spans="1:18" x14ac:dyDescent="0.25">
      <c r="A76" s="6">
        <v>83</v>
      </c>
      <c r="B76" s="7" t="s">
        <v>285</v>
      </c>
      <c r="C76" s="7" t="s">
        <v>46</v>
      </c>
      <c r="D76" s="7" t="s">
        <v>242</v>
      </c>
      <c r="E76" s="6" t="s">
        <v>5</v>
      </c>
      <c r="F76" s="6" t="s">
        <v>6</v>
      </c>
      <c r="G76" s="7" t="s">
        <v>9</v>
      </c>
      <c r="H76" s="7" t="s">
        <v>24</v>
      </c>
      <c r="I76" s="7">
        <v>150</v>
      </c>
      <c r="J76" s="7" t="s">
        <v>356</v>
      </c>
      <c r="K76" s="7" t="s">
        <v>356</v>
      </c>
      <c r="L76" s="7"/>
      <c r="M76" s="7" t="s">
        <v>356</v>
      </c>
      <c r="N76" s="7" t="s">
        <v>356</v>
      </c>
      <c r="O76" s="7">
        <f>0</f>
        <v>0</v>
      </c>
      <c r="P76" s="7" t="s">
        <v>356</v>
      </c>
      <c r="Q76" s="7" t="s">
        <v>356</v>
      </c>
      <c r="R76" s="7">
        <f>0</f>
        <v>0</v>
      </c>
    </row>
    <row r="77" spans="1:18" x14ac:dyDescent="0.25">
      <c r="A77" s="6">
        <v>84</v>
      </c>
      <c r="B77" s="7" t="s">
        <v>286</v>
      </c>
      <c r="C77" s="7" t="s">
        <v>46</v>
      </c>
      <c r="D77" s="7" t="s">
        <v>242</v>
      </c>
      <c r="E77" s="6" t="s">
        <v>5</v>
      </c>
      <c r="F77" s="6" t="s">
        <v>6</v>
      </c>
      <c r="G77" s="7" t="s">
        <v>9</v>
      </c>
      <c r="H77" s="7" t="s">
        <v>24</v>
      </c>
      <c r="I77" s="7">
        <v>150</v>
      </c>
      <c r="J77" s="7" t="s">
        <v>12</v>
      </c>
      <c r="K77" s="7" t="s">
        <v>32</v>
      </c>
      <c r="L77" s="7">
        <v>150</v>
      </c>
      <c r="M77" s="7" t="s">
        <v>356</v>
      </c>
      <c r="N77" s="7" t="s">
        <v>356</v>
      </c>
      <c r="O77" s="7">
        <f>0</f>
        <v>0</v>
      </c>
      <c r="P77" s="7" t="s">
        <v>356</v>
      </c>
      <c r="Q77" s="7" t="s">
        <v>356</v>
      </c>
      <c r="R77" s="7">
        <f>0</f>
        <v>0</v>
      </c>
    </row>
    <row r="78" spans="1:18" x14ac:dyDescent="0.25">
      <c r="A78" s="5">
        <v>85</v>
      </c>
      <c r="B78" s="7" t="s">
        <v>288</v>
      </c>
      <c r="C78" s="7" t="s">
        <v>46</v>
      </c>
      <c r="D78" s="7" t="s">
        <v>242</v>
      </c>
      <c r="E78" s="6" t="s">
        <v>5</v>
      </c>
      <c r="F78" s="6" t="s">
        <v>6</v>
      </c>
      <c r="G78" s="7" t="s">
        <v>9</v>
      </c>
      <c r="H78" s="7" t="s">
        <v>24</v>
      </c>
      <c r="I78" s="7">
        <v>100</v>
      </c>
      <c r="J78" s="7" t="s">
        <v>356</v>
      </c>
      <c r="K78" s="7" t="s">
        <v>356</v>
      </c>
      <c r="L78" s="7"/>
      <c r="M78" s="7" t="s">
        <v>356</v>
      </c>
      <c r="N78" s="7" t="s">
        <v>356</v>
      </c>
      <c r="O78" s="7">
        <f>0</f>
        <v>0</v>
      </c>
      <c r="P78" s="7" t="s">
        <v>356</v>
      </c>
      <c r="Q78" s="7" t="s">
        <v>356</v>
      </c>
      <c r="R78" s="7">
        <f>0</f>
        <v>0</v>
      </c>
    </row>
    <row r="79" spans="1:18" x14ac:dyDescent="0.25">
      <c r="A79" s="6">
        <v>86</v>
      </c>
      <c r="B79" s="7" t="s">
        <v>289</v>
      </c>
      <c r="C79" s="7" t="s">
        <v>46</v>
      </c>
      <c r="D79" s="7" t="s">
        <v>242</v>
      </c>
      <c r="E79" s="6" t="s">
        <v>5</v>
      </c>
      <c r="F79" s="6" t="s">
        <v>6</v>
      </c>
      <c r="G79" s="7" t="s">
        <v>9</v>
      </c>
      <c r="H79" s="7" t="s">
        <v>24</v>
      </c>
      <c r="I79" s="7">
        <v>150</v>
      </c>
      <c r="J79" s="7" t="s">
        <v>356</v>
      </c>
      <c r="K79" s="7" t="s">
        <v>356</v>
      </c>
      <c r="L79" s="7"/>
      <c r="M79" s="7" t="s">
        <v>356</v>
      </c>
      <c r="N79" s="7" t="s">
        <v>356</v>
      </c>
      <c r="O79" s="7">
        <f>0</f>
        <v>0</v>
      </c>
      <c r="P79" s="7" t="s">
        <v>356</v>
      </c>
      <c r="Q79" s="7" t="s">
        <v>356</v>
      </c>
      <c r="R79" s="7">
        <f>0</f>
        <v>0</v>
      </c>
    </row>
    <row r="80" spans="1:18" x14ac:dyDescent="0.25">
      <c r="A80" s="6">
        <v>87</v>
      </c>
      <c r="B80" s="7" t="s">
        <v>291</v>
      </c>
      <c r="C80" s="7" t="s">
        <v>46</v>
      </c>
      <c r="D80" s="7" t="s">
        <v>243</v>
      </c>
      <c r="E80" s="6" t="s">
        <v>5</v>
      </c>
      <c r="F80" s="6" t="s">
        <v>6</v>
      </c>
      <c r="G80" s="7" t="s">
        <v>88</v>
      </c>
      <c r="H80" s="7" t="s">
        <v>89</v>
      </c>
      <c r="I80" s="7">
        <v>80</v>
      </c>
      <c r="J80" s="7" t="s">
        <v>356</v>
      </c>
      <c r="K80" s="7" t="s">
        <v>356</v>
      </c>
      <c r="L80" s="7"/>
      <c r="M80" s="7" t="s">
        <v>356</v>
      </c>
      <c r="N80" s="7" t="s">
        <v>356</v>
      </c>
      <c r="O80" s="7">
        <f>0</f>
        <v>0</v>
      </c>
      <c r="P80" s="7" t="s">
        <v>356</v>
      </c>
      <c r="Q80" s="7" t="s">
        <v>356</v>
      </c>
      <c r="R80" s="7">
        <f>0</f>
        <v>0</v>
      </c>
    </row>
    <row r="81" spans="1:18" x14ac:dyDescent="0.25">
      <c r="A81" s="5">
        <v>88</v>
      </c>
      <c r="B81" s="7" t="s">
        <v>292</v>
      </c>
      <c r="C81" s="7" t="s">
        <v>46</v>
      </c>
      <c r="D81" s="7" t="s">
        <v>243</v>
      </c>
      <c r="E81" s="6" t="s">
        <v>5</v>
      </c>
      <c r="F81" s="6" t="s">
        <v>6</v>
      </c>
      <c r="G81" s="7" t="s">
        <v>56</v>
      </c>
      <c r="H81" s="7" t="s">
        <v>193</v>
      </c>
      <c r="I81" s="7">
        <v>20</v>
      </c>
      <c r="J81" s="7" t="s">
        <v>356</v>
      </c>
      <c r="K81" s="7" t="s">
        <v>356</v>
      </c>
      <c r="L81" s="7"/>
      <c r="M81" s="7" t="s">
        <v>356</v>
      </c>
      <c r="N81" s="7" t="s">
        <v>356</v>
      </c>
      <c r="O81" s="7">
        <f>0</f>
        <v>0</v>
      </c>
      <c r="P81" s="7" t="s">
        <v>356</v>
      </c>
      <c r="Q81" s="7" t="s">
        <v>356</v>
      </c>
      <c r="R81" s="7">
        <f>0</f>
        <v>0</v>
      </c>
    </row>
    <row r="82" spans="1:18" x14ac:dyDescent="0.25">
      <c r="A82" s="6">
        <v>89</v>
      </c>
      <c r="B82" s="7" t="s">
        <v>293</v>
      </c>
      <c r="C82" s="7" t="s">
        <v>46</v>
      </c>
      <c r="D82" s="7" t="s">
        <v>243</v>
      </c>
      <c r="E82" s="6" t="s">
        <v>5</v>
      </c>
      <c r="F82" s="6" t="s">
        <v>6</v>
      </c>
      <c r="G82" s="7" t="s">
        <v>383</v>
      </c>
      <c r="H82" s="7" t="s">
        <v>55</v>
      </c>
      <c r="I82" s="7">
        <v>55</v>
      </c>
      <c r="J82" s="7" t="s">
        <v>356</v>
      </c>
      <c r="K82" s="7" t="s">
        <v>356</v>
      </c>
      <c r="L82" s="7"/>
      <c r="M82" s="7" t="s">
        <v>356</v>
      </c>
      <c r="N82" s="7" t="s">
        <v>356</v>
      </c>
      <c r="O82" s="7">
        <f>0</f>
        <v>0</v>
      </c>
      <c r="P82" s="7" t="s">
        <v>356</v>
      </c>
      <c r="Q82" s="7" t="s">
        <v>356</v>
      </c>
      <c r="R82" s="7">
        <f>0</f>
        <v>0</v>
      </c>
    </row>
    <row r="83" spans="1:18" x14ac:dyDescent="0.25">
      <c r="A83" s="6">
        <v>90</v>
      </c>
      <c r="B83" s="7" t="s">
        <v>294</v>
      </c>
      <c r="C83" s="7" t="s">
        <v>46</v>
      </c>
      <c r="D83" s="7" t="s">
        <v>243</v>
      </c>
      <c r="E83" s="6" t="s">
        <v>5</v>
      </c>
      <c r="F83" s="6" t="s">
        <v>6</v>
      </c>
      <c r="G83" s="7" t="s">
        <v>56</v>
      </c>
      <c r="H83" s="7" t="s">
        <v>193</v>
      </c>
      <c r="I83" s="7">
        <v>15</v>
      </c>
      <c r="J83" s="7" t="s">
        <v>356</v>
      </c>
      <c r="K83" s="7" t="s">
        <v>356</v>
      </c>
      <c r="L83" s="7"/>
      <c r="M83" s="7" t="s">
        <v>356</v>
      </c>
      <c r="N83" s="7" t="s">
        <v>356</v>
      </c>
      <c r="O83" s="7">
        <f>0</f>
        <v>0</v>
      </c>
      <c r="P83" s="7" t="s">
        <v>356</v>
      </c>
      <c r="Q83" s="7" t="s">
        <v>356</v>
      </c>
      <c r="R83" s="7">
        <f>0</f>
        <v>0</v>
      </c>
    </row>
    <row r="84" spans="1:18" x14ac:dyDescent="0.25">
      <c r="A84" s="5">
        <v>91</v>
      </c>
      <c r="B84" s="7" t="s">
        <v>300</v>
      </c>
      <c r="C84" s="7" t="s">
        <v>46</v>
      </c>
      <c r="D84" s="7" t="s">
        <v>243</v>
      </c>
      <c r="E84" s="6" t="s">
        <v>5</v>
      </c>
      <c r="F84" s="6" t="s">
        <v>6</v>
      </c>
      <c r="G84" s="7" t="s">
        <v>261</v>
      </c>
      <c r="H84" s="7" t="s">
        <v>261</v>
      </c>
      <c r="I84" s="7">
        <v>25</v>
      </c>
      <c r="J84" s="7" t="s">
        <v>356</v>
      </c>
      <c r="K84" s="7" t="s">
        <v>356</v>
      </c>
      <c r="L84" s="7"/>
      <c r="M84" s="7" t="s">
        <v>356</v>
      </c>
      <c r="N84" s="7" t="s">
        <v>356</v>
      </c>
      <c r="O84" s="7">
        <f>0</f>
        <v>0</v>
      </c>
      <c r="P84" s="7" t="s">
        <v>356</v>
      </c>
      <c r="Q84" s="7" t="s">
        <v>356</v>
      </c>
      <c r="R84" s="7">
        <f>0</f>
        <v>0</v>
      </c>
    </row>
    <row r="85" spans="1:18" x14ac:dyDescent="0.25">
      <c r="A85" s="6">
        <v>92</v>
      </c>
      <c r="B85" s="7" t="s">
        <v>301</v>
      </c>
      <c r="C85" s="7" t="s">
        <v>46</v>
      </c>
      <c r="D85" s="7" t="s">
        <v>243</v>
      </c>
      <c r="E85" s="6" t="s">
        <v>5</v>
      </c>
      <c r="F85" s="6" t="s">
        <v>6</v>
      </c>
      <c r="G85" s="7" t="s">
        <v>56</v>
      </c>
      <c r="H85" s="7" t="s">
        <v>384</v>
      </c>
      <c r="I85" s="7">
        <v>40</v>
      </c>
      <c r="J85" s="7" t="s">
        <v>356</v>
      </c>
      <c r="K85" s="7" t="s">
        <v>356</v>
      </c>
      <c r="L85" s="7"/>
      <c r="M85" s="7" t="s">
        <v>356</v>
      </c>
      <c r="N85" s="7" t="s">
        <v>356</v>
      </c>
      <c r="O85" s="7">
        <f>0</f>
        <v>0</v>
      </c>
      <c r="P85" s="7" t="s">
        <v>356</v>
      </c>
      <c r="Q85" s="7" t="s">
        <v>356</v>
      </c>
      <c r="R85" s="7">
        <f>0</f>
        <v>0</v>
      </c>
    </row>
    <row r="86" spans="1:18" x14ac:dyDescent="0.25">
      <c r="A86" s="6">
        <v>93</v>
      </c>
      <c r="B86" s="7" t="s">
        <v>302</v>
      </c>
      <c r="C86" s="7" t="s">
        <v>46</v>
      </c>
      <c r="D86" s="7" t="s">
        <v>242</v>
      </c>
      <c r="E86" s="6" t="s">
        <v>5</v>
      </c>
      <c r="F86" s="6" t="s">
        <v>6</v>
      </c>
      <c r="G86" s="7" t="s">
        <v>9</v>
      </c>
      <c r="H86" s="7" t="s">
        <v>24</v>
      </c>
      <c r="I86" s="7">
        <v>100</v>
      </c>
      <c r="J86" s="7" t="s">
        <v>356</v>
      </c>
      <c r="K86" s="7" t="s">
        <v>356</v>
      </c>
      <c r="L86" s="7"/>
      <c r="M86" s="7" t="s">
        <v>356</v>
      </c>
      <c r="N86" s="7" t="s">
        <v>356</v>
      </c>
      <c r="O86" s="7">
        <f>0</f>
        <v>0</v>
      </c>
      <c r="P86" s="7" t="s">
        <v>356</v>
      </c>
      <c r="Q86" s="7" t="s">
        <v>356</v>
      </c>
      <c r="R86" s="7">
        <f>0</f>
        <v>0</v>
      </c>
    </row>
    <row r="87" spans="1:18" x14ac:dyDescent="0.25">
      <c r="A87" s="5">
        <v>94</v>
      </c>
      <c r="B87" s="7" t="s">
        <v>303</v>
      </c>
      <c r="C87" s="7" t="s">
        <v>46</v>
      </c>
      <c r="D87" s="7" t="s">
        <v>242</v>
      </c>
      <c r="E87" s="6" t="s">
        <v>5</v>
      </c>
      <c r="F87" s="6" t="s">
        <v>6</v>
      </c>
      <c r="G87" s="7" t="s">
        <v>80</v>
      </c>
      <c r="H87" s="7" t="s">
        <v>253</v>
      </c>
      <c r="I87" s="7">
        <v>70</v>
      </c>
      <c r="J87" s="7" t="s">
        <v>356</v>
      </c>
      <c r="K87" s="7" t="s">
        <v>356</v>
      </c>
      <c r="L87" s="7"/>
      <c r="M87" s="7" t="s">
        <v>356</v>
      </c>
      <c r="N87" s="7" t="s">
        <v>356</v>
      </c>
      <c r="O87" s="7">
        <f>0</f>
        <v>0</v>
      </c>
      <c r="P87" s="7" t="s">
        <v>356</v>
      </c>
      <c r="Q87" s="7" t="s">
        <v>356</v>
      </c>
      <c r="R87" s="7">
        <f>0</f>
        <v>0</v>
      </c>
    </row>
    <row r="88" spans="1:18" x14ac:dyDescent="0.25">
      <c r="A88" s="6">
        <v>95</v>
      </c>
      <c r="B88" s="7" t="s">
        <v>305</v>
      </c>
      <c r="C88" s="7" t="s">
        <v>220</v>
      </c>
      <c r="D88" s="7" t="s">
        <v>242</v>
      </c>
      <c r="E88" s="6" t="s">
        <v>5</v>
      </c>
      <c r="F88" s="6" t="s">
        <v>31</v>
      </c>
      <c r="G88" s="7" t="s">
        <v>166</v>
      </c>
      <c r="H88" s="7" t="s">
        <v>306</v>
      </c>
      <c r="I88" s="7">
        <v>100</v>
      </c>
      <c r="J88" s="7" t="s">
        <v>356</v>
      </c>
      <c r="K88" s="7" t="s">
        <v>356</v>
      </c>
      <c r="L88" s="7"/>
      <c r="M88" s="7" t="s">
        <v>356</v>
      </c>
      <c r="N88" s="7" t="s">
        <v>356</v>
      </c>
      <c r="O88" s="7">
        <f>0</f>
        <v>0</v>
      </c>
      <c r="P88" s="7" t="s">
        <v>356</v>
      </c>
      <c r="Q88" s="7" t="s">
        <v>356</v>
      </c>
      <c r="R88" s="7">
        <f>0</f>
        <v>0</v>
      </c>
    </row>
    <row r="89" spans="1:18" x14ac:dyDescent="0.25">
      <c r="A89" s="6">
        <v>96</v>
      </c>
      <c r="B89" s="7" t="s">
        <v>308</v>
      </c>
      <c r="C89" s="7" t="s">
        <v>46</v>
      </c>
      <c r="D89" s="7" t="s">
        <v>242</v>
      </c>
      <c r="E89" s="6" t="s">
        <v>5</v>
      </c>
      <c r="F89" s="6" t="s">
        <v>6</v>
      </c>
      <c r="G89" s="7" t="s">
        <v>9</v>
      </c>
      <c r="H89" s="7" t="s">
        <v>24</v>
      </c>
      <c r="I89" s="7">
        <v>100</v>
      </c>
      <c r="J89" s="7" t="s">
        <v>356</v>
      </c>
      <c r="K89" s="7" t="s">
        <v>356</v>
      </c>
      <c r="L89" s="7"/>
      <c r="M89" s="7" t="s">
        <v>356</v>
      </c>
      <c r="N89" s="7" t="s">
        <v>356</v>
      </c>
      <c r="O89" s="7">
        <f>0</f>
        <v>0</v>
      </c>
      <c r="P89" s="7" t="s">
        <v>356</v>
      </c>
      <c r="Q89" s="7" t="s">
        <v>356</v>
      </c>
      <c r="R89" s="7">
        <f>0</f>
        <v>0</v>
      </c>
    </row>
    <row r="90" spans="1:18" x14ac:dyDescent="0.25">
      <c r="A90" s="5">
        <v>97</v>
      </c>
      <c r="B90" s="7" t="s">
        <v>309</v>
      </c>
      <c r="C90" s="7" t="s">
        <v>46</v>
      </c>
      <c r="D90" s="7" t="s">
        <v>242</v>
      </c>
      <c r="E90" s="6" t="s">
        <v>5</v>
      </c>
      <c r="F90" s="6" t="s">
        <v>6</v>
      </c>
      <c r="G90" s="7" t="s">
        <v>56</v>
      </c>
      <c r="H90" s="7" t="s">
        <v>193</v>
      </c>
      <c r="I90" s="7">
        <v>15</v>
      </c>
      <c r="J90" s="7" t="s">
        <v>356</v>
      </c>
      <c r="K90" s="7" t="s">
        <v>356</v>
      </c>
      <c r="L90" s="7"/>
      <c r="M90" s="7" t="s">
        <v>356</v>
      </c>
      <c r="N90" s="7" t="s">
        <v>356</v>
      </c>
      <c r="O90" s="7">
        <f>0</f>
        <v>0</v>
      </c>
      <c r="P90" s="7" t="s">
        <v>356</v>
      </c>
      <c r="Q90" s="7" t="s">
        <v>356</v>
      </c>
      <c r="R90" s="7">
        <f>0</f>
        <v>0</v>
      </c>
    </row>
    <row r="91" spans="1:18" x14ac:dyDescent="0.25">
      <c r="A91" s="6">
        <v>98</v>
      </c>
      <c r="B91" s="7" t="s">
        <v>310</v>
      </c>
      <c r="C91" s="7" t="s">
        <v>46</v>
      </c>
      <c r="D91" s="7" t="s">
        <v>242</v>
      </c>
      <c r="E91" s="6" t="s">
        <v>5</v>
      </c>
      <c r="F91" s="6" t="s">
        <v>6</v>
      </c>
      <c r="G91" s="7" t="s">
        <v>56</v>
      </c>
      <c r="H91" s="7" t="s">
        <v>164</v>
      </c>
      <c r="I91" s="7">
        <v>60</v>
      </c>
      <c r="J91" s="7" t="s">
        <v>356</v>
      </c>
      <c r="K91" s="7" t="s">
        <v>356</v>
      </c>
      <c r="L91" s="7"/>
      <c r="M91" s="7" t="s">
        <v>356</v>
      </c>
      <c r="N91" s="7" t="s">
        <v>356</v>
      </c>
      <c r="O91" s="7">
        <f>0</f>
        <v>0</v>
      </c>
      <c r="P91" s="7" t="s">
        <v>356</v>
      </c>
      <c r="Q91" s="7" t="s">
        <v>356</v>
      </c>
      <c r="R91" s="7">
        <f>0</f>
        <v>0</v>
      </c>
    </row>
    <row r="92" spans="1:18" x14ac:dyDescent="0.25">
      <c r="A92" s="6">
        <v>99</v>
      </c>
      <c r="B92" s="7" t="s">
        <v>311</v>
      </c>
      <c r="C92" s="7" t="s">
        <v>46</v>
      </c>
      <c r="D92" s="7" t="s">
        <v>243</v>
      </c>
      <c r="E92" s="6" t="s">
        <v>5</v>
      </c>
      <c r="F92" s="6" t="s">
        <v>6</v>
      </c>
      <c r="G92" s="7" t="s">
        <v>265</v>
      </c>
      <c r="H92" s="7" t="s">
        <v>265</v>
      </c>
      <c r="I92" s="7">
        <v>55</v>
      </c>
      <c r="J92" s="7" t="s">
        <v>56</v>
      </c>
      <c r="K92" s="7" t="s">
        <v>169</v>
      </c>
      <c r="L92" s="7">
        <v>40</v>
      </c>
      <c r="M92" s="7" t="s">
        <v>356</v>
      </c>
      <c r="N92" s="7" t="s">
        <v>356</v>
      </c>
      <c r="O92" s="7">
        <f>0</f>
        <v>0</v>
      </c>
      <c r="P92" s="7" t="s">
        <v>356</v>
      </c>
      <c r="Q92" s="7" t="s">
        <v>356</v>
      </c>
      <c r="R92" s="7">
        <f>0</f>
        <v>0</v>
      </c>
    </row>
    <row r="93" spans="1:18" x14ac:dyDescent="0.25">
      <c r="A93" s="5">
        <v>100</v>
      </c>
      <c r="B93" s="7" t="s">
        <v>312</v>
      </c>
      <c r="C93" s="7" t="s">
        <v>46</v>
      </c>
      <c r="D93" s="7" t="s">
        <v>243</v>
      </c>
      <c r="E93" s="6" t="s">
        <v>5</v>
      </c>
      <c r="F93" s="6" t="s">
        <v>6</v>
      </c>
      <c r="G93" s="7" t="s">
        <v>80</v>
      </c>
      <c r="H93" s="7" t="s">
        <v>253</v>
      </c>
      <c r="I93" s="7">
        <v>50</v>
      </c>
      <c r="J93" s="7" t="s">
        <v>356</v>
      </c>
      <c r="K93" s="7" t="s">
        <v>356</v>
      </c>
      <c r="L93" s="7"/>
      <c r="M93" s="7" t="s">
        <v>356</v>
      </c>
      <c r="N93" s="7" t="s">
        <v>356</v>
      </c>
      <c r="O93" s="7">
        <f>0</f>
        <v>0</v>
      </c>
      <c r="P93" s="7" t="s">
        <v>356</v>
      </c>
      <c r="Q93" s="7" t="s">
        <v>356</v>
      </c>
      <c r="R93" s="7">
        <f>0</f>
        <v>0</v>
      </c>
    </row>
    <row r="94" spans="1:18" x14ac:dyDescent="0.25">
      <c r="A94" s="6">
        <v>101</v>
      </c>
      <c r="B94" s="7" t="s">
        <v>313</v>
      </c>
      <c r="C94" s="7" t="s">
        <v>46</v>
      </c>
      <c r="D94" s="7" t="s">
        <v>243</v>
      </c>
      <c r="E94" s="6" t="s">
        <v>5</v>
      </c>
      <c r="F94" s="6" t="s">
        <v>6</v>
      </c>
      <c r="G94" s="7" t="s">
        <v>80</v>
      </c>
      <c r="H94" s="7" t="s">
        <v>253</v>
      </c>
      <c r="I94" s="7">
        <v>44</v>
      </c>
      <c r="J94" s="7" t="s">
        <v>356</v>
      </c>
      <c r="K94" s="7" t="s">
        <v>356</v>
      </c>
      <c r="L94" s="7"/>
      <c r="M94" s="7" t="s">
        <v>356</v>
      </c>
      <c r="N94" s="7" t="s">
        <v>356</v>
      </c>
      <c r="O94" s="7">
        <f>0</f>
        <v>0</v>
      </c>
      <c r="P94" s="7" t="s">
        <v>356</v>
      </c>
      <c r="Q94" s="7" t="s">
        <v>356</v>
      </c>
      <c r="R94" s="7">
        <f>0</f>
        <v>0</v>
      </c>
    </row>
    <row r="95" spans="1:18" x14ac:dyDescent="0.25">
      <c r="A95" s="6">
        <v>102</v>
      </c>
      <c r="B95" s="7" t="s">
        <v>314</v>
      </c>
      <c r="C95" s="7" t="s">
        <v>46</v>
      </c>
      <c r="D95" s="7" t="s">
        <v>243</v>
      </c>
      <c r="E95" s="6" t="s">
        <v>5</v>
      </c>
      <c r="F95" s="6" t="s">
        <v>6</v>
      </c>
      <c r="G95" s="7" t="s">
        <v>56</v>
      </c>
      <c r="H95" s="7" t="s">
        <v>384</v>
      </c>
      <c r="I95" s="7">
        <v>65</v>
      </c>
      <c r="J95" s="7" t="s">
        <v>356</v>
      </c>
      <c r="K95" s="7" t="s">
        <v>356</v>
      </c>
      <c r="L95" s="7"/>
      <c r="M95" s="7" t="s">
        <v>356</v>
      </c>
      <c r="N95" s="7" t="s">
        <v>356</v>
      </c>
      <c r="O95" s="7">
        <f>0</f>
        <v>0</v>
      </c>
      <c r="P95" s="7" t="s">
        <v>356</v>
      </c>
      <c r="Q95" s="7" t="s">
        <v>356</v>
      </c>
      <c r="R95" s="7">
        <f>0</f>
        <v>0</v>
      </c>
    </row>
  </sheetData>
  <conditionalFormatting sqref="A2 A5 A8 A11 A14 A17 A20 A23 A26 A29 A32 A35 A38 A40 A43 A45 A50 A53 A55 A58 A63 A66 A69 A72 A75 A78 A81 A84 A87 A90 A93">
    <cfRule type="expression" dxfId="83" priority="19">
      <formula>NOT(ISBLANK($F2))</formula>
    </cfRule>
  </conditionalFormatting>
  <conditionalFormatting sqref="B2">
    <cfRule type="expression" dxfId="82" priority="18">
      <formula>NOT(ISBLANK($E2))</formula>
    </cfRule>
  </conditionalFormatting>
  <conditionalFormatting sqref="B64">
    <cfRule type="duplicateValues" dxfId="81" priority="20"/>
    <cfRule type="expression" dxfId="80" priority="21">
      <formula>NOT(ISBLANK($F64))</formula>
    </cfRule>
  </conditionalFormatting>
  <conditionalFormatting sqref="C64">
    <cfRule type="duplicateValues" dxfId="79" priority="14"/>
    <cfRule type="expression" dxfId="78" priority="15">
      <formula>NOT(ISBLANK($F64))</formula>
    </cfRule>
  </conditionalFormatting>
  <conditionalFormatting sqref="C65:D65 D66:D67">
    <cfRule type="duplicateValues" dxfId="77" priority="24"/>
    <cfRule type="expression" dxfId="76" priority="25">
      <formula>NOT(ISBLANK($F65))</formula>
    </cfRule>
  </conditionalFormatting>
  <conditionalFormatting sqref="D2:R5 O2:O45 R2:R45 D2:D95 A3:B4 B5:B6 D6:F6 A6:A7 H6:R7 B7:F7 B8:R8 B9:F9 H9:R9 A9:A10 B10:R10 H11:R12 E11:F13 B11:D14 A12:A13 I13:R13 E14:R14 A15:F16 H15:R16 B17:R23 A18:A19 A21:A22 A24:R25 B26:R33 A27:A28 A30:A31 A33:A34 B34:F34 H34:R34 B35:R46 A36:A37 A39 A41:A42 A44 A46:A49 B47:N55 P47:Q64 O47:O95 R47:R95 A51:A52 A54 A56:A57 B56:F58 H56:N58 B59:N61 A59:A62 B62:F63 G62:N64 D64:F64 A64:A65 A67:A68 A70:A71 A73:A74 A76:A77 A79:A80 A82:A83 A85:A86 A88:A89 A91:A92 A94:A95">
    <cfRule type="expression" dxfId="75" priority="23">
      <formula>NOT(ISBLANK($E2))</formula>
    </cfRule>
  </conditionalFormatting>
  <conditionalFormatting sqref="E65:F95">
    <cfRule type="expression" dxfId="74" priority="16">
      <formula>NOT(ISBLANK(#REF!))</formula>
    </cfRule>
  </conditionalFormatting>
  <conditionalFormatting sqref="G6 G16 G34">
    <cfRule type="expression" dxfId="73" priority="17">
      <formula>NOT(ISBLANK($E7))</formula>
    </cfRule>
  </conditionalFormatting>
  <conditionalFormatting sqref="G56:G57">
    <cfRule type="expression" dxfId="72" priority="27">
      <formula>NOT(ISBLANK($E59))</formula>
    </cfRule>
  </conditionalFormatting>
  <conditionalFormatting sqref="G58">
    <cfRule type="expression" dxfId="71" priority="26">
      <formula>NOT(ISBLANK($E60))</formula>
    </cfRule>
  </conditionalFormatting>
  <conditionalFormatting sqref="G85:G95">
    <cfRule type="expression" dxfId="70" priority="12">
      <formula>NOT(ISBLANK($E85))</formula>
    </cfRule>
  </conditionalFormatting>
  <conditionalFormatting sqref="G72:H83">
    <cfRule type="expression" dxfId="69" priority="4">
      <formula>NOT(ISBLANK($E72))</formula>
    </cfRule>
  </conditionalFormatting>
  <conditionalFormatting sqref="H65:H67">
    <cfRule type="expression" dxfId="68" priority="11">
      <formula>NOT(ISBLANK($E65))</formula>
    </cfRule>
  </conditionalFormatting>
  <conditionalFormatting sqref="H92:H94">
    <cfRule type="expression" dxfId="67" priority="3">
      <formula>NOT(ISBLANK($E92))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13C29-5BED-45FB-801B-762CD3745EFF}">
  <dimension ref="A1:AM103"/>
  <sheetViews>
    <sheetView topLeftCell="AD1" workbookViewId="0">
      <selection activeCell="AB1" sqref="AB1:AM1"/>
    </sheetView>
  </sheetViews>
  <sheetFormatPr defaultRowHeight="15" x14ac:dyDescent="0.25"/>
  <cols>
    <col min="1" max="1" width="9" bestFit="1" customWidth="1"/>
    <col min="2" max="2" width="27.875" bestFit="1" customWidth="1"/>
    <col min="3" max="3" width="12.125" bestFit="1" customWidth="1"/>
    <col min="4" max="4" width="7.75" bestFit="1" customWidth="1"/>
    <col min="5" max="5" width="8.875" bestFit="1" customWidth="1"/>
    <col min="6" max="6" width="11.375" bestFit="1" customWidth="1"/>
    <col min="7" max="7" width="17.75" bestFit="1" customWidth="1"/>
    <col min="8" max="8" width="18.75" bestFit="1" customWidth="1"/>
    <col min="9" max="9" width="19.75" bestFit="1" customWidth="1"/>
    <col min="10" max="10" width="17.75" bestFit="1" customWidth="1"/>
    <col min="11" max="11" width="18.75" bestFit="1" customWidth="1"/>
    <col min="12" max="12" width="19.75" bestFit="1" customWidth="1"/>
    <col min="13" max="13" width="17.75" bestFit="1" customWidth="1"/>
    <col min="14" max="14" width="18.75" bestFit="1" customWidth="1"/>
    <col min="15" max="15" width="19.75" bestFit="1" customWidth="1"/>
    <col min="16" max="16" width="13.5" bestFit="1" customWidth="1"/>
    <col min="17" max="17" width="18.75" bestFit="1" customWidth="1"/>
    <col min="18" max="18" width="19.75" bestFit="1" customWidth="1"/>
    <col min="19" max="19" width="10.625" bestFit="1" customWidth="1"/>
    <col min="20" max="20" width="15.875" bestFit="1" customWidth="1"/>
    <col min="21" max="21" width="19.75" bestFit="1" customWidth="1"/>
    <col min="22" max="22" width="12.625" bestFit="1" customWidth="1"/>
    <col min="23" max="23" width="17.875" bestFit="1" customWidth="1"/>
    <col min="24" max="24" width="19.75" bestFit="1" customWidth="1"/>
    <col min="25" max="25" width="12.625" bestFit="1" customWidth="1"/>
    <col min="26" max="26" width="17.875" bestFit="1" customWidth="1"/>
    <col min="27" max="27" width="19.75" bestFit="1" customWidth="1"/>
    <col min="28" max="28" width="22.125" bestFit="1" customWidth="1"/>
    <col min="29" max="29" width="19" bestFit="1" customWidth="1"/>
    <col min="30" max="30" width="19.75" bestFit="1" customWidth="1"/>
    <col min="31" max="31" width="22.125" bestFit="1" customWidth="1"/>
    <col min="32" max="32" width="17.375" bestFit="1" customWidth="1"/>
    <col min="33" max="33" width="19.75" bestFit="1" customWidth="1"/>
    <col min="34" max="34" width="22.125" bestFit="1" customWidth="1"/>
    <col min="35" max="35" width="17.375" bestFit="1" customWidth="1"/>
    <col min="36" max="36" width="19.75" bestFit="1" customWidth="1"/>
    <col min="37" max="37" width="17.75" bestFit="1" customWidth="1"/>
    <col min="38" max="38" width="17.375" bestFit="1" customWidth="1"/>
    <col min="39" max="39" width="19.75" bestFit="1" customWidth="1"/>
  </cols>
  <sheetData>
    <row r="1" spans="1:39" x14ac:dyDescent="0.25">
      <c r="A1" s="3" t="s">
        <v>0</v>
      </c>
      <c r="B1" s="2" t="s">
        <v>1</v>
      </c>
      <c r="C1" s="2" t="s">
        <v>235</v>
      </c>
      <c r="D1" s="2" t="s">
        <v>234</v>
      </c>
      <c r="E1" s="2" t="s">
        <v>2</v>
      </c>
      <c r="F1" s="2" t="s">
        <v>3</v>
      </c>
      <c r="G1" s="4" t="s">
        <v>375</v>
      </c>
      <c r="H1" s="4" t="s">
        <v>376</v>
      </c>
      <c r="I1" s="39" t="s">
        <v>386</v>
      </c>
      <c r="J1" s="4" t="s">
        <v>377</v>
      </c>
      <c r="K1" s="4" t="s">
        <v>378</v>
      </c>
      <c r="L1" s="39" t="s">
        <v>387</v>
      </c>
      <c r="M1" s="4" t="s">
        <v>379</v>
      </c>
      <c r="N1" s="4" t="s">
        <v>380</v>
      </c>
      <c r="O1" s="39" t="s">
        <v>388</v>
      </c>
      <c r="P1" s="4" t="s">
        <v>381</v>
      </c>
      <c r="Q1" s="4" t="s">
        <v>382</v>
      </c>
      <c r="R1" s="39" t="s">
        <v>389</v>
      </c>
      <c r="S1" s="4" t="s">
        <v>350</v>
      </c>
      <c r="T1" s="4" t="s">
        <v>351</v>
      </c>
      <c r="U1" s="39" t="s">
        <v>385</v>
      </c>
      <c r="V1" s="39" t="s">
        <v>352</v>
      </c>
      <c r="W1" s="39" t="s">
        <v>353</v>
      </c>
      <c r="X1" s="39" t="s">
        <v>390</v>
      </c>
      <c r="Y1" s="39" t="s">
        <v>354</v>
      </c>
      <c r="Z1" s="39" t="s">
        <v>355</v>
      </c>
      <c r="AA1" s="39" t="s">
        <v>391</v>
      </c>
      <c r="AB1" s="4" t="s">
        <v>357</v>
      </c>
      <c r="AC1" s="4" t="s">
        <v>358</v>
      </c>
      <c r="AD1" s="39" t="s">
        <v>392</v>
      </c>
      <c r="AE1" s="47" t="s">
        <v>359</v>
      </c>
      <c r="AF1" s="4" t="s">
        <v>360</v>
      </c>
      <c r="AG1" s="39" t="s">
        <v>393</v>
      </c>
      <c r="AH1" s="47" t="s">
        <v>361</v>
      </c>
      <c r="AI1" s="4" t="s">
        <v>362</v>
      </c>
      <c r="AJ1" s="39" t="s">
        <v>394</v>
      </c>
      <c r="AK1" s="4" t="s">
        <v>363</v>
      </c>
      <c r="AL1" s="4" t="s">
        <v>364</v>
      </c>
      <c r="AM1" s="39" t="s">
        <v>395</v>
      </c>
    </row>
    <row r="2" spans="1:39" x14ac:dyDescent="0.25">
      <c r="A2" s="5">
        <v>1</v>
      </c>
      <c r="B2" s="7" t="s">
        <v>4</v>
      </c>
      <c r="C2" s="7" t="s">
        <v>221</v>
      </c>
      <c r="D2" s="7" t="s">
        <v>241</v>
      </c>
      <c r="E2" s="7" t="s">
        <v>5</v>
      </c>
      <c r="F2" s="7" t="s">
        <v>6</v>
      </c>
      <c r="G2" s="50" t="s">
        <v>7</v>
      </c>
      <c r="H2" s="50" t="s">
        <v>152</v>
      </c>
      <c r="I2" s="50">
        <v>200</v>
      </c>
      <c r="J2" s="1" t="s">
        <v>9</v>
      </c>
      <c r="K2" s="1" t="s">
        <v>24</v>
      </c>
      <c r="L2" s="7">
        <v>60</v>
      </c>
      <c r="M2" s="1" t="s">
        <v>356</v>
      </c>
      <c r="N2" s="7" t="s">
        <v>356</v>
      </c>
      <c r="O2" s="7">
        <v>0</v>
      </c>
      <c r="P2" s="1" t="s">
        <v>356</v>
      </c>
      <c r="Q2" s="7" t="s">
        <v>356</v>
      </c>
      <c r="R2" s="7">
        <v>0</v>
      </c>
      <c r="S2" s="1" t="s">
        <v>7</v>
      </c>
      <c r="T2" s="7" t="s">
        <v>10</v>
      </c>
      <c r="U2" s="7">
        <v>170</v>
      </c>
      <c r="V2" s="1" t="s">
        <v>9</v>
      </c>
      <c r="W2" s="7" t="s">
        <v>11</v>
      </c>
      <c r="X2" s="7">
        <v>30</v>
      </c>
      <c r="Y2" s="1" t="s">
        <v>356</v>
      </c>
      <c r="Z2" s="7" t="s">
        <v>356</v>
      </c>
      <c r="AA2" s="7">
        <v>0</v>
      </c>
      <c r="AB2" s="1" t="s">
        <v>12</v>
      </c>
      <c r="AC2" s="7" t="s">
        <v>13</v>
      </c>
      <c r="AD2" s="6">
        <v>500</v>
      </c>
      <c r="AE2" s="1" t="s">
        <v>365</v>
      </c>
      <c r="AF2" s="7" t="s">
        <v>248</v>
      </c>
      <c r="AG2" s="7">
        <v>40</v>
      </c>
      <c r="AH2" s="1" t="s">
        <v>356</v>
      </c>
      <c r="AI2" s="7" t="s">
        <v>356</v>
      </c>
      <c r="AJ2" s="7">
        <v>0</v>
      </c>
      <c r="AK2" s="1" t="s">
        <v>356</v>
      </c>
      <c r="AL2" s="7" t="s">
        <v>356</v>
      </c>
      <c r="AM2" s="7">
        <v>0</v>
      </c>
    </row>
    <row r="3" spans="1:39" x14ac:dyDescent="0.25">
      <c r="A3" s="6">
        <v>2</v>
      </c>
      <c r="B3" s="7" t="s">
        <v>16</v>
      </c>
      <c r="C3" s="7" t="s">
        <v>221</v>
      </c>
      <c r="D3" s="7" t="s">
        <v>241</v>
      </c>
      <c r="E3" s="7" t="s">
        <v>5</v>
      </c>
      <c r="F3" s="7" t="s">
        <v>6</v>
      </c>
      <c r="G3" s="50" t="s">
        <v>7</v>
      </c>
      <c r="H3" s="50" t="s">
        <v>152</v>
      </c>
      <c r="I3" s="50">
        <v>100</v>
      </c>
      <c r="J3" s="1" t="s">
        <v>9</v>
      </c>
      <c r="K3" s="1" t="s">
        <v>24</v>
      </c>
      <c r="L3" s="7">
        <v>600</v>
      </c>
      <c r="M3" s="1" t="s">
        <v>356</v>
      </c>
      <c r="N3" s="7" t="s">
        <v>356</v>
      </c>
      <c r="O3" s="7">
        <v>0</v>
      </c>
      <c r="P3" s="1" t="s">
        <v>356</v>
      </c>
      <c r="Q3" s="7" t="s">
        <v>356</v>
      </c>
      <c r="R3" s="7">
        <v>0</v>
      </c>
      <c r="S3" s="1" t="s">
        <v>7</v>
      </c>
      <c r="T3" s="7" t="s">
        <v>10</v>
      </c>
      <c r="U3" s="7">
        <v>600</v>
      </c>
      <c r="V3" s="1" t="s">
        <v>9</v>
      </c>
      <c r="W3" s="7" t="s">
        <v>18</v>
      </c>
      <c r="X3" s="7">
        <v>90</v>
      </c>
      <c r="Y3" s="1" t="s">
        <v>7</v>
      </c>
      <c r="Z3" s="7" t="s">
        <v>19</v>
      </c>
      <c r="AA3" s="7">
        <v>40</v>
      </c>
      <c r="AB3" s="1" t="s">
        <v>12</v>
      </c>
      <c r="AC3" s="7" t="s">
        <v>20</v>
      </c>
      <c r="AD3" s="6">
        <v>150</v>
      </c>
      <c r="AE3" s="7" t="s">
        <v>370</v>
      </c>
      <c r="AF3" s="7" t="s">
        <v>22</v>
      </c>
      <c r="AG3" s="7">
        <v>700</v>
      </c>
      <c r="AH3" s="1" t="s">
        <v>356</v>
      </c>
      <c r="AI3" s="7" t="s">
        <v>356</v>
      </c>
      <c r="AJ3" s="7">
        <v>0</v>
      </c>
      <c r="AK3" s="1" t="s">
        <v>356</v>
      </c>
      <c r="AL3" s="7" t="s">
        <v>356</v>
      </c>
      <c r="AM3" s="7">
        <v>0</v>
      </c>
    </row>
    <row r="4" spans="1:39" x14ac:dyDescent="0.25">
      <c r="A4" s="6">
        <v>3</v>
      </c>
      <c r="B4" s="7" t="s">
        <v>23</v>
      </c>
      <c r="C4" s="7" t="s">
        <v>221</v>
      </c>
      <c r="D4" s="7" t="s">
        <v>241</v>
      </c>
      <c r="E4" s="7" t="s">
        <v>5</v>
      </c>
      <c r="F4" s="7" t="s">
        <v>6</v>
      </c>
      <c r="G4" s="50" t="s">
        <v>9</v>
      </c>
      <c r="H4" s="50" t="s">
        <v>24</v>
      </c>
      <c r="I4" s="50">
        <v>350</v>
      </c>
      <c r="J4" s="1" t="s">
        <v>356</v>
      </c>
      <c r="K4" s="1" t="s">
        <v>356</v>
      </c>
      <c r="L4" s="7">
        <v>0</v>
      </c>
      <c r="M4" s="1" t="s">
        <v>356</v>
      </c>
      <c r="N4" s="7" t="s">
        <v>356</v>
      </c>
      <c r="O4" s="7">
        <v>0</v>
      </c>
      <c r="P4" s="1" t="s">
        <v>356</v>
      </c>
      <c r="Q4" s="7" t="s">
        <v>356</v>
      </c>
      <c r="R4" s="7">
        <v>0</v>
      </c>
      <c r="S4" s="1" t="s">
        <v>9</v>
      </c>
      <c r="T4" s="7" t="s">
        <v>11</v>
      </c>
      <c r="U4" s="7">
        <v>200</v>
      </c>
      <c r="V4" s="1" t="s">
        <v>356</v>
      </c>
      <c r="W4" s="7" t="s">
        <v>356</v>
      </c>
      <c r="X4" s="7">
        <v>0</v>
      </c>
      <c r="Y4" s="1" t="s">
        <v>356</v>
      </c>
      <c r="Z4" s="7" t="s">
        <v>356</v>
      </c>
      <c r="AA4" s="7">
        <v>0</v>
      </c>
      <c r="AB4" s="1" t="s">
        <v>12</v>
      </c>
      <c r="AC4" s="7" t="s">
        <v>13</v>
      </c>
      <c r="AD4" s="6">
        <v>200</v>
      </c>
      <c r="AE4" s="1" t="s">
        <v>365</v>
      </c>
      <c r="AF4" s="7" t="s">
        <v>248</v>
      </c>
      <c r="AG4" s="7">
        <v>30</v>
      </c>
      <c r="AH4" s="1" t="s">
        <v>112</v>
      </c>
      <c r="AI4" s="7" t="s">
        <v>26</v>
      </c>
      <c r="AJ4" s="7">
        <v>30</v>
      </c>
      <c r="AK4" s="1" t="s">
        <v>356</v>
      </c>
      <c r="AL4" s="7" t="s">
        <v>356</v>
      </c>
      <c r="AM4" s="7">
        <v>0</v>
      </c>
    </row>
    <row r="5" spans="1:39" x14ac:dyDescent="0.25">
      <c r="A5" s="5">
        <v>4</v>
      </c>
      <c r="B5" s="7" t="s">
        <v>27</v>
      </c>
      <c r="C5" s="7" t="s">
        <v>221</v>
      </c>
      <c r="D5" s="7" t="s">
        <v>242</v>
      </c>
      <c r="E5" s="7" t="s">
        <v>5</v>
      </c>
      <c r="F5" s="7" t="s">
        <v>28</v>
      </c>
      <c r="G5" s="50" t="s">
        <v>9</v>
      </c>
      <c r="H5" s="50" t="s">
        <v>24</v>
      </c>
      <c r="I5" s="50">
        <v>150</v>
      </c>
      <c r="J5" s="1" t="s">
        <v>356</v>
      </c>
      <c r="K5" s="1" t="s">
        <v>356</v>
      </c>
      <c r="L5" s="7">
        <v>0</v>
      </c>
      <c r="M5" s="1" t="s">
        <v>356</v>
      </c>
      <c r="N5" s="7" t="s">
        <v>356</v>
      </c>
      <c r="O5" s="7">
        <v>0</v>
      </c>
      <c r="P5" s="1" t="s">
        <v>356</v>
      </c>
      <c r="Q5" s="7" t="s">
        <v>356</v>
      </c>
      <c r="R5" s="7">
        <v>0</v>
      </c>
      <c r="S5" s="1" t="s">
        <v>9</v>
      </c>
      <c r="T5" s="7" t="s">
        <v>11</v>
      </c>
      <c r="U5" s="7">
        <v>70</v>
      </c>
      <c r="V5" s="1" t="s">
        <v>356</v>
      </c>
      <c r="W5" s="7" t="s">
        <v>356</v>
      </c>
      <c r="X5" s="7">
        <v>0</v>
      </c>
      <c r="Y5" s="1" t="s">
        <v>356</v>
      </c>
      <c r="Z5" s="7" t="s">
        <v>356</v>
      </c>
      <c r="AA5" s="7">
        <v>0</v>
      </c>
      <c r="AB5" s="1" t="s">
        <v>12</v>
      </c>
      <c r="AC5" s="7" t="s">
        <v>29</v>
      </c>
      <c r="AD5" s="6">
        <v>60</v>
      </c>
      <c r="AE5" s="1" t="s">
        <v>365</v>
      </c>
      <c r="AF5" s="7" t="s">
        <v>248</v>
      </c>
      <c r="AG5" s="7">
        <v>40</v>
      </c>
      <c r="AH5" s="1" t="s">
        <v>356</v>
      </c>
      <c r="AI5" s="7" t="s">
        <v>356</v>
      </c>
      <c r="AJ5" s="7">
        <v>0</v>
      </c>
      <c r="AK5" s="1" t="s">
        <v>356</v>
      </c>
      <c r="AL5" s="7" t="s">
        <v>356</v>
      </c>
      <c r="AM5" s="7">
        <v>0</v>
      </c>
    </row>
    <row r="6" spans="1:39" x14ac:dyDescent="0.25">
      <c r="A6" s="6">
        <v>5</v>
      </c>
      <c r="B6" s="7" t="s">
        <v>30</v>
      </c>
      <c r="C6" s="7" t="s">
        <v>221</v>
      </c>
      <c r="D6" s="7" t="s">
        <v>242</v>
      </c>
      <c r="E6" s="7" t="s">
        <v>5</v>
      </c>
      <c r="F6" s="7" t="s">
        <v>31</v>
      </c>
      <c r="G6" s="50" t="s">
        <v>12</v>
      </c>
      <c r="H6" s="50" t="s">
        <v>32</v>
      </c>
      <c r="I6" s="50">
        <v>200</v>
      </c>
      <c r="J6" s="1" t="s">
        <v>356</v>
      </c>
      <c r="K6" s="1" t="s">
        <v>356</v>
      </c>
      <c r="L6" s="7">
        <v>0</v>
      </c>
      <c r="M6" s="1" t="s">
        <v>356</v>
      </c>
      <c r="N6" s="7" t="s">
        <v>356</v>
      </c>
      <c r="O6" s="7">
        <v>0</v>
      </c>
      <c r="P6" s="1" t="s">
        <v>356</v>
      </c>
      <c r="Q6" s="7" t="s">
        <v>356</v>
      </c>
      <c r="R6" s="7">
        <v>0</v>
      </c>
      <c r="S6" s="1" t="s">
        <v>51</v>
      </c>
      <c r="T6" s="7" t="s">
        <v>33</v>
      </c>
      <c r="U6" s="7">
        <v>40</v>
      </c>
      <c r="V6" s="1" t="s">
        <v>356</v>
      </c>
      <c r="W6" s="7" t="s">
        <v>356</v>
      </c>
      <c r="X6" s="7">
        <v>0</v>
      </c>
      <c r="Y6" s="1" t="s">
        <v>356</v>
      </c>
      <c r="Z6" s="7" t="s">
        <v>356</v>
      </c>
      <c r="AA6" s="7">
        <v>0</v>
      </c>
      <c r="AB6" s="1" t="s">
        <v>34</v>
      </c>
      <c r="AC6" s="7" t="s">
        <v>35</v>
      </c>
      <c r="AD6" s="6">
        <v>60</v>
      </c>
      <c r="AE6" s="7" t="s">
        <v>370</v>
      </c>
      <c r="AF6" s="9" t="s">
        <v>197</v>
      </c>
      <c r="AG6" s="10">
        <v>80</v>
      </c>
      <c r="AH6" s="1" t="s">
        <v>356</v>
      </c>
      <c r="AI6" s="7" t="s">
        <v>356</v>
      </c>
      <c r="AJ6" s="7">
        <v>0</v>
      </c>
      <c r="AK6" s="1" t="s">
        <v>356</v>
      </c>
      <c r="AL6" s="7" t="s">
        <v>356</v>
      </c>
      <c r="AM6" s="7">
        <v>0</v>
      </c>
    </row>
    <row r="7" spans="1:39" x14ac:dyDescent="0.25">
      <c r="A7" s="6">
        <v>6</v>
      </c>
      <c r="B7" s="7" t="s">
        <v>38</v>
      </c>
      <c r="C7" s="7" t="s">
        <v>39</v>
      </c>
      <c r="D7" s="7" t="s">
        <v>243</v>
      </c>
      <c r="E7" s="7" t="s">
        <v>5</v>
      </c>
      <c r="F7" s="7" t="s">
        <v>40</v>
      </c>
      <c r="G7" s="50" t="s">
        <v>51</v>
      </c>
      <c r="H7" s="50" t="s">
        <v>41</v>
      </c>
      <c r="I7" s="50">
        <v>12</v>
      </c>
      <c r="J7" s="1" t="s">
        <v>356</v>
      </c>
      <c r="K7" s="1" t="s">
        <v>356</v>
      </c>
      <c r="L7" s="7">
        <v>0</v>
      </c>
      <c r="M7" s="1" t="s">
        <v>356</v>
      </c>
      <c r="N7" s="7" t="s">
        <v>356</v>
      </c>
      <c r="O7" s="7">
        <v>0</v>
      </c>
      <c r="P7" s="1" t="s">
        <v>356</v>
      </c>
      <c r="Q7" s="7" t="s">
        <v>356</v>
      </c>
      <c r="R7" s="7">
        <v>0</v>
      </c>
      <c r="S7" s="1" t="s">
        <v>51</v>
      </c>
      <c r="T7" s="7" t="s">
        <v>33</v>
      </c>
      <c r="U7" s="7">
        <v>4</v>
      </c>
      <c r="V7" s="1" t="s">
        <v>356</v>
      </c>
      <c r="W7" s="7" t="s">
        <v>356</v>
      </c>
      <c r="X7" s="7">
        <v>0</v>
      </c>
      <c r="Y7" s="1" t="s">
        <v>356</v>
      </c>
      <c r="Z7" s="7" t="s">
        <v>356</v>
      </c>
      <c r="AA7" s="7">
        <v>0</v>
      </c>
      <c r="AB7" s="1" t="s">
        <v>12</v>
      </c>
      <c r="AC7" s="7" t="s">
        <v>29</v>
      </c>
      <c r="AD7" s="6">
        <v>10</v>
      </c>
      <c r="AE7" s="1" t="s">
        <v>356</v>
      </c>
      <c r="AF7" s="7" t="s">
        <v>356</v>
      </c>
      <c r="AG7" s="7">
        <v>0</v>
      </c>
      <c r="AH7" s="1" t="s">
        <v>356</v>
      </c>
      <c r="AI7" s="7" t="s">
        <v>356</v>
      </c>
      <c r="AJ7" s="7">
        <v>0</v>
      </c>
      <c r="AK7" s="1" t="s">
        <v>356</v>
      </c>
      <c r="AL7" s="7" t="s">
        <v>356</v>
      </c>
      <c r="AM7" s="7">
        <v>0</v>
      </c>
    </row>
    <row r="8" spans="1:39" x14ac:dyDescent="0.25">
      <c r="A8" s="5">
        <v>7</v>
      </c>
      <c r="B8" s="7" t="s">
        <v>42</v>
      </c>
      <c r="C8" s="7" t="s">
        <v>39</v>
      </c>
      <c r="D8" s="7" t="s">
        <v>242</v>
      </c>
      <c r="E8" s="7" t="s">
        <v>5</v>
      </c>
      <c r="F8" s="7" t="s">
        <v>6</v>
      </c>
      <c r="G8" s="50" t="s">
        <v>9</v>
      </c>
      <c r="H8" s="50" t="s">
        <v>24</v>
      </c>
      <c r="I8" s="50">
        <v>300</v>
      </c>
      <c r="J8" s="1" t="s">
        <v>356</v>
      </c>
      <c r="K8" s="1" t="s">
        <v>356</v>
      </c>
      <c r="L8" s="7">
        <v>0</v>
      </c>
      <c r="M8" s="1" t="s">
        <v>356</v>
      </c>
      <c r="N8" s="7" t="s">
        <v>356</v>
      </c>
      <c r="O8" s="7">
        <v>0</v>
      </c>
      <c r="P8" s="1" t="s">
        <v>356</v>
      </c>
      <c r="Q8" s="7" t="s">
        <v>356</v>
      </c>
      <c r="R8" s="7">
        <v>0</v>
      </c>
      <c r="S8" s="1" t="s">
        <v>9</v>
      </c>
      <c r="T8" s="7" t="s">
        <v>11</v>
      </c>
      <c r="U8" s="7">
        <v>50</v>
      </c>
      <c r="V8" s="7" t="s">
        <v>7</v>
      </c>
      <c r="W8" s="7" t="s">
        <v>10</v>
      </c>
      <c r="X8" s="7">
        <v>100</v>
      </c>
      <c r="Y8" s="1" t="s">
        <v>356</v>
      </c>
      <c r="Z8" s="7" t="s">
        <v>356</v>
      </c>
      <c r="AA8" s="7">
        <v>0</v>
      </c>
      <c r="AB8" s="1" t="s">
        <v>12</v>
      </c>
      <c r="AC8" s="7" t="s">
        <v>13</v>
      </c>
      <c r="AD8" s="6">
        <v>200</v>
      </c>
      <c r="AE8" s="7" t="s">
        <v>370</v>
      </c>
      <c r="AF8" s="7" t="s">
        <v>287</v>
      </c>
      <c r="AG8" s="7">
        <v>100</v>
      </c>
      <c r="AH8" s="1" t="s">
        <v>356</v>
      </c>
      <c r="AI8" s="7" t="s">
        <v>356</v>
      </c>
      <c r="AJ8" s="7">
        <v>0</v>
      </c>
      <c r="AK8" s="1" t="s">
        <v>356</v>
      </c>
      <c r="AL8" s="7" t="s">
        <v>356</v>
      </c>
      <c r="AM8" s="7">
        <v>0</v>
      </c>
    </row>
    <row r="9" spans="1:39" x14ac:dyDescent="0.25">
      <c r="A9" s="6">
        <v>8</v>
      </c>
      <c r="B9" s="7" t="s">
        <v>45</v>
      </c>
      <c r="C9" s="7" t="s">
        <v>46</v>
      </c>
      <c r="D9" s="7" t="s">
        <v>242</v>
      </c>
      <c r="E9" s="7" t="s">
        <v>5</v>
      </c>
      <c r="F9" s="7" t="s">
        <v>6</v>
      </c>
      <c r="G9" s="50" t="s">
        <v>47</v>
      </c>
      <c r="H9" s="50" t="s">
        <v>48</v>
      </c>
      <c r="I9" s="50">
        <v>50</v>
      </c>
      <c r="J9" s="7" t="s">
        <v>166</v>
      </c>
      <c r="K9" s="7" t="s">
        <v>272</v>
      </c>
      <c r="L9" s="7">
        <v>10</v>
      </c>
      <c r="M9" s="7" t="s">
        <v>356</v>
      </c>
      <c r="N9" s="7" t="s">
        <v>356</v>
      </c>
      <c r="O9" s="7">
        <v>0</v>
      </c>
      <c r="P9" s="7" t="s">
        <v>356</v>
      </c>
      <c r="Q9" s="7" t="s">
        <v>356</v>
      </c>
      <c r="R9" s="7">
        <v>0</v>
      </c>
      <c r="S9" s="1" t="s">
        <v>51</v>
      </c>
      <c r="T9" s="7" t="s">
        <v>33</v>
      </c>
      <c r="U9" s="7">
        <v>20</v>
      </c>
      <c r="V9" s="7" t="s">
        <v>356</v>
      </c>
      <c r="W9" s="7" t="s">
        <v>356</v>
      </c>
      <c r="X9" s="7">
        <v>0</v>
      </c>
      <c r="Y9" s="7" t="s">
        <v>356</v>
      </c>
      <c r="Z9" s="7" t="s">
        <v>356</v>
      </c>
      <c r="AA9" s="7">
        <v>0</v>
      </c>
      <c r="AB9" s="1" t="s">
        <v>12</v>
      </c>
      <c r="AC9" s="7" t="s">
        <v>29</v>
      </c>
      <c r="AD9" s="6">
        <v>65</v>
      </c>
      <c r="AE9" s="7" t="s">
        <v>356</v>
      </c>
      <c r="AF9" s="7" t="s">
        <v>356</v>
      </c>
      <c r="AG9" s="7">
        <v>0</v>
      </c>
      <c r="AH9" s="7" t="s">
        <v>356</v>
      </c>
      <c r="AI9" s="7" t="s">
        <v>356</v>
      </c>
      <c r="AJ9" s="7">
        <v>0</v>
      </c>
      <c r="AK9" s="7" t="s">
        <v>356</v>
      </c>
      <c r="AL9" s="7" t="s">
        <v>356</v>
      </c>
      <c r="AM9" s="7">
        <v>0</v>
      </c>
    </row>
    <row r="10" spans="1:39" x14ac:dyDescent="0.25">
      <c r="A10" s="6">
        <v>9</v>
      </c>
      <c r="B10" s="7" t="s">
        <v>53</v>
      </c>
      <c r="C10" s="7" t="s">
        <v>46</v>
      </c>
      <c r="D10" s="7" t="s">
        <v>243</v>
      </c>
      <c r="E10" s="7" t="s">
        <v>5</v>
      </c>
      <c r="F10" s="7" t="s">
        <v>6</v>
      </c>
      <c r="G10" s="50" t="s">
        <v>383</v>
      </c>
      <c r="H10" s="50" t="s">
        <v>55</v>
      </c>
      <c r="I10" s="50">
        <v>25</v>
      </c>
      <c r="J10" s="7" t="s">
        <v>56</v>
      </c>
      <c r="K10" s="7" t="s">
        <v>273</v>
      </c>
      <c r="L10" s="7">
        <v>4</v>
      </c>
      <c r="M10" s="7" t="s">
        <v>356</v>
      </c>
      <c r="N10" s="7" t="s">
        <v>356</v>
      </c>
      <c r="O10" s="7">
        <v>0</v>
      </c>
      <c r="P10" s="7" t="s">
        <v>356</v>
      </c>
      <c r="Q10" s="7" t="s">
        <v>356</v>
      </c>
      <c r="R10" s="7">
        <v>0</v>
      </c>
      <c r="S10" s="1" t="s">
        <v>57</v>
      </c>
      <c r="T10" s="7" t="s">
        <v>58</v>
      </c>
      <c r="U10" s="7">
        <v>6</v>
      </c>
      <c r="V10" s="7" t="s">
        <v>59</v>
      </c>
      <c r="W10" s="7" t="s">
        <v>60</v>
      </c>
      <c r="X10" s="7">
        <v>4</v>
      </c>
      <c r="Y10" s="7" t="s">
        <v>356</v>
      </c>
      <c r="Z10" s="7" t="s">
        <v>356</v>
      </c>
      <c r="AA10" s="7">
        <v>0</v>
      </c>
      <c r="AB10" s="1" t="s">
        <v>12</v>
      </c>
      <c r="AC10" s="7" t="s">
        <v>29</v>
      </c>
      <c r="AD10" s="6">
        <v>50</v>
      </c>
      <c r="AE10" s="7" t="s">
        <v>112</v>
      </c>
      <c r="AF10" s="7" t="s">
        <v>26</v>
      </c>
      <c r="AG10" s="7">
        <v>15</v>
      </c>
      <c r="AH10" s="7" t="s">
        <v>356</v>
      </c>
      <c r="AI10" s="7" t="s">
        <v>356</v>
      </c>
      <c r="AJ10" s="7">
        <v>0</v>
      </c>
      <c r="AK10" s="7" t="s">
        <v>356</v>
      </c>
      <c r="AL10" s="7" t="s">
        <v>356</v>
      </c>
      <c r="AM10" s="7">
        <v>0</v>
      </c>
    </row>
    <row r="11" spans="1:39" x14ac:dyDescent="0.25">
      <c r="A11" s="5">
        <v>10</v>
      </c>
      <c r="B11" s="7" t="s">
        <v>62</v>
      </c>
      <c r="C11" s="7" t="s">
        <v>46</v>
      </c>
      <c r="D11" s="7" t="s">
        <v>242</v>
      </c>
      <c r="E11" s="7" t="s">
        <v>5</v>
      </c>
      <c r="F11" s="7" t="s">
        <v>28</v>
      </c>
      <c r="G11" s="50" t="s">
        <v>47</v>
      </c>
      <c r="H11" s="50" t="s">
        <v>63</v>
      </c>
      <c r="I11" s="50">
        <v>150</v>
      </c>
      <c r="J11" s="7" t="s">
        <v>356</v>
      </c>
      <c r="K11" s="7" t="s">
        <v>356</v>
      </c>
      <c r="L11" s="7">
        <v>0</v>
      </c>
      <c r="M11" s="7" t="s">
        <v>356</v>
      </c>
      <c r="N11" s="7" t="s">
        <v>356</v>
      </c>
      <c r="O11" s="7">
        <v>0</v>
      </c>
      <c r="P11" s="7" t="s">
        <v>356</v>
      </c>
      <c r="Q11" s="7" t="s">
        <v>356</v>
      </c>
      <c r="R11" s="7">
        <v>0</v>
      </c>
      <c r="S11" s="1" t="s">
        <v>7</v>
      </c>
      <c r="T11" s="7" t="s">
        <v>64</v>
      </c>
      <c r="U11" s="7">
        <v>50</v>
      </c>
      <c r="V11" s="7" t="s">
        <v>356</v>
      </c>
      <c r="W11" s="7" t="s">
        <v>356</v>
      </c>
      <c r="X11" s="7">
        <v>0</v>
      </c>
      <c r="Y11" s="7" t="s">
        <v>356</v>
      </c>
      <c r="Z11" s="7" t="s">
        <v>356</v>
      </c>
      <c r="AA11" s="7">
        <v>0</v>
      </c>
      <c r="AB11" s="1" t="s">
        <v>370</v>
      </c>
      <c r="AC11" s="9" t="s">
        <v>197</v>
      </c>
      <c r="AD11" s="10">
        <v>170</v>
      </c>
      <c r="AE11" s="7" t="s">
        <v>356</v>
      </c>
      <c r="AF11" s="7" t="s">
        <v>356</v>
      </c>
      <c r="AG11" s="7">
        <v>0</v>
      </c>
      <c r="AH11" s="7" t="s">
        <v>356</v>
      </c>
      <c r="AI11" s="7" t="s">
        <v>356</v>
      </c>
      <c r="AJ11" s="7">
        <v>0</v>
      </c>
      <c r="AK11" s="7" t="s">
        <v>356</v>
      </c>
      <c r="AL11" s="7" t="s">
        <v>356</v>
      </c>
      <c r="AM11" s="7">
        <v>0</v>
      </c>
    </row>
    <row r="12" spans="1:39" x14ac:dyDescent="0.25">
      <c r="A12" s="6">
        <v>11</v>
      </c>
      <c r="B12" s="7" t="s">
        <v>259</v>
      </c>
      <c r="C12" s="7" t="s">
        <v>46</v>
      </c>
      <c r="D12" s="7" t="s">
        <v>242</v>
      </c>
      <c r="E12" s="7" t="s">
        <v>5</v>
      </c>
      <c r="F12" s="7" t="s">
        <v>6</v>
      </c>
      <c r="G12" s="50" t="s">
        <v>9</v>
      </c>
      <c r="H12" s="50" t="s">
        <v>24</v>
      </c>
      <c r="I12" s="50">
        <v>100</v>
      </c>
      <c r="J12" s="7" t="s">
        <v>356</v>
      </c>
      <c r="K12" s="7" t="s">
        <v>356</v>
      </c>
      <c r="L12" s="7">
        <v>0</v>
      </c>
      <c r="M12" s="7" t="s">
        <v>356</v>
      </c>
      <c r="N12" s="7" t="s">
        <v>356</v>
      </c>
      <c r="O12" s="7">
        <v>0</v>
      </c>
      <c r="P12" s="7" t="s">
        <v>356</v>
      </c>
      <c r="Q12" s="7" t="s">
        <v>356</v>
      </c>
      <c r="R12" s="7">
        <v>0</v>
      </c>
      <c r="S12" s="1" t="s">
        <v>9</v>
      </c>
      <c r="T12" s="7" t="s">
        <v>11</v>
      </c>
      <c r="U12" s="7">
        <v>60</v>
      </c>
      <c r="V12" s="7" t="s">
        <v>356</v>
      </c>
      <c r="W12" s="7" t="s">
        <v>356</v>
      </c>
      <c r="X12" s="7">
        <v>0</v>
      </c>
      <c r="Y12" s="7" t="s">
        <v>356</v>
      </c>
      <c r="Z12" s="7" t="s">
        <v>356</v>
      </c>
      <c r="AA12" s="7">
        <v>0</v>
      </c>
      <c r="AB12" s="1" t="s">
        <v>12</v>
      </c>
      <c r="AC12" s="7" t="s">
        <v>13</v>
      </c>
      <c r="AD12" s="10">
        <v>128</v>
      </c>
      <c r="AE12" s="7" t="s">
        <v>356</v>
      </c>
      <c r="AF12" s="7" t="s">
        <v>356</v>
      </c>
      <c r="AG12" s="7">
        <v>0</v>
      </c>
      <c r="AH12" s="7" t="s">
        <v>356</v>
      </c>
      <c r="AI12" s="7" t="s">
        <v>356</v>
      </c>
      <c r="AJ12" s="7">
        <v>0</v>
      </c>
      <c r="AK12" s="7" t="s">
        <v>356</v>
      </c>
      <c r="AL12" s="7" t="s">
        <v>356</v>
      </c>
      <c r="AM12" s="7">
        <v>0</v>
      </c>
    </row>
    <row r="13" spans="1:39" x14ac:dyDescent="0.25">
      <c r="A13" s="6">
        <v>12</v>
      </c>
      <c r="B13" s="7" t="s">
        <v>260</v>
      </c>
      <c r="C13" s="7" t="s">
        <v>46</v>
      </c>
      <c r="D13" s="7" t="s">
        <v>243</v>
      </c>
      <c r="E13" s="7" t="s">
        <v>5</v>
      </c>
      <c r="F13" s="7" t="s">
        <v>6</v>
      </c>
      <c r="G13" s="50" t="s">
        <v>261</v>
      </c>
      <c r="H13" s="50" t="s">
        <v>261</v>
      </c>
      <c r="I13" s="50">
        <v>50</v>
      </c>
      <c r="J13" s="7" t="s">
        <v>356</v>
      </c>
      <c r="K13" s="7" t="s">
        <v>356</v>
      </c>
      <c r="L13" s="7">
        <v>0</v>
      </c>
      <c r="M13" s="7" t="s">
        <v>356</v>
      </c>
      <c r="N13" s="7" t="s">
        <v>356</v>
      </c>
      <c r="O13" s="7">
        <v>0</v>
      </c>
      <c r="P13" s="7" t="s">
        <v>356</v>
      </c>
      <c r="Q13" s="7" t="s">
        <v>356</v>
      </c>
      <c r="R13" s="7">
        <v>0</v>
      </c>
      <c r="S13" s="1" t="s">
        <v>57</v>
      </c>
      <c r="T13" s="1" t="s">
        <v>57</v>
      </c>
      <c r="U13" s="7">
        <v>20</v>
      </c>
      <c r="V13" s="7" t="s">
        <v>262</v>
      </c>
      <c r="W13" s="7" t="s">
        <v>61</v>
      </c>
      <c r="X13" s="7">
        <v>40</v>
      </c>
      <c r="Y13" s="7" t="s">
        <v>356</v>
      </c>
      <c r="Z13" s="7" t="s">
        <v>356</v>
      </c>
      <c r="AA13" s="7">
        <v>0</v>
      </c>
      <c r="AB13" s="1" t="s">
        <v>12</v>
      </c>
      <c r="AC13" s="7" t="s">
        <v>29</v>
      </c>
      <c r="AD13" s="10">
        <v>65</v>
      </c>
      <c r="AE13" s="7" t="s">
        <v>368</v>
      </c>
      <c r="AF13" s="7" t="s">
        <v>263</v>
      </c>
      <c r="AG13" s="7">
        <v>40</v>
      </c>
      <c r="AH13" s="7" t="s">
        <v>356</v>
      </c>
      <c r="AI13" s="7" t="s">
        <v>356</v>
      </c>
      <c r="AJ13" s="7">
        <v>0</v>
      </c>
      <c r="AK13" s="7" t="s">
        <v>356</v>
      </c>
      <c r="AL13" s="7" t="s">
        <v>356</v>
      </c>
      <c r="AM13" s="7">
        <v>0</v>
      </c>
    </row>
    <row r="14" spans="1:39" x14ac:dyDescent="0.25">
      <c r="A14" s="5">
        <v>13</v>
      </c>
      <c r="B14" s="7" t="s">
        <v>65</v>
      </c>
      <c r="C14" s="7" t="s">
        <v>46</v>
      </c>
      <c r="D14" s="7" t="s">
        <v>242</v>
      </c>
      <c r="E14" s="7" t="s">
        <v>5</v>
      </c>
      <c r="F14" s="7" t="s">
        <v>6</v>
      </c>
      <c r="G14" s="50" t="s">
        <v>9</v>
      </c>
      <c r="H14" s="50" t="s">
        <v>24</v>
      </c>
      <c r="I14" s="50">
        <v>190</v>
      </c>
      <c r="J14" s="7" t="s">
        <v>356</v>
      </c>
      <c r="K14" s="7" t="s">
        <v>356</v>
      </c>
      <c r="L14" s="7">
        <v>0</v>
      </c>
      <c r="M14" s="7" t="s">
        <v>356</v>
      </c>
      <c r="N14" s="7" t="s">
        <v>356</v>
      </c>
      <c r="O14" s="7">
        <v>0</v>
      </c>
      <c r="P14" s="7" t="s">
        <v>356</v>
      </c>
      <c r="Q14" s="7" t="s">
        <v>356</v>
      </c>
      <c r="R14" s="7">
        <v>0</v>
      </c>
      <c r="S14" s="1" t="s">
        <v>9</v>
      </c>
      <c r="T14" s="7" t="s">
        <v>66</v>
      </c>
      <c r="U14" s="7">
        <v>80</v>
      </c>
      <c r="V14" s="7" t="s">
        <v>356</v>
      </c>
      <c r="W14" s="7" t="s">
        <v>356</v>
      </c>
      <c r="X14" s="7">
        <v>0</v>
      </c>
      <c r="Y14" s="7" t="s">
        <v>356</v>
      </c>
      <c r="Z14" s="7" t="s">
        <v>356</v>
      </c>
      <c r="AA14" s="7">
        <v>0</v>
      </c>
      <c r="AB14" s="1" t="s">
        <v>370</v>
      </c>
      <c r="AC14" s="7" t="s">
        <v>22</v>
      </c>
      <c r="AD14" s="6">
        <v>200</v>
      </c>
      <c r="AE14" s="7" t="s">
        <v>370</v>
      </c>
      <c r="AF14" s="9" t="s">
        <v>197</v>
      </c>
      <c r="AG14" s="12">
        <v>30</v>
      </c>
      <c r="AH14" s="7" t="s">
        <v>356</v>
      </c>
      <c r="AI14" s="7" t="s">
        <v>356</v>
      </c>
      <c r="AJ14" s="7">
        <v>0</v>
      </c>
      <c r="AK14" s="7" t="s">
        <v>356</v>
      </c>
      <c r="AL14" s="7" t="s">
        <v>356</v>
      </c>
      <c r="AM14" s="7">
        <v>0</v>
      </c>
    </row>
    <row r="15" spans="1:39" x14ac:dyDescent="0.25">
      <c r="A15" s="6">
        <v>14</v>
      </c>
      <c r="B15" s="7" t="s">
        <v>69</v>
      </c>
      <c r="C15" s="7" t="s">
        <v>46</v>
      </c>
      <c r="D15" s="7" t="s">
        <v>243</v>
      </c>
      <c r="E15" s="7" t="s">
        <v>5</v>
      </c>
      <c r="F15" s="7" t="s">
        <v>6</v>
      </c>
      <c r="G15" s="50" t="s">
        <v>47</v>
      </c>
      <c r="H15" s="50" t="s">
        <v>48</v>
      </c>
      <c r="I15" s="50">
        <v>10</v>
      </c>
      <c r="J15" s="7" t="s">
        <v>356</v>
      </c>
      <c r="K15" s="7" t="s">
        <v>356</v>
      </c>
      <c r="L15" s="7">
        <v>0</v>
      </c>
      <c r="M15" s="7" t="s">
        <v>356</v>
      </c>
      <c r="N15" s="7" t="s">
        <v>356</v>
      </c>
      <c r="O15" s="7">
        <v>0</v>
      </c>
      <c r="P15" s="7" t="s">
        <v>356</v>
      </c>
      <c r="Q15" s="7" t="s">
        <v>356</v>
      </c>
      <c r="R15" s="7">
        <v>0</v>
      </c>
      <c r="S15" s="1" t="s">
        <v>70</v>
      </c>
      <c r="T15" s="7" t="s">
        <v>71</v>
      </c>
      <c r="U15" s="7">
        <v>10</v>
      </c>
      <c r="V15" s="7" t="s">
        <v>356</v>
      </c>
      <c r="W15" s="7" t="s">
        <v>356</v>
      </c>
      <c r="X15" s="7">
        <v>0</v>
      </c>
      <c r="Y15" s="7" t="s">
        <v>356</v>
      </c>
      <c r="Z15" s="7" t="s">
        <v>356</v>
      </c>
      <c r="AA15" s="7">
        <v>0</v>
      </c>
      <c r="AB15" s="1" t="s">
        <v>365</v>
      </c>
      <c r="AC15" s="7" t="s">
        <v>248</v>
      </c>
      <c r="AD15" s="6">
        <v>15</v>
      </c>
      <c r="AE15" s="7" t="s">
        <v>356</v>
      </c>
      <c r="AF15" s="7" t="s">
        <v>356</v>
      </c>
      <c r="AG15" s="7">
        <v>0</v>
      </c>
      <c r="AH15" s="7" t="s">
        <v>356</v>
      </c>
      <c r="AI15" s="7" t="s">
        <v>356</v>
      </c>
      <c r="AJ15" s="7">
        <v>0</v>
      </c>
      <c r="AK15" s="7" t="s">
        <v>356</v>
      </c>
      <c r="AL15" s="7" t="s">
        <v>356</v>
      </c>
      <c r="AM15" s="7">
        <v>0</v>
      </c>
    </row>
    <row r="16" spans="1:39" x14ac:dyDescent="0.25">
      <c r="A16" s="6">
        <v>15</v>
      </c>
      <c r="B16" s="7" t="s">
        <v>74</v>
      </c>
      <c r="C16" s="7" t="s">
        <v>46</v>
      </c>
      <c r="D16" s="7" t="s">
        <v>241</v>
      </c>
      <c r="E16" s="7" t="s">
        <v>5</v>
      </c>
      <c r="F16" s="7" t="s">
        <v>6</v>
      </c>
      <c r="G16" s="50" t="s">
        <v>12</v>
      </c>
      <c r="H16" s="50" t="s">
        <v>75</v>
      </c>
      <c r="I16" s="50">
        <v>240</v>
      </c>
      <c r="J16" s="7" t="s">
        <v>9</v>
      </c>
      <c r="K16" s="7" t="s">
        <v>76</v>
      </c>
      <c r="L16" s="7">
        <v>210</v>
      </c>
      <c r="M16" s="7" t="s">
        <v>356</v>
      </c>
      <c r="N16" s="7" t="s">
        <v>356</v>
      </c>
      <c r="O16" s="7">
        <v>0</v>
      </c>
      <c r="P16" s="7" t="s">
        <v>356</v>
      </c>
      <c r="Q16" s="7" t="s">
        <v>356</v>
      </c>
      <c r="R16" s="7">
        <v>0</v>
      </c>
      <c r="S16" s="1" t="s">
        <v>78</v>
      </c>
      <c r="T16" s="7" t="s">
        <v>79</v>
      </c>
      <c r="U16" s="7">
        <v>20</v>
      </c>
      <c r="V16" s="7" t="s">
        <v>9</v>
      </c>
      <c r="W16" s="7" t="s">
        <v>66</v>
      </c>
      <c r="X16" s="7">
        <v>130</v>
      </c>
      <c r="Y16" s="7" t="s">
        <v>356</v>
      </c>
      <c r="Z16" s="7" t="s">
        <v>356</v>
      </c>
      <c r="AA16" s="7">
        <v>0</v>
      </c>
      <c r="AB16" s="1" t="s">
        <v>12</v>
      </c>
      <c r="AC16" s="7" t="s">
        <v>13</v>
      </c>
      <c r="AD16" s="6">
        <v>110</v>
      </c>
      <c r="AE16" s="7" t="s">
        <v>373</v>
      </c>
      <c r="AF16" s="7" t="s">
        <v>81</v>
      </c>
      <c r="AG16" s="7">
        <v>120</v>
      </c>
      <c r="AH16" s="7" t="s">
        <v>370</v>
      </c>
      <c r="AI16" s="7" t="s">
        <v>22</v>
      </c>
      <c r="AJ16" s="7">
        <v>120</v>
      </c>
      <c r="AK16" s="7" t="s">
        <v>356</v>
      </c>
      <c r="AL16" s="7" t="s">
        <v>356</v>
      </c>
      <c r="AM16" s="7">
        <v>0</v>
      </c>
    </row>
    <row r="17" spans="1:39" x14ac:dyDescent="0.25">
      <c r="A17" s="5">
        <v>16</v>
      </c>
      <c r="B17" s="7" t="s">
        <v>82</v>
      </c>
      <c r="C17" s="7" t="s">
        <v>46</v>
      </c>
      <c r="D17" s="7" t="s">
        <v>242</v>
      </c>
      <c r="E17" s="7" t="s">
        <v>5</v>
      </c>
      <c r="F17" s="7" t="s">
        <v>6</v>
      </c>
      <c r="G17" s="50" t="s">
        <v>56</v>
      </c>
      <c r="H17" s="7" t="s">
        <v>384</v>
      </c>
      <c r="I17" s="7">
        <v>70</v>
      </c>
      <c r="J17" s="7" t="s">
        <v>356</v>
      </c>
      <c r="K17" s="7" t="s">
        <v>356</v>
      </c>
      <c r="L17" s="7">
        <v>0</v>
      </c>
      <c r="M17" s="7" t="s">
        <v>356</v>
      </c>
      <c r="N17" s="7" t="s">
        <v>356</v>
      </c>
      <c r="O17" s="7">
        <v>0</v>
      </c>
      <c r="P17" s="7" t="s">
        <v>356</v>
      </c>
      <c r="Q17" s="7" t="s">
        <v>356</v>
      </c>
      <c r="R17" s="7">
        <v>0</v>
      </c>
      <c r="S17" s="1" t="s">
        <v>356</v>
      </c>
      <c r="T17" s="7" t="s">
        <v>356</v>
      </c>
      <c r="U17" s="7">
        <v>0</v>
      </c>
      <c r="V17" s="7" t="s">
        <v>356</v>
      </c>
      <c r="W17" s="7" t="s">
        <v>356</v>
      </c>
      <c r="X17" s="7">
        <v>0</v>
      </c>
      <c r="Y17" s="7" t="s">
        <v>356</v>
      </c>
      <c r="Z17" s="7" t="s">
        <v>356</v>
      </c>
      <c r="AA17" s="7">
        <v>0</v>
      </c>
      <c r="AB17" s="1" t="s">
        <v>12</v>
      </c>
      <c r="AC17" s="7" t="s">
        <v>13</v>
      </c>
      <c r="AD17" s="6">
        <v>100</v>
      </c>
      <c r="AE17" s="7" t="s">
        <v>373</v>
      </c>
      <c r="AF17" s="7" t="s">
        <v>81</v>
      </c>
      <c r="AG17" s="7">
        <v>12</v>
      </c>
      <c r="AH17" s="7" t="s">
        <v>356</v>
      </c>
      <c r="AI17" s="7" t="s">
        <v>356</v>
      </c>
      <c r="AJ17" s="7">
        <v>0</v>
      </c>
      <c r="AK17" s="7" t="s">
        <v>356</v>
      </c>
      <c r="AL17" s="7" t="s">
        <v>356</v>
      </c>
      <c r="AM17" s="7">
        <v>0</v>
      </c>
    </row>
    <row r="18" spans="1:39" x14ac:dyDescent="0.25">
      <c r="A18" s="6">
        <v>17</v>
      </c>
      <c r="B18" s="7" t="s">
        <v>251</v>
      </c>
      <c r="C18" s="7" t="s">
        <v>46</v>
      </c>
      <c r="D18" s="7" t="s">
        <v>243</v>
      </c>
      <c r="E18" s="7" t="s">
        <v>5</v>
      </c>
      <c r="F18" s="7" t="s">
        <v>6</v>
      </c>
      <c r="G18" s="50" t="s">
        <v>56</v>
      </c>
      <c r="H18" s="7" t="s">
        <v>193</v>
      </c>
      <c r="I18" s="7">
        <v>25</v>
      </c>
      <c r="J18" s="7" t="s">
        <v>356</v>
      </c>
      <c r="K18" s="7" t="s">
        <v>356</v>
      </c>
      <c r="L18" s="7">
        <v>0</v>
      </c>
      <c r="M18" s="7" t="s">
        <v>356</v>
      </c>
      <c r="N18" s="7" t="s">
        <v>356</v>
      </c>
      <c r="O18" s="7">
        <v>0</v>
      </c>
      <c r="P18" s="7" t="s">
        <v>356</v>
      </c>
      <c r="Q18" s="7" t="s">
        <v>356</v>
      </c>
      <c r="R18" s="7">
        <v>0</v>
      </c>
      <c r="S18" s="1" t="s">
        <v>57</v>
      </c>
      <c r="T18" s="7" t="s">
        <v>57</v>
      </c>
      <c r="U18" s="7">
        <v>10</v>
      </c>
      <c r="V18" s="7" t="s">
        <v>356</v>
      </c>
      <c r="W18" s="7" t="s">
        <v>356</v>
      </c>
      <c r="X18" s="7">
        <v>0</v>
      </c>
      <c r="Y18" s="7" t="s">
        <v>356</v>
      </c>
      <c r="Z18" s="7" t="s">
        <v>356</v>
      </c>
      <c r="AA18" s="7">
        <v>0</v>
      </c>
      <c r="AB18" s="1" t="s">
        <v>112</v>
      </c>
      <c r="AC18" s="7" t="s">
        <v>117</v>
      </c>
      <c r="AD18" s="6">
        <v>100</v>
      </c>
      <c r="AE18" s="7" t="s">
        <v>356</v>
      </c>
      <c r="AF18" s="7" t="s">
        <v>356</v>
      </c>
      <c r="AG18" s="7">
        <v>0</v>
      </c>
      <c r="AH18" s="7" t="s">
        <v>356</v>
      </c>
      <c r="AI18" s="7" t="s">
        <v>356</v>
      </c>
      <c r="AJ18" s="7">
        <v>0</v>
      </c>
      <c r="AK18" s="7" t="s">
        <v>356</v>
      </c>
      <c r="AL18" s="7" t="s">
        <v>356</v>
      </c>
      <c r="AM18" s="7">
        <v>0</v>
      </c>
    </row>
    <row r="19" spans="1:39" x14ac:dyDescent="0.25">
      <c r="A19" s="6">
        <v>18</v>
      </c>
      <c r="B19" s="7" t="s">
        <v>264</v>
      </c>
      <c r="C19" s="7" t="s">
        <v>46</v>
      </c>
      <c r="D19" s="7" t="s">
        <v>243</v>
      </c>
      <c r="E19" s="7" t="s">
        <v>5</v>
      </c>
      <c r="F19" s="7" t="s">
        <v>6</v>
      </c>
      <c r="G19" s="50" t="s">
        <v>265</v>
      </c>
      <c r="H19" s="7" t="s">
        <v>266</v>
      </c>
      <c r="I19" s="7">
        <v>35</v>
      </c>
      <c r="J19" s="7" t="s">
        <v>356</v>
      </c>
      <c r="K19" s="7" t="s">
        <v>356</v>
      </c>
      <c r="L19" s="7">
        <v>0</v>
      </c>
      <c r="M19" s="7" t="s">
        <v>356</v>
      </c>
      <c r="N19" s="7" t="s">
        <v>356</v>
      </c>
      <c r="O19" s="7">
        <v>0</v>
      </c>
      <c r="P19" s="7" t="s">
        <v>356</v>
      </c>
      <c r="Q19" s="7" t="s">
        <v>356</v>
      </c>
      <c r="R19" s="7">
        <v>0</v>
      </c>
      <c r="S19" s="1" t="s">
        <v>78</v>
      </c>
      <c r="T19" s="7" t="s">
        <v>79</v>
      </c>
      <c r="U19" s="7">
        <v>15</v>
      </c>
      <c r="V19" s="7" t="s">
        <v>356</v>
      </c>
      <c r="W19" s="7" t="s">
        <v>356</v>
      </c>
      <c r="X19" s="7">
        <v>0</v>
      </c>
      <c r="Y19" s="7" t="s">
        <v>356</v>
      </c>
      <c r="Z19" s="7" t="s">
        <v>356</v>
      </c>
      <c r="AA19" s="7">
        <v>0</v>
      </c>
      <c r="AB19" s="1" t="s">
        <v>368</v>
      </c>
      <c r="AC19" s="7" t="s">
        <v>263</v>
      </c>
      <c r="AD19" s="7">
        <v>66</v>
      </c>
      <c r="AE19" s="7" t="s">
        <v>356</v>
      </c>
      <c r="AF19" s="7" t="s">
        <v>356</v>
      </c>
      <c r="AG19" s="7">
        <v>0</v>
      </c>
      <c r="AH19" s="7" t="s">
        <v>356</v>
      </c>
      <c r="AI19" s="7" t="s">
        <v>356</v>
      </c>
      <c r="AJ19" s="7">
        <v>0</v>
      </c>
      <c r="AK19" s="7" t="s">
        <v>356</v>
      </c>
      <c r="AL19" s="7" t="s">
        <v>356</v>
      </c>
      <c r="AM19" s="7">
        <v>0</v>
      </c>
    </row>
    <row r="20" spans="1:39" x14ac:dyDescent="0.25">
      <c r="A20" s="5">
        <v>19</v>
      </c>
      <c r="B20" s="7" t="s">
        <v>84</v>
      </c>
      <c r="C20" s="7" t="s">
        <v>46</v>
      </c>
      <c r="D20" s="7" t="s">
        <v>242</v>
      </c>
      <c r="E20" s="7" t="s">
        <v>5</v>
      </c>
      <c r="F20" s="7" t="s">
        <v>85</v>
      </c>
      <c r="G20" s="50" t="s">
        <v>9</v>
      </c>
      <c r="H20" s="7" t="s">
        <v>24</v>
      </c>
      <c r="I20" s="7">
        <v>90</v>
      </c>
      <c r="J20" s="7" t="s">
        <v>356</v>
      </c>
      <c r="K20" s="7" t="s">
        <v>356</v>
      </c>
      <c r="L20" s="7">
        <v>0</v>
      </c>
      <c r="M20" s="7" t="s">
        <v>356</v>
      </c>
      <c r="N20" s="7" t="s">
        <v>356</v>
      </c>
      <c r="O20" s="7">
        <v>0</v>
      </c>
      <c r="P20" s="7" t="s">
        <v>356</v>
      </c>
      <c r="Q20" s="7" t="s">
        <v>356</v>
      </c>
      <c r="R20" s="7">
        <v>0</v>
      </c>
      <c r="S20" s="1" t="s">
        <v>9</v>
      </c>
      <c r="T20" s="7" t="s">
        <v>11</v>
      </c>
      <c r="U20" s="7">
        <v>150</v>
      </c>
      <c r="V20" s="7" t="s">
        <v>356</v>
      </c>
      <c r="W20" s="7" t="s">
        <v>356</v>
      </c>
      <c r="X20" s="7">
        <v>0</v>
      </c>
      <c r="Y20" s="7" t="s">
        <v>356</v>
      </c>
      <c r="Z20" s="7" t="s">
        <v>356</v>
      </c>
      <c r="AA20" s="7">
        <v>0</v>
      </c>
      <c r="AB20" s="1" t="s">
        <v>12</v>
      </c>
      <c r="AC20" s="7" t="s">
        <v>13</v>
      </c>
      <c r="AD20" s="6">
        <v>140</v>
      </c>
      <c r="AE20" s="7" t="s">
        <v>356</v>
      </c>
      <c r="AF20" s="7" t="s">
        <v>356</v>
      </c>
      <c r="AG20" s="7">
        <v>0</v>
      </c>
      <c r="AH20" s="7" t="s">
        <v>356</v>
      </c>
      <c r="AI20" s="7" t="s">
        <v>356</v>
      </c>
      <c r="AJ20" s="7">
        <v>0</v>
      </c>
      <c r="AK20" s="7" t="s">
        <v>356</v>
      </c>
      <c r="AL20" s="7" t="s">
        <v>356</v>
      </c>
      <c r="AM20" s="7">
        <v>0</v>
      </c>
    </row>
    <row r="21" spans="1:39" x14ac:dyDescent="0.25">
      <c r="A21" s="6">
        <v>20</v>
      </c>
      <c r="B21" s="7" t="s">
        <v>86</v>
      </c>
      <c r="C21" s="7" t="s">
        <v>46</v>
      </c>
      <c r="D21" s="7" t="s">
        <v>242</v>
      </c>
      <c r="E21" s="7" t="s">
        <v>5</v>
      </c>
      <c r="F21" s="7" t="s">
        <v>6</v>
      </c>
      <c r="G21" s="50" t="s">
        <v>9</v>
      </c>
      <c r="H21" s="7" t="s">
        <v>24</v>
      </c>
      <c r="I21" s="7">
        <v>150</v>
      </c>
      <c r="J21" s="7" t="s">
        <v>356</v>
      </c>
      <c r="K21" s="7" t="s">
        <v>356</v>
      </c>
      <c r="L21" s="7">
        <v>0</v>
      </c>
      <c r="M21" s="7" t="s">
        <v>356</v>
      </c>
      <c r="N21" s="7" t="s">
        <v>356</v>
      </c>
      <c r="O21" s="7">
        <v>0</v>
      </c>
      <c r="P21" s="7" t="s">
        <v>356</v>
      </c>
      <c r="Q21" s="7" t="s">
        <v>356</v>
      </c>
      <c r="R21" s="7">
        <v>0</v>
      </c>
      <c r="S21" s="1" t="s">
        <v>9</v>
      </c>
      <c r="T21" s="7" t="s">
        <v>11</v>
      </c>
      <c r="U21" s="7">
        <v>80</v>
      </c>
      <c r="V21" s="7" t="s">
        <v>51</v>
      </c>
      <c r="W21" s="7" t="s">
        <v>33</v>
      </c>
      <c r="X21" s="7">
        <v>35</v>
      </c>
      <c r="Y21" s="7" t="s">
        <v>356</v>
      </c>
      <c r="Z21" s="7" t="s">
        <v>356</v>
      </c>
      <c r="AA21" s="7">
        <v>0</v>
      </c>
      <c r="AB21" s="1" t="s">
        <v>370</v>
      </c>
      <c r="AC21" s="7" t="s">
        <v>197</v>
      </c>
      <c r="AD21" s="6">
        <v>100</v>
      </c>
      <c r="AE21" s="7" t="s">
        <v>356</v>
      </c>
      <c r="AF21" s="7" t="s">
        <v>356</v>
      </c>
      <c r="AG21" s="7">
        <v>0</v>
      </c>
      <c r="AH21" s="7" t="s">
        <v>356</v>
      </c>
      <c r="AI21" s="7" t="s">
        <v>356</v>
      </c>
      <c r="AJ21" s="7">
        <v>0</v>
      </c>
      <c r="AK21" s="7" t="s">
        <v>356</v>
      </c>
      <c r="AL21" s="7" t="s">
        <v>356</v>
      </c>
      <c r="AM21" s="7">
        <v>0</v>
      </c>
    </row>
    <row r="22" spans="1:39" x14ac:dyDescent="0.25">
      <c r="A22" s="6">
        <v>21</v>
      </c>
      <c r="B22" s="7" t="s">
        <v>87</v>
      </c>
      <c r="C22" s="7" t="s">
        <v>46</v>
      </c>
      <c r="D22" s="7" t="s">
        <v>244</v>
      </c>
      <c r="E22" s="7" t="s">
        <v>5</v>
      </c>
      <c r="F22" s="7" t="s">
        <v>85</v>
      </c>
      <c r="G22" s="50" t="s">
        <v>88</v>
      </c>
      <c r="H22" s="7" t="s">
        <v>89</v>
      </c>
      <c r="I22" s="7">
        <v>1500</v>
      </c>
      <c r="J22" s="7" t="s">
        <v>356</v>
      </c>
      <c r="K22" s="7" t="s">
        <v>356</v>
      </c>
      <c r="L22" s="7">
        <v>0</v>
      </c>
      <c r="M22" s="7" t="s">
        <v>356</v>
      </c>
      <c r="N22" s="7" t="s">
        <v>356</v>
      </c>
      <c r="O22" s="7">
        <v>0</v>
      </c>
      <c r="P22" s="7" t="s">
        <v>356</v>
      </c>
      <c r="Q22" s="7" t="s">
        <v>356</v>
      </c>
      <c r="R22" s="7">
        <v>0</v>
      </c>
      <c r="S22" s="1" t="s">
        <v>88</v>
      </c>
      <c r="T22" s="7" t="s">
        <v>90</v>
      </c>
      <c r="U22" s="7">
        <v>600</v>
      </c>
      <c r="V22" s="7" t="s">
        <v>88</v>
      </c>
      <c r="W22" s="7" t="s">
        <v>91</v>
      </c>
      <c r="X22" s="7">
        <v>200</v>
      </c>
      <c r="Y22" s="7" t="s">
        <v>356</v>
      </c>
      <c r="Z22" s="7" t="s">
        <v>356</v>
      </c>
      <c r="AA22" s="7">
        <v>0</v>
      </c>
      <c r="AB22" s="1" t="s">
        <v>12</v>
      </c>
      <c r="AC22" s="7" t="s">
        <v>92</v>
      </c>
      <c r="AD22" s="6">
        <v>200</v>
      </c>
      <c r="AE22" s="7" t="s">
        <v>12</v>
      </c>
      <c r="AF22" s="7" t="s">
        <v>92</v>
      </c>
      <c r="AG22" s="7">
        <v>250</v>
      </c>
      <c r="AH22" s="7" t="s">
        <v>370</v>
      </c>
      <c r="AI22" s="7" t="s">
        <v>22</v>
      </c>
      <c r="AJ22" s="7">
        <v>400</v>
      </c>
      <c r="AK22" s="7" t="s">
        <v>356</v>
      </c>
      <c r="AL22" s="7" t="s">
        <v>356</v>
      </c>
      <c r="AM22" s="7">
        <v>0</v>
      </c>
    </row>
    <row r="23" spans="1:39" x14ac:dyDescent="0.25">
      <c r="A23" s="5">
        <v>22</v>
      </c>
      <c r="B23" s="7" t="s">
        <v>93</v>
      </c>
      <c r="C23" s="7" t="s">
        <v>46</v>
      </c>
      <c r="D23" s="7" t="s">
        <v>241</v>
      </c>
      <c r="E23" s="7" t="s">
        <v>5</v>
      </c>
      <c r="F23" s="7" t="s">
        <v>40</v>
      </c>
      <c r="G23" s="50" t="s">
        <v>88</v>
      </c>
      <c r="H23" s="7" t="s">
        <v>94</v>
      </c>
      <c r="I23" s="7">
        <v>200</v>
      </c>
      <c r="J23" s="7" t="s">
        <v>88</v>
      </c>
      <c r="K23" s="7" t="s">
        <v>94</v>
      </c>
      <c r="L23" s="7">
        <v>100</v>
      </c>
      <c r="M23" s="7" t="s">
        <v>356</v>
      </c>
      <c r="N23" s="7" t="s">
        <v>356</v>
      </c>
      <c r="O23" s="7">
        <v>0</v>
      </c>
      <c r="P23" s="7" t="s">
        <v>356</v>
      </c>
      <c r="Q23" s="7" t="s">
        <v>356</v>
      </c>
      <c r="R23" s="7">
        <v>0</v>
      </c>
      <c r="S23" s="1" t="s">
        <v>88</v>
      </c>
      <c r="T23" s="7" t="s">
        <v>96</v>
      </c>
      <c r="U23" s="7">
        <v>390</v>
      </c>
      <c r="V23" s="7" t="s">
        <v>356</v>
      </c>
      <c r="W23" s="7" t="s">
        <v>356</v>
      </c>
      <c r="X23" s="7">
        <v>0</v>
      </c>
      <c r="Y23" s="7" t="s">
        <v>356</v>
      </c>
      <c r="Z23" s="7" t="s">
        <v>356</v>
      </c>
      <c r="AA23" s="7">
        <v>0</v>
      </c>
      <c r="AB23" s="1" t="s">
        <v>12</v>
      </c>
      <c r="AC23" s="7" t="s">
        <v>92</v>
      </c>
      <c r="AD23" s="6">
        <v>170</v>
      </c>
      <c r="AE23" s="7" t="s">
        <v>97</v>
      </c>
      <c r="AF23" s="7" t="s">
        <v>98</v>
      </c>
      <c r="AG23" s="7">
        <v>250</v>
      </c>
      <c r="AH23" s="7" t="s">
        <v>356</v>
      </c>
      <c r="AI23" s="7" t="s">
        <v>356</v>
      </c>
      <c r="AJ23" s="7">
        <v>0</v>
      </c>
      <c r="AK23" s="7" t="s">
        <v>356</v>
      </c>
      <c r="AL23" s="7" t="s">
        <v>356</v>
      </c>
      <c r="AM23" s="7">
        <v>0</v>
      </c>
    </row>
    <row r="24" spans="1:39" x14ac:dyDescent="0.25">
      <c r="A24" s="6">
        <v>23</v>
      </c>
      <c r="B24" s="14" t="s">
        <v>99</v>
      </c>
      <c r="C24" s="7" t="s">
        <v>46</v>
      </c>
      <c r="D24" s="7" t="s">
        <v>244</v>
      </c>
      <c r="E24" s="7" t="s">
        <v>5</v>
      </c>
      <c r="F24" s="7" t="s">
        <v>6</v>
      </c>
      <c r="G24" s="50" t="s">
        <v>9</v>
      </c>
      <c r="H24" s="7" t="s">
        <v>100</v>
      </c>
      <c r="I24" s="7">
        <v>3500</v>
      </c>
      <c r="J24" s="7" t="s">
        <v>356</v>
      </c>
      <c r="K24" s="7" t="s">
        <v>356</v>
      </c>
      <c r="L24" s="7">
        <v>0</v>
      </c>
      <c r="M24" s="7" t="s">
        <v>356</v>
      </c>
      <c r="N24" s="7" t="s">
        <v>356</v>
      </c>
      <c r="O24" s="7">
        <v>0</v>
      </c>
      <c r="P24" s="7" t="s">
        <v>356</v>
      </c>
      <c r="Q24" s="7" t="s">
        <v>356</v>
      </c>
      <c r="R24" s="7">
        <v>0</v>
      </c>
      <c r="S24" s="1" t="s">
        <v>9</v>
      </c>
      <c r="T24" s="7" t="s">
        <v>100</v>
      </c>
      <c r="U24" s="7">
        <v>3000</v>
      </c>
      <c r="V24" s="7" t="s">
        <v>356</v>
      </c>
      <c r="W24" s="7" t="s">
        <v>356</v>
      </c>
      <c r="X24" s="7">
        <v>0</v>
      </c>
      <c r="Y24" s="7" t="s">
        <v>356</v>
      </c>
      <c r="Z24" s="7" t="s">
        <v>356</v>
      </c>
      <c r="AA24" s="7">
        <v>0</v>
      </c>
      <c r="AB24" s="1" t="s">
        <v>370</v>
      </c>
      <c r="AC24" s="13" t="s">
        <v>101</v>
      </c>
      <c r="AD24" s="10">
        <v>3000</v>
      </c>
      <c r="AE24" s="7" t="s">
        <v>356</v>
      </c>
      <c r="AF24" s="7" t="s">
        <v>356</v>
      </c>
      <c r="AG24" s="7">
        <v>0</v>
      </c>
      <c r="AH24" s="7" t="s">
        <v>356</v>
      </c>
      <c r="AI24" s="7" t="s">
        <v>356</v>
      </c>
      <c r="AJ24" s="7">
        <v>0</v>
      </c>
      <c r="AK24" s="7" t="s">
        <v>356</v>
      </c>
      <c r="AL24" s="7" t="s">
        <v>356</v>
      </c>
      <c r="AM24" s="7">
        <v>0</v>
      </c>
    </row>
    <row r="25" spans="1:39" x14ac:dyDescent="0.25">
      <c r="A25" s="6">
        <v>24</v>
      </c>
      <c r="B25" s="15" t="s">
        <v>103</v>
      </c>
      <c r="C25" s="7" t="s">
        <v>46</v>
      </c>
      <c r="D25" s="7" t="s">
        <v>242</v>
      </c>
      <c r="E25" s="7" t="s">
        <v>5</v>
      </c>
      <c r="F25" s="7" t="s">
        <v>6</v>
      </c>
      <c r="G25" s="50" t="s">
        <v>7</v>
      </c>
      <c r="H25" s="7" t="s">
        <v>104</v>
      </c>
      <c r="I25" s="7">
        <v>60</v>
      </c>
      <c r="J25" s="7" t="s">
        <v>356</v>
      </c>
      <c r="K25" s="7" t="s">
        <v>356</v>
      </c>
      <c r="L25" s="7">
        <v>0</v>
      </c>
      <c r="M25" s="7" t="s">
        <v>356</v>
      </c>
      <c r="N25" s="7" t="s">
        <v>356</v>
      </c>
      <c r="O25" s="7">
        <v>0</v>
      </c>
      <c r="P25" s="7" t="s">
        <v>356</v>
      </c>
      <c r="Q25" s="7" t="s">
        <v>356</v>
      </c>
      <c r="R25" s="7">
        <v>0</v>
      </c>
      <c r="S25" s="1" t="s">
        <v>9</v>
      </c>
      <c r="T25" s="7" t="s">
        <v>11</v>
      </c>
      <c r="U25" s="7">
        <v>60</v>
      </c>
      <c r="V25" s="7" t="s">
        <v>356</v>
      </c>
      <c r="W25" s="7" t="s">
        <v>356</v>
      </c>
      <c r="X25" s="7">
        <v>0</v>
      </c>
      <c r="Y25" s="7" t="s">
        <v>356</v>
      </c>
      <c r="Z25" s="7" t="s">
        <v>356</v>
      </c>
      <c r="AA25" s="7">
        <v>0</v>
      </c>
      <c r="AB25" s="1" t="s">
        <v>370</v>
      </c>
      <c r="AC25" s="16" t="s">
        <v>287</v>
      </c>
      <c r="AD25" s="6">
        <v>200</v>
      </c>
      <c r="AE25" s="7" t="s">
        <v>356</v>
      </c>
      <c r="AF25" s="7" t="s">
        <v>356</v>
      </c>
      <c r="AG25" s="7">
        <v>0</v>
      </c>
      <c r="AH25" s="17" t="s">
        <v>356</v>
      </c>
      <c r="AI25" s="18" t="s">
        <v>356</v>
      </c>
      <c r="AJ25" s="12">
        <v>0</v>
      </c>
      <c r="AK25" s="9" t="s">
        <v>356</v>
      </c>
      <c r="AL25" s="9" t="s">
        <v>356</v>
      </c>
      <c r="AM25" s="7">
        <v>0</v>
      </c>
    </row>
    <row r="26" spans="1:39" x14ac:dyDescent="0.25">
      <c r="A26" s="5">
        <v>25</v>
      </c>
      <c r="B26" s="15" t="s">
        <v>106</v>
      </c>
      <c r="C26" s="7" t="s">
        <v>46</v>
      </c>
      <c r="D26" s="7" t="s">
        <v>242</v>
      </c>
      <c r="E26" s="7" t="s">
        <v>5</v>
      </c>
      <c r="F26" s="7" t="s">
        <v>6</v>
      </c>
      <c r="G26" s="50" t="s">
        <v>356</v>
      </c>
      <c r="H26" s="7" t="s">
        <v>356</v>
      </c>
      <c r="I26" s="7">
        <v>0</v>
      </c>
      <c r="J26" s="7" t="s">
        <v>356</v>
      </c>
      <c r="K26" s="7" t="s">
        <v>356</v>
      </c>
      <c r="L26" s="7">
        <v>0</v>
      </c>
      <c r="M26" s="7" t="s">
        <v>356</v>
      </c>
      <c r="N26" s="7" t="s">
        <v>356</v>
      </c>
      <c r="O26" s="7">
        <v>0</v>
      </c>
      <c r="P26" s="7" t="s">
        <v>356</v>
      </c>
      <c r="Q26" s="7" t="s">
        <v>356</v>
      </c>
      <c r="R26" s="7">
        <v>0</v>
      </c>
      <c r="S26" s="1" t="s">
        <v>356</v>
      </c>
      <c r="T26" s="7" t="s">
        <v>356</v>
      </c>
      <c r="U26" s="7">
        <v>0</v>
      </c>
      <c r="V26" s="7" t="s">
        <v>356</v>
      </c>
      <c r="W26" s="7" t="s">
        <v>356</v>
      </c>
      <c r="X26" s="7">
        <v>0</v>
      </c>
      <c r="Y26" s="7" t="s">
        <v>356</v>
      </c>
      <c r="Z26" s="7" t="s">
        <v>356</v>
      </c>
      <c r="AA26" s="7">
        <v>0</v>
      </c>
      <c r="AB26" s="1" t="s">
        <v>370</v>
      </c>
      <c r="AC26" s="16" t="s">
        <v>287</v>
      </c>
      <c r="AD26" s="6">
        <v>200</v>
      </c>
      <c r="AE26" s="7" t="s">
        <v>356</v>
      </c>
      <c r="AF26" s="7" t="s">
        <v>356</v>
      </c>
      <c r="AG26" s="7">
        <v>0</v>
      </c>
      <c r="AH26" s="7" t="s">
        <v>356</v>
      </c>
      <c r="AI26" s="7" t="s">
        <v>356</v>
      </c>
      <c r="AJ26" s="7">
        <v>0</v>
      </c>
      <c r="AK26" s="7" t="s">
        <v>356</v>
      </c>
      <c r="AL26" s="7" t="s">
        <v>356</v>
      </c>
      <c r="AM26" s="7">
        <v>0</v>
      </c>
    </row>
    <row r="27" spans="1:39" x14ac:dyDescent="0.25">
      <c r="A27" s="6">
        <v>26</v>
      </c>
      <c r="B27" s="15" t="s">
        <v>107</v>
      </c>
      <c r="C27" s="7" t="s">
        <v>46</v>
      </c>
      <c r="D27" s="7" t="s">
        <v>242</v>
      </c>
      <c r="E27" s="7" t="s">
        <v>5</v>
      </c>
      <c r="F27" s="7" t="s">
        <v>6</v>
      </c>
      <c r="G27" s="50" t="s">
        <v>356</v>
      </c>
      <c r="H27" s="7" t="s">
        <v>356</v>
      </c>
      <c r="I27" s="7">
        <v>0</v>
      </c>
      <c r="J27" s="7" t="s">
        <v>356</v>
      </c>
      <c r="K27" s="7" t="s">
        <v>356</v>
      </c>
      <c r="L27" s="7">
        <v>0</v>
      </c>
      <c r="M27" s="7" t="s">
        <v>356</v>
      </c>
      <c r="N27" s="7" t="s">
        <v>356</v>
      </c>
      <c r="O27" s="7">
        <v>0</v>
      </c>
      <c r="P27" s="7" t="s">
        <v>356</v>
      </c>
      <c r="Q27" s="7" t="s">
        <v>356</v>
      </c>
      <c r="R27" s="7">
        <v>0</v>
      </c>
      <c r="S27" s="1" t="s">
        <v>356</v>
      </c>
      <c r="T27" s="7" t="s">
        <v>356</v>
      </c>
      <c r="U27" s="7">
        <v>0</v>
      </c>
      <c r="V27" s="7" t="s">
        <v>356</v>
      </c>
      <c r="W27" s="7" t="s">
        <v>356</v>
      </c>
      <c r="X27" s="7">
        <v>0</v>
      </c>
      <c r="Y27" s="7" t="s">
        <v>356</v>
      </c>
      <c r="Z27" s="7" t="s">
        <v>356</v>
      </c>
      <c r="AA27" s="7">
        <v>0</v>
      </c>
      <c r="AB27" s="1" t="s">
        <v>112</v>
      </c>
      <c r="AC27" s="18" t="s">
        <v>108</v>
      </c>
      <c r="AD27" s="10">
        <v>90</v>
      </c>
      <c r="AE27" s="7" t="s">
        <v>356</v>
      </c>
      <c r="AF27" s="7" t="s">
        <v>356</v>
      </c>
      <c r="AG27" s="7">
        <v>0</v>
      </c>
      <c r="AH27" s="7" t="s">
        <v>356</v>
      </c>
      <c r="AI27" s="7" t="s">
        <v>356</v>
      </c>
      <c r="AJ27" s="7">
        <v>0</v>
      </c>
      <c r="AK27" s="7" t="s">
        <v>356</v>
      </c>
      <c r="AL27" s="7" t="s">
        <v>356</v>
      </c>
      <c r="AM27" s="7">
        <v>0</v>
      </c>
    </row>
    <row r="28" spans="1:39" x14ac:dyDescent="0.25">
      <c r="A28" s="6">
        <v>27</v>
      </c>
      <c r="B28" s="15" t="s">
        <v>109</v>
      </c>
      <c r="C28" s="7" t="s">
        <v>46</v>
      </c>
      <c r="D28" s="7" t="s">
        <v>242</v>
      </c>
      <c r="E28" s="7" t="s">
        <v>5</v>
      </c>
      <c r="F28" s="7" t="s">
        <v>6</v>
      </c>
      <c r="G28" s="50" t="s">
        <v>356</v>
      </c>
      <c r="H28" s="7" t="s">
        <v>356</v>
      </c>
      <c r="I28" s="7">
        <v>0</v>
      </c>
      <c r="J28" s="7" t="s">
        <v>356</v>
      </c>
      <c r="K28" s="7" t="s">
        <v>356</v>
      </c>
      <c r="L28" s="7">
        <v>0</v>
      </c>
      <c r="M28" s="7" t="s">
        <v>356</v>
      </c>
      <c r="N28" s="7" t="s">
        <v>356</v>
      </c>
      <c r="O28" s="7">
        <v>0</v>
      </c>
      <c r="P28" s="7" t="s">
        <v>356</v>
      </c>
      <c r="Q28" s="7" t="s">
        <v>356</v>
      </c>
      <c r="R28" s="7">
        <v>0</v>
      </c>
      <c r="S28" s="1" t="s">
        <v>356</v>
      </c>
      <c r="T28" s="7" t="s">
        <v>356</v>
      </c>
      <c r="U28" s="7">
        <v>0</v>
      </c>
      <c r="V28" s="7" t="s">
        <v>356</v>
      </c>
      <c r="W28" s="7" t="s">
        <v>356</v>
      </c>
      <c r="X28" s="7">
        <v>0</v>
      </c>
      <c r="Y28" s="7" t="s">
        <v>356</v>
      </c>
      <c r="Z28" s="7" t="s">
        <v>356</v>
      </c>
      <c r="AA28" s="7">
        <v>0</v>
      </c>
      <c r="AB28" s="1" t="s">
        <v>112</v>
      </c>
      <c r="AC28" s="18" t="s">
        <v>108</v>
      </c>
      <c r="AD28" s="10">
        <v>90</v>
      </c>
      <c r="AE28" s="7" t="s">
        <v>356</v>
      </c>
      <c r="AF28" s="7" t="s">
        <v>356</v>
      </c>
      <c r="AG28" s="7">
        <v>0</v>
      </c>
      <c r="AH28" s="7" t="s">
        <v>356</v>
      </c>
      <c r="AI28" s="7" t="s">
        <v>356</v>
      </c>
      <c r="AJ28" s="7">
        <v>0</v>
      </c>
      <c r="AK28" s="7" t="s">
        <v>356</v>
      </c>
      <c r="AL28" s="7" t="s">
        <v>356</v>
      </c>
      <c r="AM28" s="7">
        <v>0</v>
      </c>
    </row>
    <row r="29" spans="1:39" x14ac:dyDescent="0.25">
      <c r="A29" s="5">
        <v>28</v>
      </c>
      <c r="B29" s="20" t="s">
        <v>110</v>
      </c>
      <c r="C29" s="7" t="s">
        <v>46</v>
      </c>
      <c r="D29" s="7" t="s">
        <v>244</v>
      </c>
      <c r="E29" s="7" t="s">
        <v>5</v>
      </c>
      <c r="F29" s="7" t="s">
        <v>40</v>
      </c>
      <c r="G29" s="50" t="s">
        <v>9</v>
      </c>
      <c r="H29" s="7" t="s">
        <v>76</v>
      </c>
      <c r="I29" s="7">
        <v>2000</v>
      </c>
      <c r="J29" s="7" t="s">
        <v>356</v>
      </c>
      <c r="K29" s="7" t="s">
        <v>356</v>
      </c>
      <c r="L29" s="7">
        <v>0</v>
      </c>
      <c r="M29" s="7" t="s">
        <v>356</v>
      </c>
      <c r="N29" s="7" t="s">
        <v>356</v>
      </c>
      <c r="O29" s="7">
        <v>0</v>
      </c>
      <c r="P29" s="7" t="s">
        <v>356</v>
      </c>
      <c r="Q29" s="7" t="s">
        <v>356</v>
      </c>
      <c r="R29" s="7">
        <v>0</v>
      </c>
      <c r="S29" s="1" t="s">
        <v>9</v>
      </c>
      <c r="T29" s="7" t="s">
        <v>76</v>
      </c>
      <c r="U29" s="7">
        <v>2400</v>
      </c>
      <c r="V29" s="7" t="s">
        <v>356</v>
      </c>
      <c r="W29" s="7" t="s">
        <v>356</v>
      </c>
      <c r="X29" s="7">
        <v>0</v>
      </c>
      <c r="Y29" s="7" t="s">
        <v>356</v>
      </c>
      <c r="Z29" s="7" t="s">
        <v>356</v>
      </c>
      <c r="AA29" s="7">
        <v>0</v>
      </c>
      <c r="AB29" s="1" t="s">
        <v>370</v>
      </c>
      <c r="AC29" s="9" t="s">
        <v>22</v>
      </c>
      <c r="AD29" s="10">
        <v>450</v>
      </c>
      <c r="AE29" s="7" t="s">
        <v>370</v>
      </c>
      <c r="AF29" s="13" t="s">
        <v>22</v>
      </c>
      <c r="AG29" s="21">
        <v>450</v>
      </c>
      <c r="AH29" s="19" t="s">
        <v>112</v>
      </c>
      <c r="AI29" s="22" t="s">
        <v>26</v>
      </c>
      <c r="AJ29" s="12">
        <v>200</v>
      </c>
      <c r="AK29" s="19" t="s">
        <v>112</v>
      </c>
      <c r="AL29" s="22" t="s">
        <v>26</v>
      </c>
      <c r="AM29" s="21">
        <v>200</v>
      </c>
    </row>
    <row r="30" spans="1:39" x14ac:dyDescent="0.25">
      <c r="A30" s="6">
        <v>29</v>
      </c>
      <c r="B30" s="20" t="s">
        <v>115</v>
      </c>
      <c r="C30" s="7" t="s">
        <v>46</v>
      </c>
      <c r="D30" s="7" t="s">
        <v>242</v>
      </c>
      <c r="E30" s="7" t="s">
        <v>5</v>
      </c>
      <c r="F30" s="7" t="s">
        <v>6</v>
      </c>
      <c r="G30" s="50" t="s">
        <v>9</v>
      </c>
      <c r="H30" s="7" t="s">
        <v>24</v>
      </c>
      <c r="I30" s="7">
        <v>150</v>
      </c>
      <c r="J30" s="7" t="s">
        <v>9</v>
      </c>
      <c r="K30" s="7">
        <v>0</v>
      </c>
      <c r="L30" s="7">
        <v>120</v>
      </c>
      <c r="M30" s="7" t="s">
        <v>356</v>
      </c>
      <c r="N30" s="7" t="s">
        <v>356</v>
      </c>
      <c r="O30" s="7">
        <v>0</v>
      </c>
      <c r="P30" s="7" t="s">
        <v>356</v>
      </c>
      <c r="Q30" s="7" t="s">
        <v>356</v>
      </c>
      <c r="R30" s="7">
        <v>0</v>
      </c>
      <c r="S30" s="1" t="s">
        <v>9</v>
      </c>
      <c r="T30" s="7" t="s">
        <v>11</v>
      </c>
      <c r="U30" s="7">
        <v>120</v>
      </c>
      <c r="V30" s="7" t="s">
        <v>88</v>
      </c>
      <c r="W30" s="7" t="s">
        <v>116</v>
      </c>
      <c r="X30" s="7">
        <v>110</v>
      </c>
      <c r="Y30" s="7" t="s">
        <v>356</v>
      </c>
      <c r="Z30" s="7" t="s">
        <v>356</v>
      </c>
      <c r="AA30" s="7">
        <v>0</v>
      </c>
      <c r="AB30" s="1" t="s">
        <v>370</v>
      </c>
      <c r="AC30" s="9" t="s">
        <v>197</v>
      </c>
      <c r="AD30" s="10">
        <v>200</v>
      </c>
      <c r="AE30" s="7" t="s">
        <v>112</v>
      </c>
      <c r="AF30" s="13" t="s">
        <v>117</v>
      </c>
      <c r="AG30" s="21">
        <v>60</v>
      </c>
      <c r="AH30" s="7" t="s">
        <v>356</v>
      </c>
      <c r="AI30" s="7" t="s">
        <v>356</v>
      </c>
      <c r="AJ30" s="7">
        <v>0</v>
      </c>
      <c r="AK30" s="7" t="s">
        <v>356</v>
      </c>
      <c r="AL30" s="7" t="s">
        <v>356</v>
      </c>
      <c r="AM30" s="7">
        <v>0</v>
      </c>
    </row>
    <row r="31" spans="1:39" x14ac:dyDescent="0.25">
      <c r="A31" s="6">
        <v>30</v>
      </c>
      <c r="B31" s="20" t="s">
        <v>118</v>
      </c>
      <c r="C31" s="7" t="s">
        <v>46</v>
      </c>
      <c r="D31" s="7" t="s">
        <v>241</v>
      </c>
      <c r="E31" s="7" t="s">
        <v>5</v>
      </c>
      <c r="F31" s="7" t="s">
        <v>6</v>
      </c>
      <c r="G31" s="50" t="s">
        <v>9</v>
      </c>
      <c r="H31" s="7" t="s">
        <v>76</v>
      </c>
      <c r="I31" s="7">
        <v>1000</v>
      </c>
      <c r="J31" s="7" t="s">
        <v>356</v>
      </c>
      <c r="K31" s="7" t="s">
        <v>356</v>
      </c>
      <c r="L31" s="7">
        <v>0</v>
      </c>
      <c r="M31" s="7" t="s">
        <v>356</v>
      </c>
      <c r="N31" s="7" t="s">
        <v>356</v>
      </c>
      <c r="O31" s="7">
        <v>0</v>
      </c>
      <c r="P31" s="7" t="s">
        <v>356</v>
      </c>
      <c r="Q31" s="7" t="s">
        <v>356</v>
      </c>
      <c r="R31" s="7">
        <v>0</v>
      </c>
      <c r="S31" s="1" t="s">
        <v>9</v>
      </c>
      <c r="T31" s="7" t="s">
        <v>76</v>
      </c>
      <c r="U31" s="7">
        <v>800</v>
      </c>
      <c r="V31" s="7" t="s">
        <v>51</v>
      </c>
      <c r="W31" s="7" t="s">
        <v>119</v>
      </c>
      <c r="X31" s="7">
        <v>300</v>
      </c>
      <c r="Y31" s="7" t="s">
        <v>356</v>
      </c>
      <c r="Z31" s="7" t="s">
        <v>356</v>
      </c>
      <c r="AA31" s="7">
        <v>0</v>
      </c>
      <c r="AB31" s="1" t="s">
        <v>370</v>
      </c>
      <c r="AC31" s="9" t="s">
        <v>22</v>
      </c>
      <c r="AD31" s="10">
        <v>300</v>
      </c>
      <c r="AE31" s="19" t="s">
        <v>372</v>
      </c>
      <c r="AF31" s="13" t="s">
        <v>120</v>
      </c>
      <c r="AG31" s="12">
        <v>150</v>
      </c>
      <c r="AH31" s="7" t="s">
        <v>356</v>
      </c>
      <c r="AI31" s="7" t="s">
        <v>356</v>
      </c>
      <c r="AJ31" s="7">
        <v>0</v>
      </c>
      <c r="AK31" s="7" t="s">
        <v>356</v>
      </c>
      <c r="AL31" s="7" t="s">
        <v>356</v>
      </c>
      <c r="AM31" s="7">
        <v>0</v>
      </c>
    </row>
    <row r="32" spans="1:39" x14ac:dyDescent="0.25">
      <c r="A32" s="5">
        <v>31</v>
      </c>
      <c r="B32" s="20" t="s">
        <v>121</v>
      </c>
      <c r="C32" s="7" t="s">
        <v>46</v>
      </c>
      <c r="D32" s="7" t="s">
        <v>241</v>
      </c>
      <c r="E32" s="7" t="s">
        <v>5</v>
      </c>
      <c r="F32" s="7" t="s">
        <v>6</v>
      </c>
      <c r="G32" s="50" t="s">
        <v>88</v>
      </c>
      <c r="H32" s="7" t="s">
        <v>89</v>
      </c>
      <c r="I32" s="7">
        <v>350</v>
      </c>
      <c r="J32" s="7" t="s">
        <v>356</v>
      </c>
      <c r="K32" s="7" t="s">
        <v>356</v>
      </c>
      <c r="L32" s="7">
        <v>0</v>
      </c>
      <c r="M32" s="7" t="s">
        <v>356</v>
      </c>
      <c r="N32" s="7" t="s">
        <v>356</v>
      </c>
      <c r="O32" s="7">
        <v>0</v>
      </c>
      <c r="P32" s="7" t="s">
        <v>356</v>
      </c>
      <c r="Q32" s="7" t="s">
        <v>356</v>
      </c>
      <c r="R32" s="7">
        <v>0</v>
      </c>
      <c r="S32" s="1" t="s">
        <v>88</v>
      </c>
      <c r="T32" s="7" t="s">
        <v>89</v>
      </c>
      <c r="U32" s="7">
        <v>400</v>
      </c>
      <c r="V32" s="7" t="s">
        <v>356</v>
      </c>
      <c r="W32" s="7" t="s">
        <v>356</v>
      </c>
      <c r="X32" s="7">
        <v>0</v>
      </c>
      <c r="Y32" s="7" t="s">
        <v>356</v>
      </c>
      <c r="Z32" s="7" t="s">
        <v>356</v>
      </c>
      <c r="AA32" s="7">
        <v>0</v>
      </c>
      <c r="AB32" s="1" t="s">
        <v>370</v>
      </c>
      <c r="AC32" s="9" t="s">
        <v>22</v>
      </c>
      <c r="AD32" s="10">
        <v>200</v>
      </c>
      <c r="AE32" s="7" t="s">
        <v>370</v>
      </c>
      <c r="AF32" s="13" t="s">
        <v>287</v>
      </c>
      <c r="AG32" s="12">
        <v>60</v>
      </c>
      <c r="AH32" s="7" t="s">
        <v>356</v>
      </c>
      <c r="AI32" s="7" t="s">
        <v>356</v>
      </c>
      <c r="AJ32" s="7">
        <v>0</v>
      </c>
      <c r="AK32" s="7" t="s">
        <v>356</v>
      </c>
      <c r="AL32" s="7" t="s">
        <v>356</v>
      </c>
      <c r="AM32" s="7">
        <v>0</v>
      </c>
    </row>
    <row r="33" spans="1:39" x14ac:dyDescent="0.25">
      <c r="A33" s="6">
        <v>32</v>
      </c>
      <c r="B33" s="20" t="s">
        <v>123</v>
      </c>
      <c r="C33" s="7" t="s">
        <v>46</v>
      </c>
      <c r="D33" s="7" t="s">
        <v>241</v>
      </c>
      <c r="E33" s="7" t="s">
        <v>5</v>
      </c>
      <c r="F33" s="7" t="s">
        <v>6</v>
      </c>
      <c r="G33" s="50" t="s">
        <v>9</v>
      </c>
      <c r="H33" s="7" t="s">
        <v>76</v>
      </c>
      <c r="I33" s="7">
        <v>400</v>
      </c>
      <c r="J33" s="7" t="s">
        <v>356</v>
      </c>
      <c r="K33" s="7" t="s">
        <v>356</v>
      </c>
      <c r="L33" s="7">
        <v>0</v>
      </c>
      <c r="M33" s="7" t="s">
        <v>356</v>
      </c>
      <c r="N33" s="7" t="s">
        <v>356</v>
      </c>
      <c r="O33" s="7">
        <v>0</v>
      </c>
      <c r="P33" s="7" t="s">
        <v>356</v>
      </c>
      <c r="Q33" s="7" t="s">
        <v>356</v>
      </c>
      <c r="R33" s="7">
        <v>0</v>
      </c>
      <c r="S33" s="1" t="s">
        <v>88</v>
      </c>
      <c r="T33" s="7" t="s">
        <v>96</v>
      </c>
      <c r="U33" s="7">
        <v>350</v>
      </c>
      <c r="V33" s="7" t="s">
        <v>356</v>
      </c>
      <c r="W33" s="7" t="s">
        <v>356</v>
      </c>
      <c r="X33" s="7">
        <v>0</v>
      </c>
      <c r="Y33" s="7" t="s">
        <v>356</v>
      </c>
      <c r="Z33" s="7" t="s">
        <v>356</v>
      </c>
      <c r="AA33" s="7">
        <v>0</v>
      </c>
      <c r="AB33" s="1" t="s">
        <v>370</v>
      </c>
      <c r="AC33" s="9" t="s">
        <v>22</v>
      </c>
      <c r="AD33" s="10">
        <v>150</v>
      </c>
      <c r="AE33" s="7" t="s">
        <v>370</v>
      </c>
      <c r="AF33" s="13" t="s">
        <v>287</v>
      </c>
      <c r="AG33" s="12">
        <v>60</v>
      </c>
      <c r="AH33" s="7" t="s">
        <v>356</v>
      </c>
      <c r="AI33" s="7" t="s">
        <v>356</v>
      </c>
      <c r="AJ33" s="7">
        <v>0</v>
      </c>
      <c r="AK33" s="7" t="s">
        <v>356</v>
      </c>
      <c r="AL33" s="7" t="s">
        <v>356</v>
      </c>
      <c r="AM33" s="7">
        <v>0</v>
      </c>
    </row>
    <row r="34" spans="1:39" x14ac:dyDescent="0.25">
      <c r="A34" s="6">
        <v>33</v>
      </c>
      <c r="B34" s="20" t="s">
        <v>124</v>
      </c>
      <c r="C34" s="7" t="s">
        <v>46</v>
      </c>
      <c r="D34" s="7" t="s">
        <v>244</v>
      </c>
      <c r="E34" s="7" t="s">
        <v>5</v>
      </c>
      <c r="F34" s="7" t="s">
        <v>40</v>
      </c>
      <c r="G34" s="50" t="s">
        <v>7</v>
      </c>
      <c r="H34" s="7" t="s">
        <v>100</v>
      </c>
      <c r="I34" s="7">
        <v>4400</v>
      </c>
      <c r="J34" s="7" t="s">
        <v>356</v>
      </c>
      <c r="K34" s="7" t="s">
        <v>356</v>
      </c>
      <c r="L34" s="7">
        <v>0</v>
      </c>
      <c r="M34" s="7" t="s">
        <v>356</v>
      </c>
      <c r="N34" s="7" t="s">
        <v>356</v>
      </c>
      <c r="O34" s="7">
        <v>0</v>
      </c>
      <c r="P34" s="7" t="s">
        <v>356</v>
      </c>
      <c r="Q34" s="7" t="s">
        <v>356</v>
      </c>
      <c r="R34" s="7">
        <v>0</v>
      </c>
      <c r="S34" s="1" t="s">
        <v>7</v>
      </c>
      <c r="T34" s="7" t="s">
        <v>100</v>
      </c>
      <c r="U34" s="7">
        <v>5000</v>
      </c>
      <c r="V34" s="7" t="s">
        <v>356</v>
      </c>
      <c r="W34" s="7" t="s">
        <v>356</v>
      </c>
      <c r="X34" s="7">
        <v>0</v>
      </c>
      <c r="Y34" s="7" t="s">
        <v>356</v>
      </c>
      <c r="Z34" s="7" t="s">
        <v>356</v>
      </c>
      <c r="AA34" s="7">
        <v>0</v>
      </c>
      <c r="AB34" s="1" t="s">
        <v>88</v>
      </c>
      <c r="AC34" s="9" t="s">
        <v>125</v>
      </c>
      <c r="AD34" s="10">
        <v>3300</v>
      </c>
      <c r="AE34" s="7" t="s">
        <v>356</v>
      </c>
      <c r="AF34" s="7" t="s">
        <v>356</v>
      </c>
      <c r="AG34" s="7">
        <v>0</v>
      </c>
      <c r="AH34" s="7" t="s">
        <v>356</v>
      </c>
      <c r="AI34" s="7" t="s">
        <v>356</v>
      </c>
      <c r="AJ34" s="7">
        <v>0</v>
      </c>
      <c r="AK34" s="7" t="s">
        <v>356</v>
      </c>
      <c r="AL34" s="7" t="s">
        <v>356</v>
      </c>
      <c r="AM34" s="7">
        <v>0</v>
      </c>
    </row>
    <row r="35" spans="1:39" x14ac:dyDescent="0.25">
      <c r="A35" s="5">
        <v>34</v>
      </c>
      <c r="B35" s="20" t="s">
        <v>127</v>
      </c>
      <c r="C35" s="7" t="s">
        <v>46</v>
      </c>
      <c r="D35" s="7" t="s">
        <v>241</v>
      </c>
      <c r="E35" s="7" t="s">
        <v>5</v>
      </c>
      <c r="F35" s="7" t="s">
        <v>6</v>
      </c>
      <c r="G35" s="50" t="s">
        <v>9</v>
      </c>
      <c r="H35" s="7" t="s">
        <v>76</v>
      </c>
      <c r="I35" s="7">
        <v>300</v>
      </c>
      <c r="J35" s="7" t="s">
        <v>356</v>
      </c>
      <c r="K35" s="7" t="s">
        <v>356</v>
      </c>
      <c r="L35" s="7">
        <v>0</v>
      </c>
      <c r="M35" s="7" t="s">
        <v>356</v>
      </c>
      <c r="N35" s="7" t="s">
        <v>356</v>
      </c>
      <c r="O35" s="7">
        <v>0</v>
      </c>
      <c r="P35" s="7" t="s">
        <v>356</v>
      </c>
      <c r="Q35" s="7" t="s">
        <v>356</v>
      </c>
      <c r="R35" s="7">
        <v>0</v>
      </c>
      <c r="S35" s="1" t="s">
        <v>9</v>
      </c>
      <c r="T35" s="7" t="s">
        <v>76</v>
      </c>
      <c r="U35" s="7">
        <v>250</v>
      </c>
      <c r="V35" s="7" t="s">
        <v>88</v>
      </c>
      <c r="W35" s="7" t="s">
        <v>89</v>
      </c>
      <c r="X35" s="7">
        <v>200</v>
      </c>
      <c r="Y35" s="7" t="s">
        <v>356</v>
      </c>
      <c r="Z35" s="7" t="s">
        <v>356</v>
      </c>
      <c r="AA35" s="7">
        <v>0</v>
      </c>
      <c r="AB35" s="1" t="s">
        <v>370</v>
      </c>
      <c r="AC35" s="9" t="s">
        <v>128</v>
      </c>
      <c r="AD35" s="10">
        <v>300</v>
      </c>
      <c r="AE35" s="7" t="s">
        <v>370</v>
      </c>
      <c r="AF35" s="23" t="s">
        <v>287</v>
      </c>
      <c r="AG35" s="12">
        <v>50</v>
      </c>
      <c r="AH35" s="7" t="s">
        <v>356</v>
      </c>
      <c r="AI35" s="7" t="s">
        <v>356</v>
      </c>
      <c r="AJ35" s="7">
        <v>0</v>
      </c>
      <c r="AK35" s="7" t="s">
        <v>356</v>
      </c>
      <c r="AL35" s="7" t="s">
        <v>356</v>
      </c>
      <c r="AM35" s="7">
        <v>0</v>
      </c>
    </row>
    <row r="36" spans="1:39" x14ac:dyDescent="0.25">
      <c r="A36" s="6">
        <v>35</v>
      </c>
      <c r="B36" s="20" t="s">
        <v>256</v>
      </c>
      <c r="C36" s="7" t="s">
        <v>46</v>
      </c>
      <c r="D36" s="7" t="s">
        <v>242</v>
      </c>
      <c r="E36" s="7" t="s">
        <v>5</v>
      </c>
      <c r="F36" s="7" t="s">
        <v>6</v>
      </c>
      <c r="G36" s="50" t="s">
        <v>257</v>
      </c>
      <c r="H36" s="7" t="s">
        <v>257</v>
      </c>
      <c r="I36" s="7">
        <v>50</v>
      </c>
      <c r="J36" s="7" t="s">
        <v>356</v>
      </c>
      <c r="K36" s="7" t="s">
        <v>356</v>
      </c>
      <c r="L36" s="7">
        <v>0</v>
      </c>
      <c r="M36" s="7" t="s">
        <v>356</v>
      </c>
      <c r="N36" s="7" t="s">
        <v>356</v>
      </c>
      <c r="O36" s="7">
        <v>0</v>
      </c>
      <c r="P36" s="7" t="s">
        <v>356</v>
      </c>
      <c r="Q36" s="7" t="s">
        <v>356</v>
      </c>
      <c r="R36" s="7">
        <v>0</v>
      </c>
      <c r="S36" s="1" t="s">
        <v>51</v>
      </c>
      <c r="T36" s="7" t="s">
        <v>175</v>
      </c>
      <c r="U36" s="7">
        <v>40</v>
      </c>
      <c r="V36" s="7" t="s">
        <v>88</v>
      </c>
      <c r="W36" s="7" t="s">
        <v>89</v>
      </c>
      <c r="X36" s="7">
        <v>70</v>
      </c>
      <c r="Y36" s="7" t="s">
        <v>356</v>
      </c>
      <c r="Z36" s="7" t="s">
        <v>356</v>
      </c>
      <c r="AA36" s="7">
        <v>0</v>
      </c>
      <c r="AB36" s="1" t="s">
        <v>12</v>
      </c>
      <c r="AC36" s="9" t="s">
        <v>255</v>
      </c>
      <c r="AD36" s="10">
        <v>110</v>
      </c>
      <c r="AE36" s="7" t="s">
        <v>112</v>
      </c>
      <c r="AF36" s="23" t="s">
        <v>26</v>
      </c>
      <c r="AG36" s="12">
        <v>40</v>
      </c>
      <c r="AH36" s="7" t="s">
        <v>356</v>
      </c>
      <c r="AI36" s="7" t="s">
        <v>356</v>
      </c>
      <c r="AJ36" s="7">
        <v>0</v>
      </c>
      <c r="AK36" s="7" t="s">
        <v>356</v>
      </c>
      <c r="AL36" s="7" t="s">
        <v>356</v>
      </c>
      <c r="AM36" s="7">
        <v>0</v>
      </c>
    </row>
    <row r="37" spans="1:39" x14ac:dyDescent="0.25">
      <c r="A37" s="6">
        <v>36</v>
      </c>
      <c r="B37" s="20" t="s">
        <v>130</v>
      </c>
      <c r="C37" s="7" t="s">
        <v>46</v>
      </c>
      <c r="D37" s="7" t="s">
        <v>242</v>
      </c>
      <c r="E37" s="7" t="s">
        <v>5</v>
      </c>
      <c r="F37" s="7" t="s">
        <v>6</v>
      </c>
      <c r="G37" s="50" t="s">
        <v>12</v>
      </c>
      <c r="H37" s="7" t="s">
        <v>75</v>
      </c>
      <c r="I37" s="7">
        <v>150</v>
      </c>
      <c r="J37" s="7" t="s">
        <v>356</v>
      </c>
      <c r="K37" s="7" t="s">
        <v>356</v>
      </c>
      <c r="L37" s="7">
        <v>0</v>
      </c>
      <c r="M37" s="7" t="s">
        <v>356</v>
      </c>
      <c r="N37" s="7" t="s">
        <v>356</v>
      </c>
      <c r="O37" s="7">
        <v>0</v>
      </c>
      <c r="P37" s="7" t="s">
        <v>356</v>
      </c>
      <c r="Q37" s="7" t="s">
        <v>356</v>
      </c>
      <c r="R37" s="7">
        <v>0</v>
      </c>
      <c r="S37" s="1" t="s">
        <v>131</v>
      </c>
      <c r="T37" s="7" t="s">
        <v>132</v>
      </c>
      <c r="U37" s="7">
        <v>50</v>
      </c>
      <c r="V37" s="7" t="s">
        <v>356</v>
      </c>
      <c r="W37" s="7" t="s">
        <v>356</v>
      </c>
      <c r="X37" s="7">
        <v>0</v>
      </c>
      <c r="Y37" s="7" t="s">
        <v>356</v>
      </c>
      <c r="Z37" s="7" t="s">
        <v>356</v>
      </c>
      <c r="AA37" s="7">
        <v>0</v>
      </c>
      <c r="AB37" s="1" t="s">
        <v>370</v>
      </c>
      <c r="AC37" s="9" t="s">
        <v>197</v>
      </c>
      <c r="AD37" s="10">
        <v>150</v>
      </c>
      <c r="AE37" s="19" t="s">
        <v>133</v>
      </c>
      <c r="AF37" s="9" t="s">
        <v>134</v>
      </c>
      <c r="AG37" s="12">
        <v>50</v>
      </c>
      <c r="AH37" s="7" t="s">
        <v>356</v>
      </c>
      <c r="AI37" s="7" t="s">
        <v>356</v>
      </c>
      <c r="AJ37" s="7">
        <v>0</v>
      </c>
      <c r="AK37" s="7" t="s">
        <v>356</v>
      </c>
      <c r="AL37" s="7" t="s">
        <v>356</v>
      </c>
      <c r="AM37" s="7">
        <v>0</v>
      </c>
    </row>
    <row r="38" spans="1:39" x14ac:dyDescent="0.25">
      <c r="A38" s="5">
        <v>37</v>
      </c>
      <c r="B38" s="20" t="s">
        <v>135</v>
      </c>
      <c r="C38" s="7" t="s">
        <v>46</v>
      </c>
      <c r="D38" s="7" t="s">
        <v>242</v>
      </c>
      <c r="E38" s="7" t="s">
        <v>5</v>
      </c>
      <c r="F38" s="7" t="s">
        <v>6</v>
      </c>
      <c r="G38" s="50" t="s">
        <v>9</v>
      </c>
      <c r="H38" s="7" t="s">
        <v>24</v>
      </c>
      <c r="I38" s="7">
        <v>110</v>
      </c>
      <c r="J38" s="7" t="s">
        <v>356</v>
      </c>
      <c r="K38" s="7" t="s">
        <v>356</v>
      </c>
      <c r="L38" s="7">
        <v>0</v>
      </c>
      <c r="M38" s="7" t="s">
        <v>356</v>
      </c>
      <c r="N38" s="7" t="s">
        <v>356</v>
      </c>
      <c r="O38" s="7">
        <v>0</v>
      </c>
      <c r="P38" s="7" t="s">
        <v>356</v>
      </c>
      <c r="Q38" s="7" t="s">
        <v>356</v>
      </c>
      <c r="R38" s="7">
        <v>0</v>
      </c>
      <c r="S38" s="1" t="s">
        <v>9</v>
      </c>
      <c r="T38" s="7" t="s">
        <v>11</v>
      </c>
      <c r="U38" s="7">
        <v>80</v>
      </c>
      <c r="V38" s="7" t="s">
        <v>356</v>
      </c>
      <c r="W38" s="7" t="s">
        <v>356</v>
      </c>
      <c r="X38" s="7">
        <v>0</v>
      </c>
      <c r="Y38" s="7" t="s">
        <v>356</v>
      </c>
      <c r="Z38" s="7" t="s">
        <v>356</v>
      </c>
      <c r="AA38" s="7">
        <v>0</v>
      </c>
      <c r="AB38" s="1" t="s">
        <v>370</v>
      </c>
      <c r="AC38" s="9" t="s">
        <v>287</v>
      </c>
      <c r="AD38" s="24">
        <v>250</v>
      </c>
      <c r="AE38" s="7" t="s">
        <v>356</v>
      </c>
      <c r="AF38" s="7" t="s">
        <v>356</v>
      </c>
      <c r="AG38" s="7">
        <v>0</v>
      </c>
      <c r="AH38" s="7" t="s">
        <v>356</v>
      </c>
      <c r="AI38" s="7" t="s">
        <v>356</v>
      </c>
      <c r="AJ38" s="7">
        <v>0</v>
      </c>
      <c r="AK38" s="7" t="s">
        <v>356</v>
      </c>
      <c r="AL38" s="7" t="s">
        <v>356</v>
      </c>
      <c r="AM38" s="7">
        <v>0</v>
      </c>
    </row>
    <row r="39" spans="1:39" x14ac:dyDescent="0.25">
      <c r="A39" s="6">
        <v>38</v>
      </c>
      <c r="B39" s="20" t="s">
        <v>254</v>
      </c>
      <c r="C39" s="7" t="s">
        <v>46</v>
      </c>
      <c r="D39" s="7" t="s">
        <v>242</v>
      </c>
      <c r="E39" s="7" t="s">
        <v>5</v>
      </c>
      <c r="F39" s="7" t="s">
        <v>6</v>
      </c>
      <c r="G39" s="50" t="s">
        <v>80</v>
      </c>
      <c r="H39" s="7" t="s">
        <v>253</v>
      </c>
      <c r="I39" s="7">
        <v>80</v>
      </c>
      <c r="J39" s="7" t="s">
        <v>356</v>
      </c>
      <c r="K39" s="7" t="s">
        <v>356</v>
      </c>
      <c r="L39" s="7">
        <v>0</v>
      </c>
      <c r="M39" s="7" t="s">
        <v>356</v>
      </c>
      <c r="N39" s="7" t="s">
        <v>356</v>
      </c>
      <c r="O39" s="7">
        <v>0</v>
      </c>
      <c r="P39" s="7" t="s">
        <v>356</v>
      </c>
      <c r="Q39" s="7" t="s">
        <v>356</v>
      </c>
      <c r="R39" s="7">
        <v>0</v>
      </c>
      <c r="S39" s="1" t="s">
        <v>70</v>
      </c>
      <c r="T39" s="7" t="s">
        <v>71</v>
      </c>
      <c r="U39" s="7">
        <v>10</v>
      </c>
      <c r="V39" s="7" t="s">
        <v>356</v>
      </c>
      <c r="W39" s="7" t="s">
        <v>356</v>
      </c>
      <c r="X39" s="7">
        <v>0</v>
      </c>
      <c r="Y39" s="7" t="s">
        <v>356</v>
      </c>
      <c r="Z39" s="7" t="s">
        <v>356</v>
      </c>
      <c r="AA39" s="7">
        <v>0</v>
      </c>
      <c r="AB39" s="1" t="s">
        <v>12</v>
      </c>
      <c r="AC39" s="9" t="s">
        <v>255</v>
      </c>
      <c r="AD39" s="24">
        <v>120</v>
      </c>
      <c r="AE39" s="7" t="s">
        <v>356</v>
      </c>
      <c r="AF39" s="7" t="s">
        <v>356</v>
      </c>
      <c r="AG39" s="7">
        <v>0</v>
      </c>
      <c r="AH39" s="7" t="s">
        <v>356</v>
      </c>
      <c r="AI39" s="7" t="s">
        <v>356</v>
      </c>
      <c r="AJ39" s="7">
        <v>0</v>
      </c>
      <c r="AK39" s="7" t="s">
        <v>356</v>
      </c>
      <c r="AL39" s="7" t="s">
        <v>356</v>
      </c>
      <c r="AM39" s="7">
        <v>0</v>
      </c>
    </row>
    <row r="40" spans="1:39" x14ac:dyDescent="0.25">
      <c r="A40" s="6">
        <v>39</v>
      </c>
      <c r="B40" s="20" t="s">
        <v>252</v>
      </c>
      <c r="C40" s="7" t="s">
        <v>46</v>
      </c>
      <c r="D40" s="7" t="s">
        <v>242</v>
      </c>
      <c r="E40" s="7" t="s">
        <v>5</v>
      </c>
      <c r="F40" s="7" t="s">
        <v>6</v>
      </c>
      <c r="G40" s="50" t="s">
        <v>80</v>
      </c>
      <c r="H40" s="7" t="s">
        <v>253</v>
      </c>
      <c r="I40" s="7">
        <v>100</v>
      </c>
      <c r="J40" s="7" t="s">
        <v>356</v>
      </c>
      <c r="K40" s="7" t="s">
        <v>356</v>
      </c>
      <c r="L40" s="7">
        <v>0</v>
      </c>
      <c r="M40" s="7" t="s">
        <v>356</v>
      </c>
      <c r="N40" s="7" t="s">
        <v>356</v>
      </c>
      <c r="O40" s="7">
        <v>0</v>
      </c>
      <c r="P40" s="7" t="s">
        <v>356</v>
      </c>
      <c r="Q40" s="7" t="s">
        <v>356</v>
      </c>
      <c r="R40" s="7">
        <v>0</v>
      </c>
      <c r="S40" s="1" t="s">
        <v>70</v>
      </c>
      <c r="T40" s="7" t="s">
        <v>71</v>
      </c>
      <c r="U40" s="7">
        <v>80</v>
      </c>
      <c r="V40" s="7" t="s">
        <v>131</v>
      </c>
      <c r="W40" s="7" t="s">
        <v>159</v>
      </c>
      <c r="X40" s="7">
        <v>50</v>
      </c>
      <c r="Y40" s="7" t="s">
        <v>356</v>
      </c>
      <c r="Z40" s="7" t="s">
        <v>356</v>
      </c>
      <c r="AA40" s="7">
        <v>0</v>
      </c>
      <c r="AB40" s="1" t="s">
        <v>370</v>
      </c>
      <c r="AC40" s="9" t="s">
        <v>287</v>
      </c>
      <c r="AD40" s="24">
        <v>100</v>
      </c>
      <c r="AE40" s="7" t="s">
        <v>371</v>
      </c>
      <c r="AF40" s="7" t="s">
        <v>250</v>
      </c>
      <c r="AG40" s="7">
        <v>120</v>
      </c>
      <c r="AH40" s="7" t="s">
        <v>112</v>
      </c>
      <c r="AI40" s="7" t="s">
        <v>26</v>
      </c>
      <c r="AJ40" s="7">
        <v>50</v>
      </c>
      <c r="AK40" s="7" t="s">
        <v>356</v>
      </c>
      <c r="AL40" s="7" t="s">
        <v>356</v>
      </c>
      <c r="AM40" s="7">
        <v>0</v>
      </c>
    </row>
    <row r="41" spans="1:39" x14ac:dyDescent="0.25">
      <c r="A41" s="5">
        <v>40</v>
      </c>
      <c r="B41" s="20" t="s">
        <v>137</v>
      </c>
      <c r="C41" s="7" t="s">
        <v>46</v>
      </c>
      <c r="D41" s="7" t="s">
        <v>242</v>
      </c>
      <c r="E41" s="7" t="s">
        <v>5</v>
      </c>
      <c r="F41" s="7" t="s">
        <v>6</v>
      </c>
      <c r="G41" s="50" t="s">
        <v>9</v>
      </c>
      <c r="H41" s="7" t="s">
        <v>24</v>
      </c>
      <c r="I41" s="7">
        <v>200</v>
      </c>
      <c r="J41" s="7" t="s">
        <v>356</v>
      </c>
      <c r="K41" s="7" t="s">
        <v>356</v>
      </c>
      <c r="L41" s="7">
        <v>0</v>
      </c>
      <c r="M41" s="7" t="s">
        <v>356</v>
      </c>
      <c r="N41" s="7" t="s">
        <v>356</v>
      </c>
      <c r="O41" s="7">
        <v>0</v>
      </c>
      <c r="P41" s="7" t="s">
        <v>356</v>
      </c>
      <c r="Q41" s="7" t="s">
        <v>356</v>
      </c>
      <c r="R41" s="7">
        <v>0</v>
      </c>
      <c r="S41" s="1" t="s">
        <v>9</v>
      </c>
      <c r="T41" s="7" t="s">
        <v>11</v>
      </c>
      <c r="U41" s="7">
        <v>150</v>
      </c>
      <c r="V41" s="7" t="s">
        <v>356</v>
      </c>
      <c r="W41" s="7" t="s">
        <v>356</v>
      </c>
      <c r="X41" s="7">
        <v>0</v>
      </c>
      <c r="Y41" s="7" t="s">
        <v>356</v>
      </c>
      <c r="Z41" s="7" t="s">
        <v>356</v>
      </c>
      <c r="AA41" s="7">
        <v>0</v>
      </c>
      <c r="AB41" s="1" t="s">
        <v>370</v>
      </c>
      <c r="AC41" s="9" t="s">
        <v>197</v>
      </c>
      <c r="AD41" s="10">
        <v>120</v>
      </c>
      <c r="AE41" s="7" t="s">
        <v>112</v>
      </c>
      <c r="AF41" s="9" t="s">
        <v>26</v>
      </c>
      <c r="AG41" s="12">
        <v>35</v>
      </c>
      <c r="AH41" s="7" t="s">
        <v>356</v>
      </c>
      <c r="AI41" s="7" t="s">
        <v>356</v>
      </c>
      <c r="AJ41" s="7">
        <v>0</v>
      </c>
      <c r="AK41" s="7" t="s">
        <v>356</v>
      </c>
      <c r="AL41" s="7" t="s">
        <v>356</v>
      </c>
      <c r="AM41" s="7">
        <v>0</v>
      </c>
    </row>
    <row r="42" spans="1:39" x14ac:dyDescent="0.25">
      <c r="A42" s="6">
        <v>41</v>
      </c>
      <c r="B42" s="7" t="s">
        <v>139</v>
      </c>
      <c r="C42" s="7" t="s">
        <v>46</v>
      </c>
      <c r="D42" s="7" t="s">
        <v>241</v>
      </c>
      <c r="E42" s="7" t="s">
        <v>5</v>
      </c>
      <c r="F42" s="7" t="s">
        <v>6</v>
      </c>
      <c r="G42" s="50" t="s">
        <v>9</v>
      </c>
      <c r="H42" s="7" t="s">
        <v>76</v>
      </c>
      <c r="I42" s="7">
        <v>700</v>
      </c>
      <c r="J42" s="7" t="s">
        <v>356</v>
      </c>
      <c r="K42" s="7" t="s">
        <v>356</v>
      </c>
      <c r="L42" s="7">
        <v>0</v>
      </c>
      <c r="M42" s="7" t="s">
        <v>356</v>
      </c>
      <c r="N42" s="7" t="s">
        <v>356</v>
      </c>
      <c r="O42" s="7">
        <v>0</v>
      </c>
      <c r="P42" s="7" t="s">
        <v>356</v>
      </c>
      <c r="Q42" s="7" t="s">
        <v>356</v>
      </c>
      <c r="R42" s="7">
        <v>0</v>
      </c>
      <c r="S42" s="1" t="s">
        <v>9</v>
      </c>
      <c r="T42" s="7" t="s">
        <v>76</v>
      </c>
      <c r="U42" s="7">
        <v>400</v>
      </c>
      <c r="V42" s="7" t="s">
        <v>88</v>
      </c>
      <c r="W42" s="7" t="s">
        <v>89</v>
      </c>
      <c r="X42" s="7">
        <v>200</v>
      </c>
      <c r="Y42" s="7" t="s">
        <v>88</v>
      </c>
      <c r="Z42" s="7" t="s">
        <v>96</v>
      </c>
      <c r="AA42" s="7">
        <v>200</v>
      </c>
      <c r="AB42" s="1" t="s">
        <v>370</v>
      </c>
      <c r="AC42" s="9" t="s">
        <v>22</v>
      </c>
      <c r="AD42" s="10">
        <v>220</v>
      </c>
      <c r="AE42" s="7" t="s">
        <v>370</v>
      </c>
      <c r="AF42" s="9" t="s">
        <v>197</v>
      </c>
      <c r="AG42" s="12">
        <v>40</v>
      </c>
      <c r="AH42" s="7" t="s">
        <v>356</v>
      </c>
      <c r="AI42" s="7" t="s">
        <v>356</v>
      </c>
      <c r="AJ42" s="7">
        <v>0</v>
      </c>
      <c r="AK42" s="7" t="s">
        <v>356</v>
      </c>
      <c r="AL42" s="7" t="s">
        <v>356</v>
      </c>
      <c r="AM42" s="7">
        <v>0</v>
      </c>
    </row>
    <row r="43" spans="1:39" x14ac:dyDescent="0.25">
      <c r="A43" s="6">
        <v>42</v>
      </c>
      <c r="B43" s="20" t="s">
        <v>140</v>
      </c>
      <c r="C43" s="7" t="s">
        <v>46</v>
      </c>
      <c r="D43" s="7" t="s">
        <v>242</v>
      </c>
      <c r="E43" s="7" t="s">
        <v>5</v>
      </c>
      <c r="F43" s="7" t="s">
        <v>6</v>
      </c>
      <c r="G43" s="50" t="s">
        <v>356</v>
      </c>
      <c r="H43" s="7" t="s">
        <v>356</v>
      </c>
      <c r="I43" s="7">
        <v>0</v>
      </c>
      <c r="J43" s="7" t="s">
        <v>356</v>
      </c>
      <c r="K43" s="7" t="s">
        <v>356</v>
      </c>
      <c r="L43" s="7">
        <v>0</v>
      </c>
      <c r="M43" s="7" t="s">
        <v>356</v>
      </c>
      <c r="N43" s="7" t="s">
        <v>356</v>
      </c>
      <c r="O43" s="7">
        <v>0</v>
      </c>
      <c r="P43" s="7" t="s">
        <v>356</v>
      </c>
      <c r="Q43" s="7" t="s">
        <v>356</v>
      </c>
      <c r="R43" s="7">
        <v>0</v>
      </c>
      <c r="S43" s="1" t="s">
        <v>356</v>
      </c>
      <c r="T43" s="7" t="s">
        <v>356</v>
      </c>
      <c r="U43" s="7">
        <v>0</v>
      </c>
      <c r="V43" s="7" t="s">
        <v>356</v>
      </c>
      <c r="W43" s="7" t="s">
        <v>356</v>
      </c>
      <c r="X43" s="7">
        <v>0</v>
      </c>
      <c r="Y43" s="7" t="s">
        <v>356</v>
      </c>
      <c r="Z43" s="7" t="s">
        <v>356</v>
      </c>
      <c r="AA43" s="7">
        <v>0</v>
      </c>
      <c r="AB43" s="1" t="s">
        <v>370</v>
      </c>
      <c r="AC43" s="9" t="s">
        <v>197</v>
      </c>
      <c r="AD43" s="10">
        <v>150</v>
      </c>
      <c r="AE43" s="7" t="s">
        <v>356</v>
      </c>
      <c r="AF43" s="7" t="s">
        <v>356</v>
      </c>
      <c r="AG43" s="7">
        <v>0</v>
      </c>
      <c r="AH43" s="7" t="s">
        <v>356</v>
      </c>
      <c r="AI43" s="7" t="s">
        <v>356</v>
      </c>
      <c r="AJ43" s="7">
        <v>0</v>
      </c>
      <c r="AK43" s="7" t="s">
        <v>356</v>
      </c>
      <c r="AL43" s="7" t="s">
        <v>356</v>
      </c>
      <c r="AM43" s="7">
        <v>0</v>
      </c>
    </row>
    <row r="44" spans="1:39" x14ac:dyDescent="0.25">
      <c r="A44" s="5">
        <v>43</v>
      </c>
      <c r="B44" s="25" t="s">
        <v>141</v>
      </c>
      <c r="C44" s="7" t="s">
        <v>46</v>
      </c>
      <c r="D44" s="7" t="s">
        <v>242</v>
      </c>
      <c r="E44" s="7" t="s">
        <v>5</v>
      </c>
      <c r="F44" s="7" t="s">
        <v>6</v>
      </c>
      <c r="G44" s="50" t="s">
        <v>88</v>
      </c>
      <c r="H44" s="7" t="s">
        <v>142</v>
      </c>
      <c r="I44" s="7">
        <v>110</v>
      </c>
      <c r="J44" s="7" t="s">
        <v>356</v>
      </c>
      <c r="K44" s="7" t="s">
        <v>356</v>
      </c>
      <c r="L44" s="7">
        <v>0</v>
      </c>
      <c r="M44" s="7" t="s">
        <v>356</v>
      </c>
      <c r="N44" s="7" t="s">
        <v>356</v>
      </c>
      <c r="O44" s="7">
        <v>0</v>
      </c>
      <c r="P44" s="7" t="s">
        <v>356</v>
      </c>
      <c r="Q44" s="7" t="s">
        <v>356</v>
      </c>
      <c r="R44" s="7">
        <v>0</v>
      </c>
      <c r="S44" s="1" t="s">
        <v>88</v>
      </c>
      <c r="T44" s="7" t="s">
        <v>143</v>
      </c>
      <c r="U44" s="7">
        <v>100</v>
      </c>
      <c r="V44" s="7" t="s">
        <v>356</v>
      </c>
      <c r="W44" s="7" t="s">
        <v>356</v>
      </c>
      <c r="X44" s="7">
        <v>0</v>
      </c>
      <c r="Y44" s="7" t="s">
        <v>356</v>
      </c>
      <c r="Z44" s="7" t="s">
        <v>356</v>
      </c>
      <c r="AA44" s="7">
        <v>0</v>
      </c>
      <c r="AB44" s="1" t="s">
        <v>370</v>
      </c>
      <c r="AC44" s="9" t="s">
        <v>22</v>
      </c>
      <c r="AD44" s="10">
        <v>200</v>
      </c>
      <c r="AE44" s="7" t="s">
        <v>373</v>
      </c>
      <c r="AF44" s="13" t="s">
        <v>144</v>
      </c>
      <c r="AG44" s="12">
        <v>100</v>
      </c>
      <c r="AH44" s="7" t="s">
        <v>356</v>
      </c>
      <c r="AI44" s="7" t="s">
        <v>356</v>
      </c>
      <c r="AJ44" s="7">
        <v>0</v>
      </c>
      <c r="AK44" s="7" t="s">
        <v>356</v>
      </c>
      <c r="AL44" s="7" t="s">
        <v>356</v>
      </c>
      <c r="AM44" s="7">
        <v>0</v>
      </c>
    </row>
    <row r="45" spans="1:39" x14ac:dyDescent="0.25">
      <c r="A45" s="6">
        <v>44</v>
      </c>
      <c r="B45" s="20" t="s">
        <v>145</v>
      </c>
      <c r="C45" s="7" t="s">
        <v>46</v>
      </c>
      <c r="D45" s="7" t="s">
        <v>242</v>
      </c>
      <c r="E45" s="7" t="s">
        <v>5</v>
      </c>
      <c r="F45" s="7" t="s">
        <v>6</v>
      </c>
      <c r="G45" s="50" t="s">
        <v>9</v>
      </c>
      <c r="H45" s="7" t="s">
        <v>24</v>
      </c>
      <c r="I45" s="7">
        <v>120</v>
      </c>
      <c r="J45" s="7" t="s">
        <v>356</v>
      </c>
      <c r="K45" s="7" t="s">
        <v>356</v>
      </c>
      <c r="L45" s="7">
        <v>0</v>
      </c>
      <c r="M45" s="7" t="s">
        <v>356</v>
      </c>
      <c r="N45" s="7" t="s">
        <v>356</v>
      </c>
      <c r="O45" s="7">
        <v>0</v>
      </c>
      <c r="P45" s="7" t="s">
        <v>356</v>
      </c>
      <c r="Q45" s="7" t="s">
        <v>356</v>
      </c>
      <c r="R45" s="7">
        <v>0</v>
      </c>
      <c r="S45" s="1" t="s">
        <v>9</v>
      </c>
      <c r="T45" s="7" t="s">
        <v>11</v>
      </c>
      <c r="U45" s="7">
        <v>60</v>
      </c>
      <c r="V45" s="7" t="s">
        <v>88</v>
      </c>
      <c r="W45" s="7" t="s">
        <v>91</v>
      </c>
      <c r="X45" s="7">
        <v>60</v>
      </c>
      <c r="Y45" s="7" t="s">
        <v>70</v>
      </c>
      <c r="Z45" s="7" t="s">
        <v>71</v>
      </c>
      <c r="AA45" s="7">
        <v>55</v>
      </c>
      <c r="AB45" s="1" t="s">
        <v>370</v>
      </c>
      <c r="AC45" s="9" t="s">
        <v>287</v>
      </c>
      <c r="AD45" s="10">
        <v>100</v>
      </c>
      <c r="AE45" s="7" t="s">
        <v>373</v>
      </c>
      <c r="AF45" s="13" t="s">
        <v>146</v>
      </c>
      <c r="AG45" s="12">
        <v>50</v>
      </c>
      <c r="AH45" s="19" t="s">
        <v>356</v>
      </c>
      <c r="AI45" s="9" t="s">
        <v>356</v>
      </c>
      <c r="AJ45" s="9">
        <v>0</v>
      </c>
      <c r="AK45" s="19" t="s">
        <v>356</v>
      </c>
      <c r="AL45" s="9" t="s">
        <v>356</v>
      </c>
      <c r="AM45" s="9">
        <v>0</v>
      </c>
    </row>
    <row r="46" spans="1:39" x14ac:dyDescent="0.25">
      <c r="A46" s="6">
        <v>45</v>
      </c>
      <c r="B46" s="20" t="s">
        <v>147</v>
      </c>
      <c r="C46" s="7" t="s">
        <v>46</v>
      </c>
      <c r="D46" s="7" t="s">
        <v>241</v>
      </c>
      <c r="E46" s="7" t="s">
        <v>5</v>
      </c>
      <c r="F46" s="7" t="s">
        <v>40</v>
      </c>
      <c r="G46" s="50" t="s">
        <v>9</v>
      </c>
      <c r="H46" s="7" t="s">
        <v>76</v>
      </c>
      <c r="I46" s="7">
        <v>500</v>
      </c>
      <c r="J46" s="7" t="s">
        <v>356</v>
      </c>
      <c r="K46" s="7" t="s">
        <v>356</v>
      </c>
      <c r="L46" s="7">
        <v>0</v>
      </c>
      <c r="M46" s="7" t="s">
        <v>356</v>
      </c>
      <c r="N46" s="7" t="s">
        <v>356</v>
      </c>
      <c r="O46" s="7">
        <v>0</v>
      </c>
      <c r="P46" s="7" t="s">
        <v>356</v>
      </c>
      <c r="Q46" s="7" t="s">
        <v>356</v>
      </c>
      <c r="R46" s="7">
        <v>0</v>
      </c>
      <c r="S46" s="1" t="s">
        <v>9</v>
      </c>
      <c r="T46" s="7" t="s">
        <v>76</v>
      </c>
      <c r="U46" s="7">
        <v>350</v>
      </c>
      <c r="V46" s="7" t="s">
        <v>88</v>
      </c>
      <c r="W46" s="7" t="s">
        <v>89</v>
      </c>
      <c r="X46" s="7">
        <v>250</v>
      </c>
      <c r="Y46" s="7" t="s">
        <v>356</v>
      </c>
      <c r="Z46" s="7" t="s">
        <v>356</v>
      </c>
      <c r="AA46" s="7">
        <v>0</v>
      </c>
      <c r="AB46" s="1" t="s">
        <v>370</v>
      </c>
      <c r="AC46" s="9" t="s">
        <v>22</v>
      </c>
      <c r="AD46" s="10">
        <v>600</v>
      </c>
      <c r="AE46" s="7" t="s">
        <v>370</v>
      </c>
      <c r="AF46" s="13" t="s">
        <v>22</v>
      </c>
      <c r="AG46" s="12">
        <v>300</v>
      </c>
      <c r="AH46" s="19" t="s">
        <v>372</v>
      </c>
      <c r="AI46" s="9" t="s">
        <v>148</v>
      </c>
      <c r="AJ46" s="9">
        <v>150</v>
      </c>
      <c r="AK46" s="19" t="s">
        <v>12</v>
      </c>
      <c r="AL46" s="9" t="s">
        <v>150</v>
      </c>
      <c r="AM46" s="9">
        <v>400</v>
      </c>
    </row>
    <row r="47" spans="1:39" x14ac:dyDescent="0.25">
      <c r="A47" s="5">
        <v>46</v>
      </c>
      <c r="B47" s="20" t="s">
        <v>151</v>
      </c>
      <c r="C47" s="7" t="s">
        <v>46</v>
      </c>
      <c r="D47" s="7" t="s">
        <v>241</v>
      </c>
      <c r="E47" s="7" t="s">
        <v>5</v>
      </c>
      <c r="F47" s="7" t="s">
        <v>40</v>
      </c>
      <c r="G47" s="50" t="s">
        <v>7</v>
      </c>
      <c r="H47" s="7" t="s">
        <v>152</v>
      </c>
      <c r="I47" s="7">
        <v>150</v>
      </c>
      <c r="J47" s="7" t="s">
        <v>356</v>
      </c>
      <c r="K47" s="7" t="s">
        <v>356</v>
      </c>
      <c r="L47" s="7">
        <v>0</v>
      </c>
      <c r="M47" s="7" t="s">
        <v>356</v>
      </c>
      <c r="N47" s="7" t="s">
        <v>356</v>
      </c>
      <c r="O47" s="7">
        <v>0</v>
      </c>
      <c r="P47" s="7" t="s">
        <v>356</v>
      </c>
      <c r="Q47" s="7" t="s">
        <v>356</v>
      </c>
      <c r="R47" s="7">
        <v>0</v>
      </c>
      <c r="S47" s="1" t="s">
        <v>356</v>
      </c>
      <c r="T47" s="7" t="s">
        <v>356</v>
      </c>
      <c r="U47" s="7">
        <v>0</v>
      </c>
      <c r="V47" s="7" t="s">
        <v>356</v>
      </c>
      <c r="W47" s="7" t="s">
        <v>356</v>
      </c>
      <c r="X47" s="7">
        <v>0</v>
      </c>
      <c r="Y47" s="7" t="s">
        <v>356</v>
      </c>
      <c r="Z47" s="7" t="s">
        <v>356</v>
      </c>
      <c r="AA47" s="7">
        <v>0</v>
      </c>
      <c r="AB47" s="1" t="s">
        <v>370</v>
      </c>
      <c r="AC47" s="9" t="s">
        <v>22</v>
      </c>
      <c r="AD47" s="10">
        <v>600</v>
      </c>
      <c r="AE47" s="19" t="s">
        <v>356</v>
      </c>
      <c r="AF47" s="13" t="s">
        <v>356</v>
      </c>
      <c r="AG47" s="12">
        <v>0</v>
      </c>
      <c r="AH47" s="19" t="s">
        <v>356</v>
      </c>
      <c r="AI47" s="9" t="s">
        <v>356</v>
      </c>
      <c r="AJ47" s="9">
        <v>0</v>
      </c>
      <c r="AK47" s="19" t="s">
        <v>356</v>
      </c>
      <c r="AL47" s="9" t="s">
        <v>356</v>
      </c>
      <c r="AM47" s="9">
        <v>0</v>
      </c>
    </row>
    <row r="48" spans="1:39" x14ac:dyDescent="0.25">
      <c r="A48" s="6">
        <v>47</v>
      </c>
      <c r="B48" s="20" t="s">
        <v>154</v>
      </c>
      <c r="C48" s="7" t="s">
        <v>155</v>
      </c>
      <c r="D48" s="7" t="s">
        <v>241</v>
      </c>
      <c r="E48" s="7" t="s">
        <v>5</v>
      </c>
      <c r="F48" s="7" t="s">
        <v>40</v>
      </c>
      <c r="G48" s="50" t="s">
        <v>7</v>
      </c>
      <c r="H48" s="7" t="s">
        <v>152</v>
      </c>
      <c r="I48" s="7">
        <v>250</v>
      </c>
      <c r="J48" s="7" t="s">
        <v>356</v>
      </c>
      <c r="K48" s="7" t="s">
        <v>356</v>
      </c>
      <c r="L48" s="7">
        <v>0</v>
      </c>
      <c r="M48" s="7" t="s">
        <v>356</v>
      </c>
      <c r="N48" s="7" t="s">
        <v>356</v>
      </c>
      <c r="O48" s="7">
        <v>0</v>
      </c>
      <c r="P48" s="7" t="s">
        <v>356</v>
      </c>
      <c r="Q48" s="7" t="s">
        <v>356</v>
      </c>
      <c r="R48" s="7">
        <v>0</v>
      </c>
      <c r="S48" s="1" t="s">
        <v>356</v>
      </c>
      <c r="T48" s="7" t="s">
        <v>356</v>
      </c>
      <c r="U48" s="7">
        <v>0</v>
      </c>
      <c r="V48" s="7" t="s">
        <v>356</v>
      </c>
      <c r="W48" s="7" t="s">
        <v>356</v>
      </c>
      <c r="X48" s="7">
        <v>0</v>
      </c>
      <c r="Y48" s="7" t="s">
        <v>356</v>
      </c>
      <c r="Z48" s="7" t="s">
        <v>356</v>
      </c>
      <c r="AA48" s="7">
        <v>0</v>
      </c>
      <c r="AB48" s="1" t="s">
        <v>370</v>
      </c>
      <c r="AC48" s="9" t="s">
        <v>197</v>
      </c>
      <c r="AD48" s="10">
        <v>270</v>
      </c>
      <c r="AE48" s="19" t="s">
        <v>356</v>
      </c>
      <c r="AF48" s="13" t="s">
        <v>356</v>
      </c>
      <c r="AG48" s="12">
        <v>0</v>
      </c>
      <c r="AH48" s="19" t="s">
        <v>356</v>
      </c>
      <c r="AI48" s="9" t="s">
        <v>356</v>
      </c>
      <c r="AJ48" s="9">
        <v>0</v>
      </c>
      <c r="AK48" s="19" t="s">
        <v>356</v>
      </c>
      <c r="AL48" s="9" t="s">
        <v>356</v>
      </c>
      <c r="AM48" s="9">
        <v>0</v>
      </c>
    </row>
    <row r="49" spans="1:39" x14ac:dyDescent="0.25">
      <c r="A49" s="6">
        <v>48</v>
      </c>
      <c r="B49" s="20" t="s">
        <v>156</v>
      </c>
      <c r="C49" s="7" t="s">
        <v>46</v>
      </c>
      <c r="D49" s="7" t="s">
        <v>242</v>
      </c>
      <c r="E49" s="7" t="s">
        <v>5</v>
      </c>
      <c r="F49" s="7" t="s">
        <v>85</v>
      </c>
      <c r="G49" s="50" t="s">
        <v>356</v>
      </c>
      <c r="H49" s="7" t="s">
        <v>356</v>
      </c>
      <c r="I49" s="7">
        <v>0</v>
      </c>
      <c r="J49" s="7" t="s">
        <v>356</v>
      </c>
      <c r="K49" s="7" t="s">
        <v>356</v>
      </c>
      <c r="L49" s="7">
        <v>0</v>
      </c>
      <c r="M49" s="7" t="s">
        <v>356</v>
      </c>
      <c r="N49" s="7" t="s">
        <v>356</v>
      </c>
      <c r="O49" s="7">
        <v>0</v>
      </c>
      <c r="P49" s="7" t="s">
        <v>356</v>
      </c>
      <c r="Q49" s="7" t="s">
        <v>356</v>
      </c>
      <c r="R49" s="7">
        <v>0</v>
      </c>
      <c r="S49" s="1" t="s">
        <v>356</v>
      </c>
      <c r="T49" s="7" t="s">
        <v>356</v>
      </c>
      <c r="U49" s="7">
        <v>0</v>
      </c>
      <c r="V49" s="7" t="s">
        <v>356</v>
      </c>
      <c r="W49" s="7" t="s">
        <v>356</v>
      </c>
      <c r="X49" s="7">
        <v>0</v>
      </c>
      <c r="Y49" s="7" t="s">
        <v>356</v>
      </c>
      <c r="Z49" s="7" t="s">
        <v>356</v>
      </c>
      <c r="AA49" s="7">
        <v>0</v>
      </c>
      <c r="AB49" s="1" t="s">
        <v>370</v>
      </c>
      <c r="AC49" s="9" t="s">
        <v>287</v>
      </c>
      <c r="AD49" s="10">
        <v>200</v>
      </c>
      <c r="AE49" s="19" t="s">
        <v>356</v>
      </c>
      <c r="AF49" s="13" t="s">
        <v>356</v>
      </c>
      <c r="AG49" s="12">
        <v>0</v>
      </c>
      <c r="AH49" s="19" t="s">
        <v>356</v>
      </c>
      <c r="AI49" s="9" t="s">
        <v>356</v>
      </c>
      <c r="AJ49" s="9">
        <v>0</v>
      </c>
      <c r="AK49" s="19" t="s">
        <v>356</v>
      </c>
      <c r="AL49" s="9" t="s">
        <v>356</v>
      </c>
      <c r="AM49" s="9">
        <v>0</v>
      </c>
    </row>
    <row r="50" spans="1:39" x14ac:dyDescent="0.25">
      <c r="A50" s="5">
        <v>49</v>
      </c>
      <c r="B50" s="20" t="s">
        <v>157</v>
      </c>
      <c r="C50" s="7" t="s">
        <v>46</v>
      </c>
      <c r="D50" s="7" t="s">
        <v>242</v>
      </c>
      <c r="E50" s="7" t="s">
        <v>5</v>
      </c>
      <c r="F50" s="7" t="s">
        <v>40</v>
      </c>
      <c r="G50" s="50" t="s">
        <v>9</v>
      </c>
      <c r="H50" s="7" t="s">
        <v>76</v>
      </c>
      <c r="I50" s="7">
        <v>150</v>
      </c>
      <c r="J50" s="7" t="s">
        <v>356</v>
      </c>
      <c r="K50" s="7" t="s">
        <v>356</v>
      </c>
      <c r="L50" s="7">
        <v>0</v>
      </c>
      <c r="M50" s="7" t="s">
        <v>356</v>
      </c>
      <c r="N50" s="7" t="s">
        <v>356</v>
      </c>
      <c r="O50" s="7">
        <v>0</v>
      </c>
      <c r="P50" s="7" t="s">
        <v>356</v>
      </c>
      <c r="Q50" s="7" t="s">
        <v>356</v>
      </c>
      <c r="R50" s="7">
        <v>0</v>
      </c>
      <c r="S50" s="1" t="s">
        <v>51</v>
      </c>
      <c r="T50" s="7" t="s">
        <v>119</v>
      </c>
      <c r="U50" s="7">
        <v>120</v>
      </c>
      <c r="V50" s="7" t="s">
        <v>356</v>
      </c>
      <c r="W50" s="7" t="s">
        <v>356</v>
      </c>
      <c r="X50" s="7">
        <v>0</v>
      </c>
      <c r="Y50" s="7" t="s">
        <v>356</v>
      </c>
      <c r="Z50" s="7" t="s">
        <v>356</v>
      </c>
      <c r="AA50" s="7">
        <v>0</v>
      </c>
      <c r="AB50" s="1" t="s">
        <v>370</v>
      </c>
      <c r="AC50" s="9" t="s">
        <v>197</v>
      </c>
      <c r="AD50" s="10">
        <v>120</v>
      </c>
      <c r="AE50" s="7" t="s">
        <v>112</v>
      </c>
      <c r="AF50" s="13" t="s">
        <v>26</v>
      </c>
      <c r="AG50" s="12">
        <v>40</v>
      </c>
      <c r="AH50" s="19" t="s">
        <v>356</v>
      </c>
      <c r="AI50" s="9" t="s">
        <v>356</v>
      </c>
      <c r="AJ50" s="9">
        <v>0</v>
      </c>
      <c r="AK50" s="19" t="s">
        <v>356</v>
      </c>
      <c r="AL50" s="9" t="s">
        <v>356</v>
      </c>
      <c r="AM50" s="9">
        <v>0</v>
      </c>
    </row>
    <row r="51" spans="1:39" x14ac:dyDescent="0.25">
      <c r="A51" s="6">
        <v>50</v>
      </c>
      <c r="B51" s="20" t="s">
        <v>276</v>
      </c>
      <c r="C51" s="7" t="s">
        <v>46</v>
      </c>
      <c r="D51" s="7" t="s">
        <v>241</v>
      </c>
      <c r="E51" s="7" t="s">
        <v>5</v>
      </c>
      <c r="F51" s="7" t="s">
        <v>40</v>
      </c>
      <c r="G51" s="50" t="s">
        <v>51</v>
      </c>
      <c r="H51" s="7" t="s">
        <v>277</v>
      </c>
      <c r="I51" s="7">
        <v>350</v>
      </c>
      <c r="J51" s="7" t="s">
        <v>12</v>
      </c>
      <c r="K51" s="7" t="s">
        <v>32</v>
      </c>
      <c r="L51" s="7">
        <v>100</v>
      </c>
      <c r="M51" s="7" t="s">
        <v>12</v>
      </c>
      <c r="N51" s="7" t="s">
        <v>75</v>
      </c>
      <c r="O51" s="7">
        <v>300</v>
      </c>
      <c r="P51" s="7" t="s">
        <v>88</v>
      </c>
      <c r="Q51" s="7" t="s">
        <v>278</v>
      </c>
      <c r="R51" s="7">
        <v>125</v>
      </c>
      <c r="S51" s="1" t="s">
        <v>9</v>
      </c>
      <c r="T51" s="7" t="s">
        <v>275</v>
      </c>
      <c r="U51" s="7">
        <v>135</v>
      </c>
      <c r="V51" s="7" t="s">
        <v>70</v>
      </c>
      <c r="W51" s="7" t="s">
        <v>71</v>
      </c>
      <c r="X51" s="7">
        <v>200</v>
      </c>
      <c r="Y51" s="7" t="s">
        <v>356</v>
      </c>
      <c r="Z51" s="7" t="s">
        <v>356</v>
      </c>
      <c r="AA51" s="7">
        <v>0</v>
      </c>
      <c r="AB51" s="1" t="s">
        <v>12</v>
      </c>
      <c r="AC51" s="9" t="s">
        <v>92</v>
      </c>
      <c r="AD51" s="10">
        <v>280</v>
      </c>
      <c r="AE51" s="7" t="s">
        <v>12</v>
      </c>
      <c r="AF51" s="13" t="s">
        <v>255</v>
      </c>
      <c r="AG51" s="12">
        <v>210</v>
      </c>
      <c r="AH51" s="19" t="s">
        <v>367</v>
      </c>
      <c r="AI51" s="9" t="s">
        <v>279</v>
      </c>
      <c r="AJ51" s="9">
        <v>100</v>
      </c>
      <c r="AK51" s="19" t="s">
        <v>198</v>
      </c>
      <c r="AL51" s="9">
        <v>120</v>
      </c>
      <c r="AM51" s="9">
        <v>0</v>
      </c>
    </row>
    <row r="52" spans="1:39" x14ac:dyDescent="0.25">
      <c r="A52" s="6">
        <v>51</v>
      </c>
      <c r="B52" s="20" t="s">
        <v>158</v>
      </c>
      <c r="C52" s="7" t="s">
        <v>46</v>
      </c>
      <c r="D52" s="7" t="s">
        <v>242</v>
      </c>
      <c r="E52" s="7" t="s">
        <v>5</v>
      </c>
      <c r="F52" s="7" t="s">
        <v>6</v>
      </c>
      <c r="G52" s="50" t="s">
        <v>9</v>
      </c>
      <c r="H52" s="7" t="s">
        <v>76</v>
      </c>
      <c r="I52" s="7">
        <v>100</v>
      </c>
      <c r="J52" s="7" t="s">
        <v>12</v>
      </c>
      <c r="K52" s="7" t="s">
        <v>32</v>
      </c>
      <c r="L52" s="7">
        <v>140</v>
      </c>
      <c r="M52" s="7" t="s">
        <v>356</v>
      </c>
      <c r="N52" s="7" t="s">
        <v>356</v>
      </c>
      <c r="O52" s="7">
        <v>0</v>
      </c>
      <c r="P52" s="7" t="s">
        <v>356</v>
      </c>
      <c r="Q52" s="7" t="s">
        <v>356</v>
      </c>
      <c r="R52" s="7">
        <v>0</v>
      </c>
      <c r="S52" s="1" t="s">
        <v>9</v>
      </c>
      <c r="T52" s="7" t="s">
        <v>11</v>
      </c>
      <c r="U52" s="7">
        <v>70</v>
      </c>
      <c r="V52" s="7" t="s">
        <v>131</v>
      </c>
      <c r="W52" s="7" t="s">
        <v>159</v>
      </c>
      <c r="X52" s="7">
        <v>40</v>
      </c>
      <c r="Y52" s="7" t="s">
        <v>356</v>
      </c>
      <c r="Z52" s="7" t="s">
        <v>356</v>
      </c>
      <c r="AA52" s="7">
        <v>0</v>
      </c>
      <c r="AB52" s="1" t="s">
        <v>370</v>
      </c>
      <c r="AC52" s="9" t="s">
        <v>287</v>
      </c>
      <c r="AD52" s="10">
        <v>150</v>
      </c>
      <c r="AE52" s="7" t="s">
        <v>112</v>
      </c>
      <c r="AF52" s="13" t="s">
        <v>160</v>
      </c>
      <c r="AG52" s="12">
        <v>25</v>
      </c>
      <c r="AH52" s="19" t="s">
        <v>356</v>
      </c>
      <c r="AI52" s="9" t="s">
        <v>356</v>
      </c>
      <c r="AJ52" s="9">
        <v>0</v>
      </c>
      <c r="AK52" s="19" t="s">
        <v>356</v>
      </c>
      <c r="AL52" s="9" t="s">
        <v>356</v>
      </c>
      <c r="AM52" s="9">
        <v>0</v>
      </c>
    </row>
    <row r="53" spans="1:39" x14ac:dyDescent="0.25">
      <c r="A53" s="5">
        <v>52</v>
      </c>
      <c r="B53" s="20" t="s">
        <v>161</v>
      </c>
      <c r="C53" s="7" t="s">
        <v>46</v>
      </c>
      <c r="D53" s="7" t="s">
        <v>242</v>
      </c>
      <c r="E53" s="7" t="s">
        <v>5</v>
      </c>
      <c r="F53" s="7" t="s">
        <v>28</v>
      </c>
      <c r="G53" s="50" t="s">
        <v>356</v>
      </c>
      <c r="H53" s="7" t="s">
        <v>356</v>
      </c>
      <c r="I53" s="7">
        <v>0</v>
      </c>
      <c r="J53" s="7" t="s">
        <v>356</v>
      </c>
      <c r="K53" s="7" t="s">
        <v>356</v>
      </c>
      <c r="L53" s="7">
        <v>0</v>
      </c>
      <c r="M53" s="7" t="s">
        <v>356</v>
      </c>
      <c r="N53" s="7" t="s">
        <v>356</v>
      </c>
      <c r="O53" s="7">
        <v>0</v>
      </c>
      <c r="P53" s="7" t="s">
        <v>356</v>
      </c>
      <c r="Q53" s="7" t="s">
        <v>356</v>
      </c>
      <c r="R53" s="7">
        <v>0</v>
      </c>
      <c r="S53" s="1" t="s">
        <v>356</v>
      </c>
      <c r="T53" s="7" t="s">
        <v>356</v>
      </c>
      <c r="U53" s="7">
        <v>0</v>
      </c>
      <c r="V53" s="7" t="s">
        <v>356</v>
      </c>
      <c r="W53" s="7" t="s">
        <v>356</v>
      </c>
      <c r="X53" s="7">
        <v>0</v>
      </c>
      <c r="Y53" s="7" t="s">
        <v>356</v>
      </c>
      <c r="Z53" s="7" t="s">
        <v>356</v>
      </c>
      <c r="AA53" s="7">
        <v>0</v>
      </c>
      <c r="AB53" s="1" t="s">
        <v>370</v>
      </c>
      <c r="AC53" s="9" t="s">
        <v>22</v>
      </c>
      <c r="AD53" s="10">
        <v>350</v>
      </c>
      <c r="AE53" s="7" t="s">
        <v>112</v>
      </c>
      <c r="AF53" s="13" t="s">
        <v>26</v>
      </c>
      <c r="AG53" s="12">
        <v>30</v>
      </c>
      <c r="AH53" s="7" t="s">
        <v>112</v>
      </c>
      <c r="AI53" s="9" t="s">
        <v>162</v>
      </c>
      <c r="AJ53" s="9">
        <v>20</v>
      </c>
      <c r="AK53" s="19" t="s">
        <v>356</v>
      </c>
      <c r="AL53" s="9" t="s">
        <v>356</v>
      </c>
      <c r="AM53" s="9">
        <v>0</v>
      </c>
    </row>
    <row r="54" spans="1:39" x14ac:dyDescent="0.25">
      <c r="A54" s="6">
        <v>53</v>
      </c>
      <c r="B54" s="20" t="s">
        <v>163</v>
      </c>
      <c r="C54" s="7" t="s">
        <v>46</v>
      </c>
      <c r="D54" s="7" t="s">
        <v>242</v>
      </c>
      <c r="E54" s="7" t="s">
        <v>5</v>
      </c>
      <c r="F54" s="7" t="s">
        <v>6</v>
      </c>
      <c r="G54" s="50" t="s">
        <v>56</v>
      </c>
      <c r="H54" s="7" t="s">
        <v>164</v>
      </c>
      <c r="I54" s="7">
        <v>80</v>
      </c>
      <c r="J54" s="7" t="s">
        <v>356</v>
      </c>
      <c r="K54" s="7" t="s">
        <v>356</v>
      </c>
      <c r="L54" s="7">
        <v>0</v>
      </c>
      <c r="M54" s="7" t="s">
        <v>356</v>
      </c>
      <c r="N54" s="7" t="s">
        <v>356</v>
      </c>
      <c r="O54" s="7">
        <v>0</v>
      </c>
      <c r="P54" s="7" t="s">
        <v>356</v>
      </c>
      <c r="Q54" s="7" t="s">
        <v>356</v>
      </c>
      <c r="R54" s="7">
        <v>0</v>
      </c>
      <c r="S54" s="1" t="s">
        <v>9</v>
      </c>
      <c r="T54" s="7" t="s">
        <v>66</v>
      </c>
      <c r="U54" s="7">
        <v>50</v>
      </c>
      <c r="V54" s="7" t="s">
        <v>356</v>
      </c>
      <c r="W54" s="7" t="s">
        <v>356</v>
      </c>
      <c r="X54" s="7">
        <v>0</v>
      </c>
      <c r="Y54" s="7" t="s">
        <v>356</v>
      </c>
      <c r="Z54" s="7" t="s">
        <v>356</v>
      </c>
      <c r="AA54" s="7">
        <v>0</v>
      </c>
      <c r="AB54" s="1" t="s">
        <v>370</v>
      </c>
      <c r="AC54" s="9" t="s">
        <v>197</v>
      </c>
      <c r="AD54" s="10">
        <v>130</v>
      </c>
      <c r="AE54" s="19" t="s">
        <v>356</v>
      </c>
      <c r="AF54" s="9" t="s">
        <v>356</v>
      </c>
      <c r="AG54" s="9">
        <v>0</v>
      </c>
      <c r="AH54" s="19" t="s">
        <v>356</v>
      </c>
      <c r="AI54" s="9" t="s">
        <v>356</v>
      </c>
      <c r="AJ54" s="9">
        <v>0</v>
      </c>
      <c r="AK54" s="19" t="s">
        <v>356</v>
      </c>
      <c r="AL54" s="9" t="s">
        <v>356</v>
      </c>
      <c r="AM54" s="9">
        <v>0</v>
      </c>
    </row>
    <row r="55" spans="1:39" x14ac:dyDescent="0.25">
      <c r="A55" s="6">
        <v>54</v>
      </c>
      <c r="B55" s="20" t="s">
        <v>165</v>
      </c>
      <c r="C55" s="7" t="s">
        <v>46</v>
      </c>
      <c r="D55" s="7" t="s">
        <v>242</v>
      </c>
      <c r="E55" s="7" t="s">
        <v>5</v>
      </c>
      <c r="F55" s="7" t="s">
        <v>6</v>
      </c>
      <c r="G55" s="50" t="s">
        <v>166</v>
      </c>
      <c r="H55" s="7" t="s">
        <v>167</v>
      </c>
      <c r="I55" s="7">
        <v>120</v>
      </c>
      <c r="J55" s="7" t="s">
        <v>356</v>
      </c>
      <c r="K55" s="7" t="s">
        <v>356</v>
      </c>
      <c r="L55" s="7">
        <v>0</v>
      </c>
      <c r="M55" s="7" t="s">
        <v>356</v>
      </c>
      <c r="N55" s="7" t="s">
        <v>356</v>
      </c>
      <c r="O55" s="7">
        <v>0</v>
      </c>
      <c r="P55" s="7" t="s">
        <v>356</v>
      </c>
      <c r="Q55" s="7" t="s">
        <v>356</v>
      </c>
      <c r="R55" s="7">
        <v>0</v>
      </c>
      <c r="S55" s="1" t="s">
        <v>9</v>
      </c>
      <c r="T55" s="7" t="s">
        <v>66</v>
      </c>
      <c r="U55" s="7">
        <v>80</v>
      </c>
      <c r="V55" s="7" t="s">
        <v>356</v>
      </c>
      <c r="W55" s="7" t="s">
        <v>356</v>
      </c>
      <c r="X55" s="7">
        <v>0</v>
      </c>
      <c r="Y55" s="7" t="s">
        <v>356</v>
      </c>
      <c r="Z55" s="7" t="s">
        <v>356</v>
      </c>
      <c r="AA55" s="7">
        <v>0</v>
      </c>
      <c r="AB55" s="1" t="s">
        <v>370</v>
      </c>
      <c r="AC55" s="9" t="s">
        <v>197</v>
      </c>
      <c r="AD55" s="10">
        <v>130</v>
      </c>
      <c r="AE55" s="19" t="s">
        <v>356</v>
      </c>
      <c r="AF55" s="9" t="s">
        <v>356</v>
      </c>
      <c r="AG55" s="9">
        <v>0</v>
      </c>
      <c r="AH55" s="19" t="s">
        <v>356</v>
      </c>
      <c r="AI55" s="9" t="s">
        <v>356</v>
      </c>
      <c r="AJ55" s="9">
        <v>0</v>
      </c>
      <c r="AK55" s="19" t="s">
        <v>356</v>
      </c>
      <c r="AL55" s="9" t="s">
        <v>356</v>
      </c>
      <c r="AM55" s="9">
        <v>0</v>
      </c>
    </row>
    <row r="56" spans="1:39" x14ac:dyDescent="0.25">
      <c r="A56" s="5">
        <v>55</v>
      </c>
      <c r="B56" s="20" t="s">
        <v>168</v>
      </c>
      <c r="C56" s="7" t="s">
        <v>46</v>
      </c>
      <c r="D56" s="7" t="s">
        <v>242</v>
      </c>
      <c r="E56" s="7" t="s">
        <v>5</v>
      </c>
      <c r="F56" s="7" t="s">
        <v>6</v>
      </c>
      <c r="G56" s="50" t="s">
        <v>56</v>
      </c>
      <c r="H56" s="7" t="s">
        <v>169</v>
      </c>
      <c r="I56" s="7">
        <v>45</v>
      </c>
      <c r="J56" s="7" t="s">
        <v>356</v>
      </c>
      <c r="K56" s="7" t="s">
        <v>356</v>
      </c>
      <c r="L56" s="7">
        <v>0</v>
      </c>
      <c r="M56" s="7" t="s">
        <v>356</v>
      </c>
      <c r="N56" s="7" t="s">
        <v>356</v>
      </c>
      <c r="O56" s="7">
        <v>0</v>
      </c>
      <c r="P56" s="7" t="s">
        <v>356</v>
      </c>
      <c r="Q56" s="7" t="s">
        <v>356</v>
      </c>
      <c r="R56" s="7">
        <v>0</v>
      </c>
      <c r="S56" s="1" t="s">
        <v>9</v>
      </c>
      <c r="T56" s="7" t="s">
        <v>66</v>
      </c>
      <c r="U56" s="7">
        <v>20</v>
      </c>
      <c r="V56" s="7" t="s">
        <v>78</v>
      </c>
      <c r="W56" s="7" t="s">
        <v>170</v>
      </c>
      <c r="X56" s="7">
        <v>10</v>
      </c>
      <c r="Y56" s="7" t="s">
        <v>356</v>
      </c>
      <c r="Z56" s="7" t="s">
        <v>356</v>
      </c>
      <c r="AA56" s="7">
        <v>0</v>
      </c>
      <c r="AB56" s="1" t="s">
        <v>370</v>
      </c>
      <c r="AC56" s="9" t="s">
        <v>22</v>
      </c>
      <c r="AD56" s="10">
        <v>100</v>
      </c>
      <c r="AE56" s="19" t="s">
        <v>356</v>
      </c>
      <c r="AF56" s="9" t="s">
        <v>356</v>
      </c>
      <c r="AG56" s="9">
        <v>0</v>
      </c>
      <c r="AH56" s="19" t="s">
        <v>356</v>
      </c>
      <c r="AI56" s="9" t="s">
        <v>356</v>
      </c>
      <c r="AJ56" s="7">
        <v>0</v>
      </c>
      <c r="AK56" s="7" t="s">
        <v>356</v>
      </c>
      <c r="AL56" s="7" t="s">
        <v>356</v>
      </c>
      <c r="AM56" s="7">
        <v>0</v>
      </c>
    </row>
    <row r="57" spans="1:39" x14ac:dyDescent="0.25">
      <c r="A57" s="6">
        <v>56</v>
      </c>
      <c r="B57" s="20" t="s">
        <v>171</v>
      </c>
      <c r="C57" s="7" t="s">
        <v>172</v>
      </c>
      <c r="D57" s="7" t="s">
        <v>243</v>
      </c>
      <c r="E57" s="7" t="s">
        <v>5</v>
      </c>
      <c r="F57" s="7" t="s">
        <v>40</v>
      </c>
      <c r="G57" s="50" t="s">
        <v>383</v>
      </c>
      <c r="H57" s="7" t="s">
        <v>55</v>
      </c>
      <c r="I57" s="7">
        <v>35</v>
      </c>
      <c r="J57" s="7" t="s">
        <v>356</v>
      </c>
      <c r="K57" s="7" t="s">
        <v>356</v>
      </c>
      <c r="L57" s="7">
        <v>0</v>
      </c>
      <c r="M57" s="7" t="s">
        <v>356</v>
      </c>
      <c r="N57" s="7" t="s">
        <v>356</v>
      </c>
      <c r="O57" s="7">
        <v>0</v>
      </c>
      <c r="P57" s="7" t="s">
        <v>356</v>
      </c>
      <c r="Q57" s="7" t="s">
        <v>356</v>
      </c>
      <c r="R57" s="7">
        <v>0</v>
      </c>
      <c r="S57" s="1" t="s">
        <v>51</v>
      </c>
      <c r="T57" s="7" t="s">
        <v>33</v>
      </c>
      <c r="U57" s="7">
        <v>40</v>
      </c>
      <c r="V57" s="7" t="s">
        <v>356</v>
      </c>
      <c r="W57" s="7" t="s">
        <v>356</v>
      </c>
      <c r="X57" s="7">
        <v>0</v>
      </c>
      <c r="Y57" s="7" t="s">
        <v>356</v>
      </c>
      <c r="Z57" s="7" t="s">
        <v>356</v>
      </c>
      <c r="AA57" s="7">
        <v>0</v>
      </c>
      <c r="AB57" s="1" t="s">
        <v>12</v>
      </c>
      <c r="AC57" s="9" t="s">
        <v>29</v>
      </c>
      <c r="AD57" s="10">
        <v>50</v>
      </c>
      <c r="AE57" s="19" t="s">
        <v>356</v>
      </c>
      <c r="AF57" s="9" t="s">
        <v>356</v>
      </c>
      <c r="AG57" s="9">
        <v>0</v>
      </c>
      <c r="AH57" s="19" t="s">
        <v>356</v>
      </c>
      <c r="AI57" s="9" t="s">
        <v>356</v>
      </c>
      <c r="AJ57" s="7">
        <v>0</v>
      </c>
      <c r="AK57" s="7" t="s">
        <v>356</v>
      </c>
      <c r="AL57" s="7" t="s">
        <v>356</v>
      </c>
      <c r="AM57" s="7">
        <v>0</v>
      </c>
    </row>
    <row r="58" spans="1:39" x14ac:dyDescent="0.25">
      <c r="A58" s="6">
        <v>57</v>
      </c>
      <c r="B58" s="20" t="s">
        <v>173</v>
      </c>
      <c r="C58" s="7" t="s">
        <v>174</v>
      </c>
      <c r="D58" s="7" t="s">
        <v>242</v>
      </c>
      <c r="E58" s="7" t="s">
        <v>5</v>
      </c>
      <c r="F58" s="7" t="s">
        <v>40</v>
      </c>
      <c r="G58" s="50" t="s">
        <v>383</v>
      </c>
      <c r="H58" s="7" t="s">
        <v>55</v>
      </c>
      <c r="I58" s="7">
        <v>100</v>
      </c>
      <c r="J58" s="7" t="s">
        <v>356</v>
      </c>
      <c r="K58" s="7" t="s">
        <v>356</v>
      </c>
      <c r="L58" s="7">
        <v>0</v>
      </c>
      <c r="M58" s="7" t="s">
        <v>356</v>
      </c>
      <c r="N58" s="7" t="s">
        <v>356</v>
      </c>
      <c r="O58" s="7">
        <v>0</v>
      </c>
      <c r="P58" s="7" t="s">
        <v>356</v>
      </c>
      <c r="Q58" s="7" t="s">
        <v>356</v>
      </c>
      <c r="R58" s="7">
        <v>0</v>
      </c>
      <c r="S58" s="1" t="s">
        <v>51</v>
      </c>
      <c r="T58" s="7" t="s">
        <v>175</v>
      </c>
      <c r="U58" s="7">
        <v>80</v>
      </c>
      <c r="V58" s="7" t="s">
        <v>356</v>
      </c>
      <c r="W58" s="7" t="s">
        <v>356</v>
      </c>
      <c r="X58" s="7">
        <v>0</v>
      </c>
      <c r="Y58" s="7" t="s">
        <v>356</v>
      </c>
      <c r="Z58" s="7" t="s">
        <v>356</v>
      </c>
      <c r="AA58" s="7">
        <v>0</v>
      </c>
      <c r="AB58" s="1" t="s">
        <v>12</v>
      </c>
      <c r="AC58" s="9" t="s">
        <v>13</v>
      </c>
      <c r="AD58" s="10">
        <v>150</v>
      </c>
      <c r="AE58" s="19" t="s">
        <v>356</v>
      </c>
      <c r="AF58" s="9" t="s">
        <v>356</v>
      </c>
      <c r="AG58" s="9">
        <v>0</v>
      </c>
      <c r="AH58" s="19" t="s">
        <v>356</v>
      </c>
      <c r="AI58" s="9" t="s">
        <v>356</v>
      </c>
      <c r="AJ58" s="7">
        <v>0</v>
      </c>
      <c r="AK58" s="7" t="s">
        <v>356</v>
      </c>
      <c r="AL58" s="7" t="s">
        <v>356</v>
      </c>
      <c r="AM58" s="7">
        <v>0</v>
      </c>
    </row>
    <row r="59" spans="1:39" x14ac:dyDescent="0.25">
      <c r="A59" s="5">
        <v>58</v>
      </c>
      <c r="B59" s="20" t="s">
        <v>268</v>
      </c>
      <c r="C59" s="7" t="s">
        <v>174</v>
      </c>
      <c r="D59" s="7" t="s">
        <v>243</v>
      </c>
      <c r="E59" s="7" t="s">
        <v>5</v>
      </c>
      <c r="F59" s="7" t="s">
        <v>6</v>
      </c>
      <c r="G59" s="50" t="s">
        <v>56</v>
      </c>
      <c r="H59" s="7" t="s">
        <v>384</v>
      </c>
      <c r="I59" s="7">
        <v>55</v>
      </c>
      <c r="J59" s="7" t="s">
        <v>356</v>
      </c>
      <c r="K59" s="7" t="s">
        <v>356</v>
      </c>
      <c r="L59" s="7">
        <v>0</v>
      </c>
      <c r="M59" s="7" t="s">
        <v>356</v>
      </c>
      <c r="N59" s="7" t="s">
        <v>356</v>
      </c>
      <c r="O59" s="7">
        <v>0</v>
      </c>
      <c r="P59" s="7" t="s">
        <v>356</v>
      </c>
      <c r="Q59" s="7" t="s">
        <v>356</v>
      </c>
      <c r="R59" s="7">
        <v>0</v>
      </c>
      <c r="S59" s="1" t="s">
        <v>51</v>
      </c>
      <c r="T59" s="7" t="s">
        <v>33</v>
      </c>
      <c r="U59" s="7">
        <v>35</v>
      </c>
      <c r="V59" s="7" t="s">
        <v>356</v>
      </c>
      <c r="W59" s="7" t="s">
        <v>356</v>
      </c>
      <c r="X59" s="7">
        <v>0</v>
      </c>
      <c r="Y59" s="7" t="s">
        <v>356</v>
      </c>
      <c r="Z59" s="7" t="s">
        <v>356</v>
      </c>
      <c r="AA59" s="7">
        <v>0</v>
      </c>
      <c r="AB59" s="1" t="s">
        <v>112</v>
      </c>
      <c r="AC59" s="9" t="s">
        <v>108</v>
      </c>
      <c r="AD59" s="10">
        <v>60</v>
      </c>
      <c r="AE59" s="19" t="s">
        <v>356</v>
      </c>
      <c r="AF59" s="9" t="s">
        <v>356</v>
      </c>
      <c r="AG59" s="9">
        <v>0</v>
      </c>
      <c r="AH59" s="19" t="s">
        <v>356</v>
      </c>
      <c r="AI59" s="9" t="s">
        <v>356</v>
      </c>
      <c r="AJ59" s="7">
        <v>0</v>
      </c>
      <c r="AK59" s="7" t="s">
        <v>356</v>
      </c>
      <c r="AL59" s="7" t="s">
        <v>356</v>
      </c>
      <c r="AM59" s="7">
        <v>0</v>
      </c>
    </row>
    <row r="60" spans="1:39" x14ac:dyDescent="0.25">
      <c r="A60" s="6">
        <v>59</v>
      </c>
      <c r="B60" s="20" t="s">
        <v>267</v>
      </c>
      <c r="C60" s="7" t="s">
        <v>46</v>
      </c>
      <c r="D60" s="7" t="s">
        <v>243</v>
      </c>
      <c r="E60" s="7" t="s">
        <v>5</v>
      </c>
      <c r="F60" s="7" t="s">
        <v>6</v>
      </c>
      <c r="G60" s="50" t="s">
        <v>265</v>
      </c>
      <c r="H60" s="7" t="s">
        <v>265</v>
      </c>
      <c r="I60" s="7">
        <v>50</v>
      </c>
      <c r="J60" s="7" t="s">
        <v>356</v>
      </c>
      <c r="K60" s="7" t="s">
        <v>356</v>
      </c>
      <c r="L60" s="7">
        <v>0</v>
      </c>
      <c r="M60" s="7" t="s">
        <v>356</v>
      </c>
      <c r="N60" s="7" t="s">
        <v>356</v>
      </c>
      <c r="O60" s="7">
        <v>0</v>
      </c>
      <c r="P60" s="7" t="s">
        <v>356</v>
      </c>
      <c r="Q60" s="7" t="s">
        <v>356</v>
      </c>
      <c r="R60" s="7">
        <v>0</v>
      </c>
      <c r="S60" s="1" t="s">
        <v>51</v>
      </c>
      <c r="T60" s="7" t="s">
        <v>33</v>
      </c>
      <c r="U60" s="7">
        <v>30</v>
      </c>
      <c r="V60" s="7" t="s">
        <v>356</v>
      </c>
      <c r="W60" s="7" t="s">
        <v>356</v>
      </c>
      <c r="X60" s="7">
        <v>0</v>
      </c>
      <c r="Y60" s="7" t="s">
        <v>356</v>
      </c>
      <c r="Z60" s="7" t="s">
        <v>356</v>
      </c>
      <c r="AA60" s="7">
        <v>0</v>
      </c>
      <c r="AB60" s="1" t="s">
        <v>366</v>
      </c>
      <c r="AC60" s="1" t="s">
        <v>269</v>
      </c>
      <c r="AD60" s="10">
        <v>50</v>
      </c>
      <c r="AE60" s="19" t="s">
        <v>356</v>
      </c>
      <c r="AF60" s="9" t="s">
        <v>356</v>
      </c>
      <c r="AG60" s="9">
        <v>0</v>
      </c>
      <c r="AH60" s="19" t="s">
        <v>356</v>
      </c>
      <c r="AI60" s="9" t="s">
        <v>356</v>
      </c>
      <c r="AJ60" s="7">
        <v>0</v>
      </c>
      <c r="AK60" s="7" t="s">
        <v>356</v>
      </c>
      <c r="AL60" s="7" t="s">
        <v>356</v>
      </c>
      <c r="AM60" s="7">
        <v>0</v>
      </c>
    </row>
    <row r="61" spans="1:39" x14ac:dyDescent="0.25">
      <c r="A61" s="6">
        <v>60</v>
      </c>
      <c r="B61" s="20" t="s">
        <v>176</v>
      </c>
      <c r="C61" s="7" t="s">
        <v>177</v>
      </c>
      <c r="D61" s="7" t="s">
        <v>242</v>
      </c>
      <c r="E61" s="7" t="s">
        <v>5</v>
      </c>
      <c r="F61" s="7" t="s">
        <v>40</v>
      </c>
      <c r="G61" s="50" t="s">
        <v>356</v>
      </c>
      <c r="H61" s="7" t="s">
        <v>356</v>
      </c>
      <c r="I61" s="7">
        <v>0</v>
      </c>
      <c r="J61" s="7" t="s">
        <v>356</v>
      </c>
      <c r="K61" s="7" t="s">
        <v>356</v>
      </c>
      <c r="L61" s="7">
        <v>0</v>
      </c>
      <c r="M61" s="7" t="s">
        <v>356</v>
      </c>
      <c r="N61" s="7" t="s">
        <v>356</v>
      </c>
      <c r="O61" s="7">
        <v>0</v>
      </c>
      <c r="P61" s="7" t="s">
        <v>356</v>
      </c>
      <c r="Q61" s="7" t="s">
        <v>356</v>
      </c>
      <c r="R61" s="7">
        <v>0</v>
      </c>
      <c r="S61" s="1" t="s">
        <v>78</v>
      </c>
      <c r="T61" s="7" t="s">
        <v>79</v>
      </c>
      <c r="U61" s="7">
        <v>50</v>
      </c>
      <c r="V61" s="7" t="s">
        <v>356</v>
      </c>
      <c r="W61" s="7" t="s">
        <v>356</v>
      </c>
      <c r="X61" s="7">
        <v>0</v>
      </c>
      <c r="Y61" s="7" t="s">
        <v>356</v>
      </c>
      <c r="Z61" s="7" t="s">
        <v>356</v>
      </c>
      <c r="AA61" s="7">
        <v>0</v>
      </c>
      <c r="AB61" s="1" t="s">
        <v>370</v>
      </c>
      <c r="AC61" s="9" t="s">
        <v>197</v>
      </c>
      <c r="AD61" s="10">
        <v>120</v>
      </c>
      <c r="AE61" s="19" t="s">
        <v>356</v>
      </c>
      <c r="AF61" s="9" t="s">
        <v>356</v>
      </c>
      <c r="AG61" s="9">
        <v>0</v>
      </c>
      <c r="AH61" s="19" t="s">
        <v>356</v>
      </c>
      <c r="AI61" s="9" t="s">
        <v>356</v>
      </c>
      <c r="AJ61" s="7">
        <v>0</v>
      </c>
      <c r="AK61" s="7" t="s">
        <v>356</v>
      </c>
      <c r="AL61" s="7" t="s">
        <v>356</v>
      </c>
      <c r="AM61" s="7">
        <v>0</v>
      </c>
    </row>
    <row r="62" spans="1:39" x14ac:dyDescent="0.25">
      <c r="A62" s="5">
        <v>61</v>
      </c>
      <c r="B62" s="20" t="s">
        <v>178</v>
      </c>
      <c r="C62" s="7" t="s">
        <v>46</v>
      </c>
      <c r="D62" s="7" t="s">
        <v>242</v>
      </c>
      <c r="E62" s="7" t="s">
        <v>5</v>
      </c>
      <c r="F62" s="7" t="s">
        <v>6</v>
      </c>
      <c r="G62" s="50" t="s">
        <v>9</v>
      </c>
      <c r="H62" s="7" t="s">
        <v>24</v>
      </c>
      <c r="I62" s="7">
        <v>100</v>
      </c>
      <c r="J62" s="7" t="s">
        <v>356</v>
      </c>
      <c r="K62" s="7" t="s">
        <v>356</v>
      </c>
      <c r="L62" s="7">
        <v>0</v>
      </c>
      <c r="M62" s="7" t="s">
        <v>356</v>
      </c>
      <c r="N62" s="7" t="s">
        <v>356</v>
      </c>
      <c r="O62" s="7">
        <v>0</v>
      </c>
      <c r="P62" s="7" t="s">
        <v>356</v>
      </c>
      <c r="Q62" s="7" t="s">
        <v>356</v>
      </c>
      <c r="R62" s="7">
        <v>0</v>
      </c>
      <c r="S62" s="1" t="s">
        <v>9</v>
      </c>
      <c r="T62" s="7" t="s">
        <v>11</v>
      </c>
      <c r="U62" s="7">
        <v>70</v>
      </c>
      <c r="V62" s="7" t="s">
        <v>356</v>
      </c>
      <c r="W62" s="7" t="s">
        <v>356</v>
      </c>
      <c r="X62" s="7">
        <v>0</v>
      </c>
      <c r="Y62" s="7" t="s">
        <v>356</v>
      </c>
      <c r="Z62" s="7" t="s">
        <v>356</v>
      </c>
      <c r="AA62" s="7">
        <v>0</v>
      </c>
      <c r="AB62" s="1" t="s">
        <v>370</v>
      </c>
      <c r="AC62" s="9" t="s">
        <v>287</v>
      </c>
      <c r="AD62" s="10">
        <v>140</v>
      </c>
      <c r="AE62" s="19" t="s">
        <v>356</v>
      </c>
      <c r="AF62" s="9" t="s">
        <v>356</v>
      </c>
      <c r="AG62" s="9">
        <v>0</v>
      </c>
      <c r="AH62" s="19" t="s">
        <v>356</v>
      </c>
      <c r="AI62" s="9" t="s">
        <v>356</v>
      </c>
      <c r="AJ62" s="7">
        <v>0</v>
      </c>
      <c r="AK62" s="7" t="s">
        <v>356</v>
      </c>
      <c r="AL62" s="7" t="s">
        <v>356</v>
      </c>
      <c r="AM62" s="7">
        <v>0</v>
      </c>
    </row>
    <row r="63" spans="1:39" x14ac:dyDescent="0.25">
      <c r="A63" s="6">
        <v>62</v>
      </c>
      <c r="B63" s="14" t="s">
        <v>179</v>
      </c>
      <c r="C63" s="7" t="s">
        <v>46</v>
      </c>
      <c r="D63" s="7" t="s">
        <v>242</v>
      </c>
      <c r="E63" s="7" t="s">
        <v>5</v>
      </c>
      <c r="F63" s="7" t="s">
        <v>40</v>
      </c>
      <c r="G63" s="50" t="s">
        <v>12</v>
      </c>
      <c r="H63" s="7" t="s">
        <v>180</v>
      </c>
      <c r="I63" s="7">
        <v>200</v>
      </c>
      <c r="J63" s="7" t="s">
        <v>356</v>
      </c>
      <c r="K63" s="7" t="s">
        <v>356</v>
      </c>
      <c r="L63" s="7">
        <v>0</v>
      </c>
      <c r="M63" s="7" t="s">
        <v>356</v>
      </c>
      <c r="N63" s="7" t="s">
        <v>356</v>
      </c>
      <c r="O63" s="7">
        <v>0</v>
      </c>
      <c r="P63" s="7" t="s">
        <v>356</v>
      </c>
      <c r="Q63" s="7" t="s">
        <v>356</v>
      </c>
      <c r="R63" s="7">
        <v>0</v>
      </c>
      <c r="S63" s="1" t="s">
        <v>131</v>
      </c>
      <c r="T63" s="7" t="s">
        <v>132</v>
      </c>
      <c r="U63" s="7">
        <v>40</v>
      </c>
      <c r="V63" s="7" t="s">
        <v>356</v>
      </c>
      <c r="W63" s="7" t="s">
        <v>356</v>
      </c>
      <c r="X63" s="7">
        <v>0</v>
      </c>
      <c r="Y63" s="7" t="s">
        <v>356</v>
      </c>
      <c r="Z63" s="7" t="s">
        <v>356</v>
      </c>
      <c r="AA63" s="7">
        <v>0</v>
      </c>
      <c r="AB63" s="1" t="s">
        <v>112</v>
      </c>
      <c r="AC63" s="9" t="s">
        <v>108</v>
      </c>
      <c r="AD63" s="10">
        <v>180</v>
      </c>
      <c r="AE63" s="19" t="s">
        <v>356</v>
      </c>
      <c r="AF63" s="9" t="s">
        <v>356</v>
      </c>
      <c r="AG63" s="9">
        <v>0</v>
      </c>
      <c r="AH63" s="19" t="s">
        <v>356</v>
      </c>
      <c r="AI63" s="9" t="s">
        <v>356</v>
      </c>
      <c r="AJ63" s="7">
        <v>0</v>
      </c>
      <c r="AK63" s="7" t="s">
        <v>356</v>
      </c>
      <c r="AL63" s="7" t="s">
        <v>356</v>
      </c>
      <c r="AM63" s="7">
        <v>0</v>
      </c>
    </row>
    <row r="64" spans="1:39" x14ac:dyDescent="0.25">
      <c r="A64" s="6">
        <v>63</v>
      </c>
      <c r="B64" s="14" t="s">
        <v>271</v>
      </c>
      <c r="C64" s="7" t="s">
        <v>46</v>
      </c>
      <c r="D64" s="7" t="s">
        <v>242</v>
      </c>
      <c r="E64" s="7" t="s">
        <v>5</v>
      </c>
      <c r="F64" s="7" t="s">
        <v>85</v>
      </c>
      <c r="G64" s="50" t="s">
        <v>12</v>
      </c>
      <c r="H64" s="7" t="s">
        <v>180</v>
      </c>
      <c r="I64" s="7">
        <v>100</v>
      </c>
      <c r="J64" s="7" t="s">
        <v>9</v>
      </c>
      <c r="K64" s="7" t="s">
        <v>24</v>
      </c>
      <c r="L64" s="7">
        <v>80</v>
      </c>
      <c r="M64" s="7" t="s">
        <v>356</v>
      </c>
      <c r="N64" s="7" t="s">
        <v>356</v>
      </c>
      <c r="O64" s="7">
        <v>0</v>
      </c>
      <c r="P64" s="7" t="s">
        <v>356</v>
      </c>
      <c r="Q64" s="7" t="s">
        <v>356</v>
      </c>
      <c r="R64" s="7">
        <v>0</v>
      </c>
      <c r="S64" s="1" t="s">
        <v>9</v>
      </c>
      <c r="T64" s="7" t="s">
        <v>66</v>
      </c>
      <c r="U64" s="7">
        <v>56</v>
      </c>
      <c r="V64" s="7" t="s">
        <v>131</v>
      </c>
      <c r="W64" s="7" t="s">
        <v>159</v>
      </c>
      <c r="X64" s="7">
        <v>40</v>
      </c>
      <c r="Y64" s="7" t="s">
        <v>356</v>
      </c>
      <c r="Z64" s="7" t="s">
        <v>356</v>
      </c>
      <c r="AA64" s="7">
        <v>0</v>
      </c>
      <c r="AB64" s="1" t="s">
        <v>112</v>
      </c>
      <c r="AC64" s="9" t="s">
        <v>108</v>
      </c>
      <c r="AD64" s="10">
        <v>100</v>
      </c>
      <c r="AE64" s="19" t="s">
        <v>374</v>
      </c>
      <c r="AF64" s="9" t="s">
        <v>304</v>
      </c>
      <c r="AG64" s="9">
        <v>120</v>
      </c>
      <c r="AH64" s="19" t="s">
        <v>356</v>
      </c>
      <c r="AI64" s="9" t="s">
        <v>356</v>
      </c>
      <c r="AJ64" s="7">
        <v>0</v>
      </c>
      <c r="AK64" s="7" t="s">
        <v>356</v>
      </c>
      <c r="AL64" s="7" t="s">
        <v>356</v>
      </c>
      <c r="AM64" s="7">
        <v>0</v>
      </c>
    </row>
    <row r="65" spans="1:39" x14ac:dyDescent="0.25">
      <c r="A65" s="5">
        <v>64</v>
      </c>
      <c r="B65" s="14" t="s">
        <v>270</v>
      </c>
      <c r="C65" s="7" t="s">
        <v>46</v>
      </c>
      <c r="D65" s="7" t="s">
        <v>242</v>
      </c>
      <c r="E65" s="7" t="s">
        <v>5</v>
      </c>
      <c r="F65" s="7" t="s">
        <v>85</v>
      </c>
      <c r="G65" s="50" t="s">
        <v>80</v>
      </c>
      <c r="H65" s="7" t="s">
        <v>253</v>
      </c>
      <c r="I65" s="7">
        <v>78</v>
      </c>
      <c r="J65" s="7" t="s">
        <v>356</v>
      </c>
      <c r="K65" s="7" t="s">
        <v>356</v>
      </c>
      <c r="L65" s="7">
        <v>0</v>
      </c>
      <c r="M65" s="7" t="s">
        <v>356</v>
      </c>
      <c r="N65" s="7" t="s">
        <v>356</v>
      </c>
      <c r="O65" s="7">
        <v>0</v>
      </c>
      <c r="P65" s="7" t="s">
        <v>356</v>
      </c>
      <c r="Q65" s="7" t="s">
        <v>356</v>
      </c>
      <c r="R65" s="7">
        <v>0</v>
      </c>
      <c r="S65" s="1" t="s">
        <v>80</v>
      </c>
      <c r="T65" s="7" t="s">
        <v>80</v>
      </c>
      <c r="U65" s="7">
        <v>55</v>
      </c>
      <c r="V65" s="7" t="s">
        <v>356</v>
      </c>
      <c r="W65" s="7" t="s">
        <v>356</v>
      </c>
      <c r="X65" s="7">
        <v>0</v>
      </c>
      <c r="Y65" s="7" t="s">
        <v>356</v>
      </c>
      <c r="Z65" s="7" t="s">
        <v>356</v>
      </c>
      <c r="AA65" s="7">
        <v>0</v>
      </c>
      <c r="AB65" s="1" t="s">
        <v>112</v>
      </c>
      <c r="AC65" s="9" t="s">
        <v>108</v>
      </c>
      <c r="AD65" s="10">
        <v>50</v>
      </c>
      <c r="AE65" s="19" t="s">
        <v>373</v>
      </c>
      <c r="AF65" s="19" t="s">
        <v>144</v>
      </c>
      <c r="AG65" s="9">
        <v>100</v>
      </c>
      <c r="AH65" s="19" t="s">
        <v>356</v>
      </c>
      <c r="AI65" s="9" t="s">
        <v>356</v>
      </c>
      <c r="AJ65" s="7">
        <v>0</v>
      </c>
      <c r="AK65" s="7" t="s">
        <v>356</v>
      </c>
      <c r="AL65" s="7" t="s">
        <v>356</v>
      </c>
      <c r="AM65" s="7">
        <v>0</v>
      </c>
    </row>
    <row r="66" spans="1:39" x14ac:dyDescent="0.25">
      <c r="A66" s="6">
        <v>65</v>
      </c>
      <c r="B66" s="20" t="s">
        <v>181</v>
      </c>
      <c r="C66" s="7" t="s">
        <v>46</v>
      </c>
      <c r="D66" s="7" t="s">
        <v>242</v>
      </c>
      <c r="E66" s="7" t="s">
        <v>5</v>
      </c>
      <c r="F66" s="7" t="s">
        <v>6</v>
      </c>
      <c r="G66" s="50" t="s">
        <v>9</v>
      </c>
      <c r="H66" s="7" t="s">
        <v>182</v>
      </c>
      <c r="I66" s="7">
        <v>40</v>
      </c>
      <c r="J66" s="7" t="s">
        <v>356</v>
      </c>
      <c r="K66" s="7" t="s">
        <v>356</v>
      </c>
      <c r="L66" s="7">
        <v>0</v>
      </c>
      <c r="M66" s="7" t="s">
        <v>356</v>
      </c>
      <c r="N66" s="7" t="s">
        <v>356</v>
      </c>
      <c r="O66" s="7">
        <v>0</v>
      </c>
      <c r="P66" s="7" t="s">
        <v>356</v>
      </c>
      <c r="Q66" s="7" t="s">
        <v>356</v>
      </c>
      <c r="R66" s="7">
        <v>0</v>
      </c>
      <c r="S66" s="1" t="s">
        <v>9</v>
      </c>
      <c r="T66" s="7" t="s">
        <v>11</v>
      </c>
      <c r="U66" s="7">
        <v>50</v>
      </c>
      <c r="V66" s="7" t="s">
        <v>356</v>
      </c>
      <c r="W66" s="7" t="s">
        <v>356</v>
      </c>
      <c r="X66" s="7">
        <v>0</v>
      </c>
      <c r="Y66" s="7" t="s">
        <v>356</v>
      </c>
      <c r="Z66" s="7" t="s">
        <v>356</v>
      </c>
      <c r="AA66" s="7">
        <v>0</v>
      </c>
      <c r="AB66" s="1" t="s">
        <v>370</v>
      </c>
      <c r="AC66" s="9" t="s">
        <v>287</v>
      </c>
      <c r="AD66" s="10">
        <v>110</v>
      </c>
      <c r="AE66" s="7" t="s">
        <v>112</v>
      </c>
      <c r="AF66" s="9" t="s">
        <v>26</v>
      </c>
      <c r="AG66" s="12">
        <v>30</v>
      </c>
      <c r="AH66" s="19" t="s">
        <v>356</v>
      </c>
      <c r="AI66" s="9" t="s">
        <v>356</v>
      </c>
      <c r="AJ66" s="7">
        <v>0</v>
      </c>
      <c r="AK66" s="7" t="s">
        <v>356</v>
      </c>
      <c r="AL66" s="7" t="s">
        <v>356</v>
      </c>
      <c r="AM66" s="7">
        <v>0</v>
      </c>
    </row>
    <row r="67" spans="1:39" x14ac:dyDescent="0.25">
      <c r="A67" s="6">
        <v>66</v>
      </c>
      <c r="B67" s="20" t="s">
        <v>183</v>
      </c>
      <c r="C67" s="7" t="s">
        <v>46</v>
      </c>
      <c r="D67" s="7" t="s">
        <v>242</v>
      </c>
      <c r="E67" s="7" t="s">
        <v>5</v>
      </c>
      <c r="F67" s="7" t="s">
        <v>6</v>
      </c>
      <c r="G67" s="50" t="s">
        <v>9</v>
      </c>
      <c r="H67" s="7" t="s">
        <v>24</v>
      </c>
      <c r="I67" s="7">
        <v>100</v>
      </c>
      <c r="J67" s="7" t="s">
        <v>356</v>
      </c>
      <c r="K67" s="7" t="s">
        <v>356</v>
      </c>
      <c r="L67" s="7">
        <v>0</v>
      </c>
      <c r="M67" s="7" t="s">
        <v>356</v>
      </c>
      <c r="N67" s="7" t="s">
        <v>356</v>
      </c>
      <c r="O67" s="7">
        <v>0</v>
      </c>
      <c r="P67" s="7" t="s">
        <v>356</v>
      </c>
      <c r="Q67" s="7" t="s">
        <v>356</v>
      </c>
      <c r="R67" s="7">
        <v>0</v>
      </c>
      <c r="S67" s="1" t="s">
        <v>9</v>
      </c>
      <c r="T67" s="7" t="s">
        <v>11</v>
      </c>
      <c r="U67" s="7">
        <v>80</v>
      </c>
      <c r="V67" s="7" t="s">
        <v>356</v>
      </c>
      <c r="W67" s="7" t="s">
        <v>356</v>
      </c>
      <c r="X67" s="7">
        <v>0</v>
      </c>
      <c r="Y67" s="7" t="s">
        <v>356</v>
      </c>
      <c r="Z67" s="7" t="s">
        <v>356</v>
      </c>
      <c r="AA67" s="7">
        <v>0</v>
      </c>
      <c r="AB67" s="1" t="s">
        <v>370</v>
      </c>
      <c r="AC67" s="9" t="s">
        <v>197</v>
      </c>
      <c r="AD67" s="10">
        <v>80</v>
      </c>
      <c r="AE67" s="19" t="s">
        <v>356</v>
      </c>
      <c r="AF67" s="9" t="s">
        <v>356</v>
      </c>
      <c r="AG67" s="9">
        <v>0</v>
      </c>
      <c r="AH67" s="19" t="s">
        <v>356</v>
      </c>
      <c r="AI67" s="9" t="s">
        <v>356</v>
      </c>
      <c r="AJ67" s="7">
        <v>0</v>
      </c>
      <c r="AK67" s="7" t="s">
        <v>356</v>
      </c>
      <c r="AL67" s="7" t="s">
        <v>356</v>
      </c>
      <c r="AM67" s="7">
        <v>0</v>
      </c>
    </row>
    <row r="68" spans="1:39" x14ac:dyDescent="0.25">
      <c r="A68" s="5">
        <v>67</v>
      </c>
      <c r="B68" s="20" t="s">
        <v>184</v>
      </c>
      <c r="C68" s="7" t="s">
        <v>46</v>
      </c>
      <c r="D68" s="7" t="s">
        <v>243</v>
      </c>
      <c r="E68" s="7" t="s">
        <v>5</v>
      </c>
      <c r="F68" s="7" t="s">
        <v>6</v>
      </c>
      <c r="G68" s="50" t="s">
        <v>356</v>
      </c>
      <c r="H68" s="7" t="s">
        <v>356</v>
      </c>
      <c r="I68" s="7">
        <v>0</v>
      </c>
      <c r="J68" s="7" t="s">
        <v>356</v>
      </c>
      <c r="K68" s="7" t="s">
        <v>356</v>
      </c>
      <c r="L68" s="7">
        <v>0</v>
      </c>
      <c r="M68" s="7" t="s">
        <v>356</v>
      </c>
      <c r="N68" s="7" t="s">
        <v>356</v>
      </c>
      <c r="O68" s="7">
        <v>0</v>
      </c>
      <c r="P68" s="7" t="s">
        <v>356</v>
      </c>
      <c r="Q68" s="7" t="s">
        <v>356</v>
      </c>
      <c r="R68" s="7">
        <v>0</v>
      </c>
      <c r="S68" s="1" t="s">
        <v>356</v>
      </c>
      <c r="T68" s="7" t="s">
        <v>356</v>
      </c>
      <c r="U68" s="7">
        <v>0</v>
      </c>
      <c r="V68" s="7" t="s">
        <v>356</v>
      </c>
      <c r="W68" s="7" t="s">
        <v>356</v>
      </c>
      <c r="X68" s="7">
        <v>0</v>
      </c>
      <c r="Y68" s="7" t="s">
        <v>356</v>
      </c>
      <c r="Z68" s="7" t="s">
        <v>356</v>
      </c>
      <c r="AA68" s="7">
        <v>0</v>
      </c>
      <c r="AB68" s="1" t="s">
        <v>370</v>
      </c>
      <c r="AC68" s="9" t="s">
        <v>287</v>
      </c>
      <c r="AD68" s="10">
        <v>65</v>
      </c>
      <c r="AE68" s="19" t="s">
        <v>356</v>
      </c>
      <c r="AF68" s="9" t="s">
        <v>356</v>
      </c>
      <c r="AG68" s="9">
        <v>0</v>
      </c>
      <c r="AH68" s="19" t="s">
        <v>356</v>
      </c>
      <c r="AI68" s="9" t="s">
        <v>356</v>
      </c>
      <c r="AJ68" s="7">
        <v>0</v>
      </c>
      <c r="AK68" s="7" t="s">
        <v>356</v>
      </c>
      <c r="AL68" s="7" t="s">
        <v>356</v>
      </c>
      <c r="AM68" s="7">
        <v>0</v>
      </c>
    </row>
    <row r="69" spans="1:39" x14ac:dyDescent="0.25">
      <c r="A69" s="6">
        <v>68</v>
      </c>
      <c r="B69" s="20" t="s">
        <v>185</v>
      </c>
      <c r="C69" s="7" t="s">
        <v>186</v>
      </c>
      <c r="D69" s="7" t="s">
        <v>244</v>
      </c>
      <c r="E69" s="7" t="s">
        <v>5</v>
      </c>
      <c r="F69" s="7" t="s">
        <v>40</v>
      </c>
      <c r="G69" s="50" t="s">
        <v>7</v>
      </c>
      <c r="H69" s="7" t="s">
        <v>100</v>
      </c>
      <c r="I69" s="7">
        <v>2500</v>
      </c>
      <c r="J69" s="7" t="s">
        <v>356</v>
      </c>
      <c r="K69" s="7" t="s">
        <v>356</v>
      </c>
      <c r="L69" s="7">
        <v>0</v>
      </c>
      <c r="M69" s="7" t="s">
        <v>356</v>
      </c>
      <c r="N69" s="7" t="s">
        <v>356</v>
      </c>
      <c r="O69" s="7">
        <v>0</v>
      </c>
      <c r="P69" s="7" t="s">
        <v>356</v>
      </c>
      <c r="Q69" s="7" t="s">
        <v>356</v>
      </c>
      <c r="R69" s="7">
        <v>0</v>
      </c>
      <c r="S69" s="1" t="s">
        <v>7</v>
      </c>
      <c r="T69" s="7" t="s">
        <v>100</v>
      </c>
      <c r="U69" s="7">
        <v>3000</v>
      </c>
      <c r="V69" s="7" t="s">
        <v>356</v>
      </c>
      <c r="W69" s="7" t="s">
        <v>356</v>
      </c>
      <c r="X69" s="7">
        <v>0</v>
      </c>
      <c r="Y69" s="7" t="s">
        <v>356</v>
      </c>
      <c r="Z69" s="7" t="s">
        <v>356</v>
      </c>
      <c r="AA69" s="7">
        <v>0</v>
      </c>
      <c r="AB69" s="1" t="s">
        <v>370</v>
      </c>
      <c r="AC69" s="9" t="s">
        <v>22</v>
      </c>
      <c r="AD69" s="10">
        <v>400</v>
      </c>
      <c r="AE69" s="7" t="s">
        <v>12</v>
      </c>
      <c r="AF69" s="7" t="s">
        <v>13</v>
      </c>
      <c r="AG69" s="7">
        <v>1200</v>
      </c>
      <c r="AH69" s="7" t="s">
        <v>356</v>
      </c>
      <c r="AI69" s="7" t="s">
        <v>356</v>
      </c>
      <c r="AJ69" s="7">
        <v>0</v>
      </c>
      <c r="AK69" s="7" t="s">
        <v>356</v>
      </c>
      <c r="AL69" s="7" t="s">
        <v>356</v>
      </c>
      <c r="AM69" s="7">
        <v>0</v>
      </c>
    </row>
    <row r="70" spans="1:39" x14ac:dyDescent="0.25">
      <c r="A70" s="6">
        <v>69</v>
      </c>
      <c r="B70" s="7" t="s">
        <v>187</v>
      </c>
      <c r="C70" s="7" t="s">
        <v>39</v>
      </c>
      <c r="D70" s="7" t="s">
        <v>242</v>
      </c>
      <c r="E70" s="7" t="s">
        <v>5</v>
      </c>
      <c r="F70" s="7" t="s">
        <v>40</v>
      </c>
      <c r="G70" s="50" t="s">
        <v>56</v>
      </c>
      <c r="H70" s="7" t="s">
        <v>169</v>
      </c>
      <c r="I70" s="7">
        <v>120</v>
      </c>
      <c r="J70" s="7" t="s">
        <v>56</v>
      </c>
      <c r="K70" s="7" t="s">
        <v>169</v>
      </c>
      <c r="L70" s="7">
        <v>50</v>
      </c>
      <c r="M70" s="7" t="s">
        <v>356</v>
      </c>
      <c r="N70" s="7" t="s">
        <v>356</v>
      </c>
      <c r="O70" s="7">
        <v>0</v>
      </c>
      <c r="P70" s="7" t="s">
        <v>356</v>
      </c>
      <c r="Q70" s="7" t="s">
        <v>356</v>
      </c>
      <c r="R70" s="7">
        <v>0</v>
      </c>
      <c r="S70" s="1" t="s">
        <v>7</v>
      </c>
      <c r="T70" s="7" t="s">
        <v>189</v>
      </c>
      <c r="U70" s="7">
        <v>120</v>
      </c>
      <c r="V70" s="7" t="s">
        <v>356</v>
      </c>
      <c r="W70" s="7" t="s">
        <v>356</v>
      </c>
      <c r="X70" s="7">
        <v>0</v>
      </c>
      <c r="Y70" s="7" t="s">
        <v>356</v>
      </c>
      <c r="Z70" s="7" t="s">
        <v>356</v>
      </c>
      <c r="AA70" s="7">
        <v>0</v>
      </c>
      <c r="AB70" s="1" t="s">
        <v>12</v>
      </c>
      <c r="AC70" s="7" t="s">
        <v>29</v>
      </c>
      <c r="AD70" s="7">
        <v>120</v>
      </c>
      <c r="AE70" s="7" t="s">
        <v>190</v>
      </c>
      <c r="AF70" s="7" t="s">
        <v>191</v>
      </c>
      <c r="AG70" s="7">
        <v>40</v>
      </c>
      <c r="AH70" s="7" t="s">
        <v>356</v>
      </c>
      <c r="AI70" s="7" t="s">
        <v>356</v>
      </c>
      <c r="AJ70" s="7">
        <v>0</v>
      </c>
      <c r="AK70" s="7" t="s">
        <v>356</v>
      </c>
      <c r="AL70" s="7" t="s">
        <v>356</v>
      </c>
      <c r="AM70" s="7">
        <v>0</v>
      </c>
    </row>
    <row r="71" spans="1:39" x14ac:dyDescent="0.25">
      <c r="A71" s="5">
        <v>70</v>
      </c>
      <c r="B71" s="7" t="s">
        <v>192</v>
      </c>
      <c r="C71" s="7" t="s">
        <v>39</v>
      </c>
      <c r="D71" s="7" t="s">
        <v>243</v>
      </c>
      <c r="E71" s="7" t="s">
        <v>5</v>
      </c>
      <c r="F71" s="7" t="s">
        <v>6</v>
      </c>
      <c r="G71" s="50" t="s">
        <v>56</v>
      </c>
      <c r="H71" s="7" t="s">
        <v>193</v>
      </c>
      <c r="I71" s="7">
        <v>25</v>
      </c>
      <c r="J71" s="7" t="s">
        <v>356</v>
      </c>
      <c r="K71" s="7" t="s">
        <v>356</v>
      </c>
      <c r="L71" s="7">
        <v>0</v>
      </c>
      <c r="M71" s="7" t="s">
        <v>356</v>
      </c>
      <c r="N71" s="7" t="s">
        <v>356</v>
      </c>
      <c r="O71" s="7">
        <v>0</v>
      </c>
      <c r="P71" s="7" t="s">
        <v>356</v>
      </c>
      <c r="Q71" s="7" t="s">
        <v>356</v>
      </c>
      <c r="R71" s="7">
        <v>0</v>
      </c>
      <c r="S71" s="1" t="s">
        <v>78</v>
      </c>
      <c r="T71" s="7" t="s">
        <v>194</v>
      </c>
      <c r="U71" s="7">
        <v>15</v>
      </c>
      <c r="V71" s="7" t="s">
        <v>356</v>
      </c>
      <c r="W71" s="7" t="s">
        <v>356</v>
      </c>
      <c r="X71" s="7">
        <v>0</v>
      </c>
      <c r="Y71" s="7" t="s">
        <v>356</v>
      </c>
      <c r="Z71" s="7" t="s">
        <v>356</v>
      </c>
      <c r="AA71" s="7">
        <v>0</v>
      </c>
      <c r="AB71" s="1" t="s">
        <v>370</v>
      </c>
      <c r="AC71" s="7" t="s">
        <v>287</v>
      </c>
      <c r="AD71" s="7">
        <v>15</v>
      </c>
      <c r="AE71" s="7" t="s">
        <v>356</v>
      </c>
      <c r="AF71" s="7" t="s">
        <v>356</v>
      </c>
      <c r="AG71" s="7">
        <v>0</v>
      </c>
      <c r="AH71" s="7" t="s">
        <v>356</v>
      </c>
      <c r="AI71" s="7" t="s">
        <v>356</v>
      </c>
      <c r="AJ71" s="7">
        <v>0</v>
      </c>
      <c r="AK71" s="7" t="s">
        <v>356</v>
      </c>
      <c r="AL71" s="7" t="s">
        <v>356</v>
      </c>
      <c r="AM71" s="7">
        <v>0</v>
      </c>
    </row>
    <row r="72" spans="1:39" x14ac:dyDescent="0.25">
      <c r="A72" s="6">
        <v>71</v>
      </c>
      <c r="B72" s="7" t="s">
        <v>195</v>
      </c>
      <c r="C72" s="7" t="s">
        <v>220</v>
      </c>
      <c r="D72" s="7" t="s">
        <v>241</v>
      </c>
      <c r="E72" s="7" t="s">
        <v>5</v>
      </c>
      <c r="F72" s="7" t="s">
        <v>28</v>
      </c>
      <c r="G72" s="50" t="s">
        <v>9</v>
      </c>
      <c r="H72" s="7" t="s">
        <v>76</v>
      </c>
      <c r="I72" s="7">
        <v>240</v>
      </c>
      <c r="J72" s="7" t="s">
        <v>356</v>
      </c>
      <c r="K72" s="7" t="s">
        <v>356</v>
      </c>
      <c r="L72" s="7">
        <v>0</v>
      </c>
      <c r="M72" s="7" t="s">
        <v>356</v>
      </c>
      <c r="N72" s="7" t="s">
        <v>356</v>
      </c>
      <c r="O72" s="7">
        <v>0</v>
      </c>
      <c r="P72" s="7" t="s">
        <v>356</v>
      </c>
      <c r="Q72" s="7" t="s">
        <v>356</v>
      </c>
      <c r="R72" s="7">
        <v>0</v>
      </c>
      <c r="S72" s="1" t="s">
        <v>9</v>
      </c>
      <c r="T72" s="7" t="s">
        <v>76</v>
      </c>
      <c r="U72" s="7">
        <v>190</v>
      </c>
      <c r="V72" s="7" t="s">
        <v>356</v>
      </c>
      <c r="W72" s="7" t="s">
        <v>356</v>
      </c>
      <c r="X72" s="7">
        <v>0</v>
      </c>
      <c r="Y72" s="7" t="s">
        <v>356</v>
      </c>
      <c r="Z72" s="7" t="s">
        <v>356</v>
      </c>
      <c r="AA72" s="7">
        <v>0</v>
      </c>
      <c r="AB72" s="1" t="s">
        <v>370</v>
      </c>
      <c r="AC72" s="7" t="s">
        <v>287</v>
      </c>
      <c r="AD72" s="10">
        <v>250</v>
      </c>
      <c r="AE72" s="7" t="s">
        <v>112</v>
      </c>
      <c r="AF72" s="9" t="s">
        <v>26</v>
      </c>
      <c r="AG72" s="7">
        <v>50</v>
      </c>
      <c r="AH72" s="7" t="s">
        <v>356</v>
      </c>
      <c r="AI72" s="7" t="s">
        <v>356</v>
      </c>
      <c r="AJ72" s="7">
        <v>0</v>
      </c>
      <c r="AK72" s="7" t="s">
        <v>356</v>
      </c>
      <c r="AL72" s="7" t="s">
        <v>356</v>
      </c>
      <c r="AM72" s="7">
        <v>0</v>
      </c>
    </row>
    <row r="73" spans="1:39" x14ac:dyDescent="0.25">
      <c r="A73" s="6">
        <v>72</v>
      </c>
      <c r="B73" s="7" t="s">
        <v>222</v>
      </c>
      <c r="C73" s="7" t="s">
        <v>220</v>
      </c>
      <c r="D73" s="7" t="s">
        <v>242</v>
      </c>
      <c r="E73" s="6" t="s">
        <v>5</v>
      </c>
      <c r="F73" s="6" t="s">
        <v>40</v>
      </c>
      <c r="G73" s="50" t="s">
        <v>88</v>
      </c>
      <c r="H73" s="7" t="s">
        <v>89</v>
      </c>
      <c r="I73" s="7">
        <v>150</v>
      </c>
      <c r="J73" s="7" t="s">
        <v>356</v>
      </c>
      <c r="K73" s="7" t="s">
        <v>356</v>
      </c>
      <c r="L73" s="7">
        <v>0</v>
      </c>
      <c r="M73" s="7" t="s">
        <v>356</v>
      </c>
      <c r="N73" s="7" t="s">
        <v>356</v>
      </c>
      <c r="O73" s="7">
        <v>0</v>
      </c>
      <c r="P73" s="7" t="s">
        <v>356</v>
      </c>
      <c r="Q73" s="7" t="s">
        <v>356</v>
      </c>
      <c r="R73" s="7">
        <v>0</v>
      </c>
      <c r="S73" s="1" t="s">
        <v>88</v>
      </c>
      <c r="T73" s="7" t="s">
        <v>89</v>
      </c>
      <c r="U73" s="7">
        <v>100</v>
      </c>
      <c r="V73" s="7" t="s">
        <v>356</v>
      </c>
      <c r="W73" s="7" t="s">
        <v>356</v>
      </c>
      <c r="X73" s="7">
        <v>0</v>
      </c>
      <c r="Y73" s="7" t="s">
        <v>356</v>
      </c>
      <c r="Z73" s="7" t="s">
        <v>356</v>
      </c>
      <c r="AA73" s="7">
        <v>0</v>
      </c>
      <c r="AB73" s="1" t="s">
        <v>88</v>
      </c>
      <c r="AC73" s="7" t="s">
        <v>246</v>
      </c>
      <c r="AD73" s="7">
        <v>130</v>
      </c>
      <c r="AE73" s="7" t="s">
        <v>356</v>
      </c>
      <c r="AF73" s="7" t="s">
        <v>356</v>
      </c>
      <c r="AG73" s="7">
        <v>0</v>
      </c>
      <c r="AH73" s="7" t="s">
        <v>356</v>
      </c>
      <c r="AI73" s="7" t="s">
        <v>356</v>
      </c>
      <c r="AJ73" s="7">
        <v>0</v>
      </c>
      <c r="AK73" s="7" t="s">
        <v>356</v>
      </c>
      <c r="AL73" s="7" t="s">
        <v>356</v>
      </c>
      <c r="AM73" s="7">
        <v>0</v>
      </c>
    </row>
    <row r="74" spans="1:39" x14ac:dyDescent="0.25">
      <c r="A74" s="5">
        <v>73</v>
      </c>
      <c r="B74" s="7" t="s">
        <v>223</v>
      </c>
      <c r="C74" s="7" t="s">
        <v>39</v>
      </c>
      <c r="D74" s="7" t="s">
        <v>242</v>
      </c>
      <c r="E74" s="6" t="s">
        <v>5</v>
      </c>
      <c r="F74" s="6" t="s">
        <v>40</v>
      </c>
      <c r="G74" s="50" t="s">
        <v>88</v>
      </c>
      <c r="H74" s="7" t="s">
        <v>89</v>
      </c>
      <c r="I74" s="7">
        <v>125</v>
      </c>
      <c r="J74" s="7" t="s">
        <v>356</v>
      </c>
      <c r="K74" s="7" t="s">
        <v>356</v>
      </c>
      <c r="L74" s="7">
        <v>0</v>
      </c>
      <c r="M74" s="7" t="s">
        <v>356</v>
      </c>
      <c r="N74" s="7" t="s">
        <v>356</v>
      </c>
      <c r="O74" s="7">
        <v>0</v>
      </c>
      <c r="P74" s="7" t="s">
        <v>356</v>
      </c>
      <c r="Q74" s="7" t="s">
        <v>356</v>
      </c>
      <c r="R74" s="7">
        <v>0</v>
      </c>
      <c r="S74" s="1" t="s">
        <v>88</v>
      </c>
      <c r="T74" s="7" t="s">
        <v>89</v>
      </c>
      <c r="U74" s="7">
        <v>100</v>
      </c>
      <c r="V74" s="7" t="s">
        <v>356</v>
      </c>
      <c r="W74" s="7" t="s">
        <v>356</v>
      </c>
      <c r="X74" s="7">
        <v>0</v>
      </c>
      <c r="Y74" s="7" t="s">
        <v>356</v>
      </c>
      <c r="Z74" s="7" t="s">
        <v>356</v>
      </c>
      <c r="AA74" s="7">
        <v>0</v>
      </c>
      <c r="AB74" s="1" t="s">
        <v>88</v>
      </c>
      <c r="AC74" s="7" t="s">
        <v>246</v>
      </c>
      <c r="AD74" s="7">
        <v>135</v>
      </c>
      <c r="AE74" s="7" t="s">
        <v>356</v>
      </c>
      <c r="AF74" s="7" t="s">
        <v>356</v>
      </c>
      <c r="AG74" s="7">
        <v>0</v>
      </c>
      <c r="AH74" s="7" t="s">
        <v>356</v>
      </c>
      <c r="AI74" s="7" t="s">
        <v>356</v>
      </c>
      <c r="AJ74" s="7">
        <v>0</v>
      </c>
      <c r="AK74" s="7" t="s">
        <v>356</v>
      </c>
      <c r="AL74" s="7" t="s">
        <v>356</v>
      </c>
      <c r="AM74" s="7">
        <v>0</v>
      </c>
    </row>
    <row r="75" spans="1:39" x14ac:dyDescent="0.25">
      <c r="A75" s="6">
        <v>74</v>
      </c>
      <c r="B75" s="7" t="s">
        <v>224</v>
      </c>
      <c r="C75" s="7" t="s">
        <v>221</v>
      </c>
      <c r="D75" s="7" t="s">
        <v>242</v>
      </c>
      <c r="E75" s="6" t="s">
        <v>5</v>
      </c>
      <c r="F75" s="6" t="s">
        <v>40</v>
      </c>
      <c r="G75" s="50" t="s">
        <v>88</v>
      </c>
      <c r="H75" s="7" t="s">
        <v>89</v>
      </c>
      <c r="I75" s="7">
        <v>160</v>
      </c>
      <c r="J75" s="7" t="s">
        <v>356</v>
      </c>
      <c r="K75" s="7" t="s">
        <v>356</v>
      </c>
      <c r="L75" s="7">
        <v>0</v>
      </c>
      <c r="M75" s="7" t="s">
        <v>356</v>
      </c>
      <c r="N75" s="7" t="s">
        <v>356</v>
      </c>
      <c r="O75" s="7">
        <v>0</v>
      </c>
      <c r="P75" s="7" t="s">
        <v>356</v>
      </c>
      <c r="Q75" s="7" t="s">
        <v>356</v>
      </c>
      <c r="R75" s="7">
        <v>0</v>
      </c>
      <c r="S75" s="1" t="s">
        <v>88</v>
      </c>
      <c r="T75" s="7" t="s">
        <v>89</v>
      </c>
      <c r="U75" s="7">
        <v>100</v>
      </c>
      <c r="V75" s="7" t="s">
        <v>356</v>
      </c>
      <c r="W75" s="7" t="s">
        <v>356</v>
      </c>
      <c r="X75" s="7">
        <v>0</v>
      </c>
      <c r="Y75" s="7" t="s">
        <v>356</v>
      </c>
      <c r="Z75" s="7" t="s">
        <v>356</v>
      </c>
      <c r="AA75" s="7">
        <v>0</v>
      </c>
      <c r="AB75" s="1" t="s">
        <v>88</v>
      </c>
      <c r="AC75" s="7" t="s">
        <v>246</v>
      </c>
      <c r="AD75" s="7">
        <v>145</v>
      </c>
      <c r="AE75" s="7" t="s">
        <v>356</v>
      </c>
      <c r="AF75" s="7" t="s">
        <v>356</v>
      </c>
      <c r="AG75" s="7">
        <v>0</v>
      </c>
      <c r="AH75" s="7" t="s">
        <v>356</v>
      </c>
      <c r="AI75" s="7" t="s">
        <v>356</v>
      </c>
      <c r="AJ75" s="7">
        <v>0</v>
      </c>
      <c r="AK75" s="7" t="s">
        <v>356</v>
      </c>
      <c r="AL75" s="7" t="s">
        <v>356</v>
      </c>
      <c r="AM75" s="7">
        <v>0</v>
      </c>
    </row>
    <row r="76" spans="1:39" x14ac:dyDescent="0.25">
      <c r="A76" s="6">
        <v>75</v>
      </c>
      <c r="B76" s="7" t="s">
        <v>225</v>
      </c>
      <c r="C76" s="7" t="s">
        <v>46</v>
      </c>
      <c r="D76" s="7" t="s">
        <v>241</v>
      </c>
      <c r="E76" s="6" t="s">
        <v>5</v>
      </c>
      <c r="F76" s="6" t="s">
        <v>28</v>
      </c>
      <c r="G76" s="50" t="s">
        <v>9</v>
      </c>
      <c r="H76" s="7" t="s">
        <v>76</v>
      </c>
      <c r="I76" s="8">
        <v>700</v>
      </c>
      <c r="J76" s="7" t="s">
        <v>356</v>
      </c>
      <c r="K76" s="7" t="s">
        <v>356</v>
      </c>
      <c r="L76" s="7">
        <v>0</v>
      </c>
      <c r="M76" s="7" t="s">
        <v>356</v>
      </c>
      <c r="N76" s="7" t="s">
        <v>356</v>
      </c>
      <c r="O76" s="7">
        <v>0</v>
      </c>
      <c r="P76" s="7" t="s">
        <v>356</v>
      </c>
      <c r="Q76" s="7" t="s">
        <v>356</v>
      </c>
      <c r="R76" s="7">
        <v>0</v>
      </c>
      <c r="S76" s="1" t="s">
        <v>9</v>
      </c>
      <c r="T76" s="7" t="s">
        <v>76</v>
      </c>
      <c r="U76" s="7">
        <v>450</v>
      </c>
      <c r="V76" s="7" t="s">
        <v>356</v>
      </c>
      <c r="W76" s="7" t="s">
        <v>356</v>
      </c>
      <c r="X76" s="7">
        <v>0</v>
      </c>
      <c r="Y76" s="7" t="s">
        <v>356</v>
      </c>
      <c r="Z76" s="7" t="s">
        <v>356</v>
      </c>
      <c r="AA76" s="7">
        <v>0</v>
      </c>
      <c r="AB76" s="1" t="s">
        <v>88</v>
      </c>
      <c r="AC76" s="7" t="s">
        <v>246</v>
      </c>
      <c r="AD76" s="7">
        <v>320</v>
      </c>
      <c r="AE76" s="7" t="s">
        <v>371</v>
      </c>
      <c r="AF76" s="7" t="s">
        <v>250</v>
      </c>
      <c r="AG76" s="7">
        <v>400</v>
      </c>
      <c r="AH76" s="7" t="s">
        <v>371</v>
      </c>
      <c r="AI76" s="7" t="s">
        <v>250</v>
      </c>
      <c r="AJ76" s="7">
        <v>300</v>
      </c>
      <c r="AK76" s="7" t="s">
        <v>112</v>
      </c>
      <c r="AL76" s="9" t="s">
        <v>26</v>
      </c>
      <c r="AM76" s="7">
        <v>80</v>
      </c>
    </row>
    <row r="77" spans="1:39" x14ac:dyDescent="0.25">
      <c r="A77" s="5">
        <v>76</v>
      </c>
      <c r="B77" s="7" t="s">
        <v>226</v>
      </c>
      <c r="C77" s="7" t="s">
        <v>46</v>
      </c>
      <c r="D77" s="7" t="s">
        <v>242</v>
      </c>
      <c r="E77" s="6" t="s">
        <v>5</v>
      </c>
      <c r="F77" s="6" t="s">
        <v>28</v>
      </c>
      <c r="G77" s="50" t="s">
        <v>9</v>
      </c>
      <c r="H77" s="7" t="s">
        <v>24</v>
      </c>
      <c r="I77" s="7">
        <v>300</v>
      </c>
      <c r="J77" s="7" t="s">
        <v>356</v>
      </c>
      <c r="K77" s="7" t="s">
        <v>356</v>
      </c>
      <c r="L77" s="7">
        <v>0</v>
      </c>
      <c r="M77" s="7" t="s">
        <v>356</v>
      </c>
      <c r="N77" s="7" t="s">
        <v>356</v>
      </c>
      <c r="O77" s="7">
        <v>0</v>
      </c>
      <c r="P77" s="7" t="s">
        <v>356</v>
      </c>
      <c r="Q77" s="7" t="s">
        <v>356</v>
      </c>
      <c r="R77" s="7">
        <v>0</v>
      </c>
      <c r="S77" s="1" t="s">
        <v>9</v>
      </c>
      <c r="T77" s="7" t="s">
        <v>11</v>
      </c>
      <c r="U77" s="7">
        <v>100</v>
      </c>
      <c r="V77" s="7" t="s">
        <v>356</v>
      </c>
      <c r="W77" s="7" t="s">
        <v>356</v>
      </c>
      <c r="X77" s="7">
        <v>0</v>
      </c>
      <c r="Y77" s="7" t="s">
        <v>356</v>
      </c>
      <c r="Z77" s="7" t="s">
        <v>356</v>
      </c>
      <c r="AA77" s="7">
        <v>0</v>
      </c>
      <c r="AB77" s="1" t="s">
        <v>88</v>
      </c>
      <c r="AC77" s="7" t="s">
        <v>246</v>
      </c>
      <c r="AD77" s="7">
        <v>200</v>
      </c>
      <c r="AE77" s="7" t="s">
        <v>365</v>
      </c>
      <c r="AF77" s="7" t="s">
        <v>248</v>
      </c>
      <c r="AG77" s="7">
        <v>70</v>
      </c>
      <c r="AH77" s="7" t="s">
        <v>356</v>
      </c>
      <c r="AI77" s="7" t="s">
        <v>356</v>
      </c>
      <c r="AJ77" s="7">
        <v>0</v>
      </c>
      <c r="AK77" s="7" t="s">
        <v>356</v>
      </c>
      <c r="AL77" s="7" t="s">
        <v>356</v>
      </c>
      <c r="AM77" s="7">
        <v>0</v>
      </c>
    </row>
    <row r="78" spans="1:39" x14ac:dyDescent="0.25">
      <c r="A78" s="6">
        <v>77</v>
      </c>
      <c r="B78" s="7" t="s">
        <v>227</v>
      </c>
      <c r="C78" s="7" t="s">
        <v>46</v>
      </c>
      <c r="D78" s="7" t="s">
        <v>242</v>
      </c>
      <c r="E78" s="6" t="s">
        <v>5</v>
      </c>
      <c r="F78" s="6" t="s">
        <v>28</v>
      </c>
      <c r="G78" s="50" t="s">
        <v>9</v>
      </c>
      <c r="H78" s="7" t="s">
        <v>24</v>
      </c>
      <c r="I78" s="7">
        <v>150</v>
      </c>
      <c r="J78" s="7" t="s">
        <v>356</v>
      </c>
      <c r="K78" s="7" t="s">
        <v>356</v>
      </c>
      <c r="L78" s="7">
        <v>0</v>
      </c>
      <c r="M78" s="7" t="s">
        <v>356</v>
      </c>
      <c r="N78" s="7" t="s">
        <v>356</v>
      </c>
      <c r="O78" s="7">
        <v>0</v>
      </c>
      <c r="P78" s="7" t="s">
        <v>356</v>
      </c>
      <c r="Q78" s="7" t="s">
        <v>356</v>
      </c>
      <c r="R78" s="7">
        <v>0</v>
      </c>
      <c r="S78" s="1" t="s">
        <v>9</v>
      </c>
      <c r="T78" s="7" t="s">
        <v>11</v>
      </c>
      <c r="U78" s="7">
        <v>70</v>
      </c>
      <c r="V78" s="7" t="s">
        <v>356</v>
      </c>
      <c r="W78" s="7" t="s">
        <v>356</v>
      </c>
      <c r="X78" s="7">
        <v>0</v>
      </c>
      <c r="Y78" s="7" t="s">
        <v>356</v>
      </c>
      <c r="Z78" s="7" t="s">
        <v>356</v>
      </c>
      <c r="AA78" s="7">
        <v>0</v>
      </c>
      <c r="AB78" s="1" t="s">
        <v>12</v>
      </c>
      <c r="AC78" s="7" t="s">
        <v>29</v>
      </c>
      <c r="AD78" s="7">
        <v>60</v>
      </c>
      <c r="AE78" s="7" t="s">
        <v>112</v>
      </c>
      <c r="AF78" s="9" t="s">
        <v>26</v>
      </c>
      <c r="AG78" s="7">
        <v>15</v>
      </c>
      <c r="AH78" s="7" t="s">
        <v>356</v>
      </c>
      <c r="AI78" s="7" t="s">
        <v>356</v>
      </c>
      <c r="AJ78" s="7">
        <v>0</v>
      </c>
      <c r="AK78" s="7" t="s">
        <v>356</v>
      </c>
      <c r="AL78" s="7" t="s">
        <v>356</v>
      </c>
      <c r="AM78" s="7">
        <v>0</v>
      </c>
    </row>
    <row r="79" spans="1:39" x14ac:dyDescent="0.25">
      <c r="A79" s="6">
        <v>78</v>
      </c>
      <c r="B79" s="7" t="s">
        <v>228</v>
      </c>
      <c r="C79" s="7" t="s">
        <v>229</v>
      </c>
      <c r="D79" s="7" t="s">
        <v>242</v>
      </c>
      <c r="E79" s="6" t="s">
        <v>5</v>
      </c>
      <c r="F79" s="6" t="s">
        <v>40</v>
      </c>
      <c r="G79" s="50" t="s">
        <v>7</v>
      </c>
      <c r="H79" s="6" t="s">
        <v>104</v>
      </c>
      <c r="I79" s="7">
        <v>90</v>
      </c>
      <c r="J79" s="7" t="s">
        <v>356</v>
      </c>
      <c r="K79" s="7" t="s">
        <v>356</v>
      </c>
      <c r="L79" s="7">
        <v>0</v>
      </c>
      <c r="M79" s="7" t="s">
        <v>356</v>
      </c>
      <c r="N79" s="7" t="s">
        <v>356</v>
      </c>
      <c r="O79" s="7">
        <v>0</v>
      </c>
      <c r="P79" s="7" t="s">
        <v>356</v>
      </c>
      <c r="Q79" s="7" t="s">
        <v>356</v>
      </c>
      <c r="R79" s="7">
        <v>0</v>
      </c>
      <c r="S79" s="1" t="s">
        <v>7</v>
      </c>
      <c r="T79" s="7" t="s">
        <v>64</v>
      </c>
      <c r="U79" s="7">
        <v>80</v>
      </c>
      <c r="V79" s="7" t="s">
        <v>356</v>
      </c>
      <c r="W79" s="7" t="s">
        <v>356</v>
      </c>
      <c r="X79" s="7">
        <v>0</v>
      </c>
      <c r="Y79" s="7" t="s">
        <v>356</v>
      </c>
      <c r="Z79" s="7" t="s">
        <v>356</v>
      </c>
      <c r="AA79" s="7">
        <v>0</v>
      </c>
      <c r="AB79" s="1" t="s">
        <v>12</v>
      </c>
      <c r="AC79" s="7" t="s">
        <v>29</v>
      </c>
      <c r="AD79" s="7">
        <v>80</v>
      </c>
      <c r="AE79" s="7" t="s">
        <v>356</v>
      </c>
      <c r="AF79" s="7" t="s">
        <v>356</v>
      </c>
      <c r="AG79" s="7">
        <v>0</v>
      </c>
      <c r="AH79" s="7" t="s">
        <v>356</v>
      </c>
      <c r="AI79" s="7" t="s">
        <v>356</v>
      </c>
      <c r="AJ79" s="7">
        <v>0</v>
      </c>
      <c r="AK79" s="7" t="s">
        <v>356</v>
      </c>
      <c r="AL79" s="7" t="s">
        <v>356</v>
      </c>
      <c r="AM79" s="7">
        <v>0</v>
      </c>
    </row>
    <row r="80" spans="1:39" x14ac:dyDescent="0.25">
      <c r="A80" s="5">
        <v>79</v>
      </c>
      <c r="B80" s="7" t="s">
        <v>230</v>
      </c>
      <c r="C80" s="7" t="s">
        <v>231</v>
      </c>
      <c r="D80" s="7" t="s">
        <v>242</v>
      </c>
      <c r="E80" s="6" t="s">
        <v>5</v>
      </c>
      <c r="F80" s="6" t="s">
        <v>40</v>
      </c>
      <c r="G80" s="50" t="s">
        <v>56</v>
      </c>
      <c r="H80" s="7" t="s">
        <v>193</v>
      </c>
      <c r="I80" s="7">
        <v>5</v>
      </c>
      <c r="J80" s="7" t="s">
        <v>356</v>
      </c>
      <c r="K80" s="7" t="s">
        <v>356</v>
      </c>
      <c r="L80" s="7">
        <v>0</v>
      </c>
      <c r="M80" s="7" t="s">
        <v>356</v>
      </c>
      <c r="N80" s="7" t="s">
        <v>356</v>
      </c>
      <c r="O80" s="7">
        <v>0</v>
      </c>
      <c r="P80" s="7" t="s">
        <v>356</v>
      </c>
      <c r="Q80" s="7" t="s">
        <v>356</v>
      </c>
      <c r="R80" s="7">
        <v>0</v>
      </c>
      <c r="S80" s="1" t="s">
        <v>51</v>
      </c>
      <c r="T80" s="7" t="s">
        <v>33</v>
      </c>
      <c r="U80" s="7">
        <v>50</v>
      </c>
      <c r="V80" s="7" t="s">
        <v>356</v>
      </c>
      <c r="W80" s="7" t="s">
        <v>356</v>
      </c>
      <c r="X80" s="7">
        <v>0</v>
      </c>
      <c r="Y80" s="7" t="s">
        <v>356</v>
      </c>
      <c r="Z80" s="7" t="s">
        <v>356</v>
      </c>
      <c r="AA80" s="7">
        <v>0</v>
      </c>
      <c r="AB80" s="1" t="s">
        <v>369</v>
      </c>
      <c r="AC80" s="7" t="s">
        <v>247</v>
      </c>
      <c r="AD80" s="7">
        <v>80</v>
      </c>
      <c r="AE80" s="7" t="s">
        <v>356</v>
      </c>
      <c r="AF80" s="7" t="s">
        <v>356</v>
      </c>
      <c r="AG80" s="7">
        <v>0</v>
      </c>
      <c r="AH80" s="7" t="s">
        <v>356</v>
      </c>
      <c r="AI80" s="7" t="s">
        <v>356</v>
      </c>
      <c r="AJ80" s="7">
        <v>0</v>
      </c>
      <c r="AK80" s="7" t="s">
        <v>356</v>
      </c>
      <c r="AL80" s="7" t="s">
        <v>356</v>
      </c>
      <c r="AM80" s="7">
        <v>0</v>
      </c>
    </row>
    <row r="81" spans="1:39" x14ac:dyDescent="0.25">
      <c r="A81" s="6">
        <v>80</v>
      </c>
      <c r="B81" s="7" t="s">
        <v>232</v>
      </c>
      <c r="C81" s="7" t="s">
        <v>233</v>
      </c>
      <c r="D81" s="7" t="s">
        <v>242</v>
      </c>
      <c r="E81" s="6" t="s">
        <v>5</v>
      </c>
      <c r="F81" s="6" t="s">
        <v>40</v>
      </c>
      <c r="G81" s="50" t="s">
        <v>56</v>
      </c>
      <c r="H81" s="7" t="s">
        <v>193</v>
      </c>
      <c r="I81" s="7">
        <v>25</v>
      </c>
      <c r="J81" s="7" t="s">
        <v>356</v>
      </c>
      <c r="K81" s="7" t="s">
        <v>356</v>
      </c>
      <c r="L81" s="7">
        <v>0</v>
      </c>
      <c r="M81" s="7" t="s">
        <v>356</v>
      </c>
      <c r="N81" s="7" t="s">
        <v>356</v>
      </c>
      <c r="O81" s="7">
        <v>0</v>
      </c>
      <c r="P81" s="7" t="s">
        <v>356</v>
      </c>
      <c r="Q81" s="7" t="s">
        <v>356</v>
      </c>
      <c r="R81" s="7">
        <v>0</v>
      </c>
      <c r="S81" s="1" t="s">
        <v>51</v>
      </c>
      <c r="T81" s="7" t="s">
        <v>119</v>
      </c>
      <c r="U81" s="7">
        <v>80</v>
      </c>
      <c r="V81" s="7" t="s">
        <v>78</v>
      </c>
      <c r="W81" s="7" t="s">
        <v>245</v>
      </c>
      <c r="X81" s="7">
        <v>10</v>
      </c>
      <c r="Y81" s="7" t="s">
        <v>356</v>
      </c>
      <c r="Z81" s="7" t="s">
        <v>356</v>
      </c>
      <c r="AA81" s="7">
        <v>0</v>
      </c>
      <c r="AB81" s="1" t="s">
        <v>112</v>
      </c>
      <c r="AC81" s="7" t="s">
        <v>108</v>
      </c>
      <c r="AD81" s="7">
        <v>80</v>
      </c>
      <c r="AE81" s="7" t="s">
        <v>356</v>
      </c>
      <c r="AF81" s="7" t="s">
        <v>356</v>
      </c>
      <c r="AG81" s="7">
        <v>0</v>
      </c>
      <c r="AH81" s="7" t="s">
        <v>356</v>
      </c>
      <c r="AI81" s="7" t="s">
        <v>356</v>
      </c>
      <c r="AJ81" s="7">
        <v>0</v>
      </c>
      <c r="AK81" s="7" t="s">
        <v>356</v>
      </c>
      <c r="AL81" s="7" t="s">
        <v>356</v>
      </c>
      <c r="AM81" s="7">
        <v>0</v>
      </c>
    </row>
    <row r="82" spans="1:39" x14ac:dyDescent="0.25">
      <c r="A82" s="6">
        <v>81</v>
      </c>
      <c r="B82" s="7" t="s">
        <v>281</v>
      </c>
      <c r="C82" s="7" t="s">
        <v>39</v>
      </c>
      <c r="D82" s="7" t="s">
        <v>243</v>
      </c>
      <c r="E82" s="6" t="s">
        <v>5</v>
      </c>
      <c r="F82" s="6" t="s">
        <v>6</v>
      </c>
      <c r="G82" s="50" t="s">
        <v>56</v>
      </c>
      <c r="H82" s="7" t="s">
        <v>56</v>
      </c>
      <c r="I82" s="7">
        <v>100</v>
      </c>
      <c r="J82" s="7" t="s">
        <v>282</v>
      </c>
      <c r="K82" s="7" t="s">
        <v>283</v>
      </c>
      <c r="L82" s="7">
        <v>50</v>
      </c>
      <c r="M82" s="7" t="s">
        <v>356</v>
      </c>
      <c r="N82" s="7" t="s">
        <v>356</v>
      </c>
      <c r="O82" s="7">
        <v>0</v>
      </c>
      <c r="P82" s="7" t="s">
        <v>356</v>
      </c>
      <c r="Q82" s="7" t="s">
        <v>356</v>
      </c>
      <c r="R82" s="7">
        <v>0</v>
      </c>
      <c r="S82" s="1" t="s">
        <v>57</v>
      </c>
      <c r="T82" s="7" t="s">
        <v>57</v>
      </c>
      <c r="U82" s="7">
        <v>20</v>
      </c>
      <c r="V82" s="7" t="s">
        <v>78</v>
      </c>
      <c r="W82" s="7" t="s">
        <v>170</v>
      </c>
      <c r="X82" s="7">
        <v>25</v>
      </c>
      <c r="Y82" s="7" t="s">
        <v>356</v>
      </c>
      <c r="Z82" s="7" t="s">
        <v>356</v>
      </c>
      <c r="AA82" s="7">
        <v>0</v>
      </c>
      <c r="AB82" s="1" t="s">
        <v>112</v>
      </c>
      <c r="AC82" s="7" t="s">
        <v>108</v>
      </c>
      <c r="AD82" s="7">
        <v>60</v>
      </c>
      <c r="AE82" s="7" t="s">
        <v>112</v>
      </c>
      <c r="AF82" s="7" t="s">
        <v>117</v>
      </c>
      <c r="AG82" s="7">
        <v>50</v>
      </c>
      <c r="AH82" s="7" t="s">
        <v>356</v>
      </c>
      <c r="AI82" s="7" t="s">
        <v>356</v>
      </c>
      <c r="AJ82" s="7">
        <v>0</v>
      </c>
      <c r="AK82" s="7" t="s">
        <v>356</v>
      </c>
      <c r="AL82" s="7" t="s">
        <v>356</v>
      </c>
      <c r="AM82" s="7">
        <v>0</v>
      </c>
    </row>
    <row r="83" spans="1:39" x14ac:dyDescent="0.25">
      <c r="A83" s="5">
        <v>82</v>
      </c>
      <c r="B83" s="7" t="s">
        <v>284</v>
      </c>
      <c r="C83" s="7" t="s">
        <v>46</v>
      </c>
      <c r="D83" s="7" t="s">
        <v>242</v>
      </c>
      <c r="E83" s="6" t="s">
        <v>5</v>
      </c>
      <c r="F83" s="6" t="s">
        <v>6</v>
      </c>
      <c r="G83" s="50" t="s">
        <v>9</v>
      </c>
      <c r="H83" s="7" t="s">
        <v>24</v>
      </c>
      <c r="I83" s="7">
        <v>200</v>
      </c>
      <c r="J83" s="7" t="s">
        <v>356</v>
      </c>
      <c r="K83" s="7" t="s">
        <v>356</v>
      </c>
      <c r="L83" s="7">
        <v>0</v>
      </c>
      <c r="M83" s="7" t="s">
        <v>356</v>
      </c>
      <c r="N83" s="7" t="s">
        <v>356</v>
      </c>
      <c r="O83" s="7">
        <v>0</v>
      </c>
      <c r="P83" s="7" t="s">
        <v>356</v>
      </c>
      <c r="Q83" s="7" t="s">
        <v>356</v>
      </c>
      <c r="R83" s="7">
        <v>0</v>
      </c>
      <c r="S83" s="1" t="s">
        <v>9</v>
      </c>
      <c r="T83" s="7" t="s">
        <v>11</v>
      </c>
      <c r="U83" s="7">
        <v>145</v>
      </c>
      <c r="V83" s="7" t="s">
        <v>356</v>
      </c>
      <c r="W83" s="7" t="s">
        <v>356</v>
      </c>
      <c r="X83" s="7">
        <v>0</v>
      </c>
      <c r="Y83" s="7" t="s">
        <v>356</v>
      </c>
      <c r="Z83" s="7" t="s">
        <v>356</v>
      </c>
      <c r="AA83" s="7">
        <v>0</v>
      </c>
      <c r="AB83" s="1" t="s">
        <v>112</v>
      </c>
      <c r="AC83" s="7" t="s">
        <v>108</v>
      </c>
      <c r="AD83" s="7">
        <v>60</v>
      </c>
      <c r="AE83" s="7" t="s">
        <v>365</v>
      </c>
      <c r="AF83" s="7" t="s">
        <v>248</v>
      </c>
      <c r="AG83" s="7">
        <v>50</v>
      </c>
      <c r="AH83" s="7" t="s">
        <v>356</v>
      </c>
      <c r="AI83" s="7" t="s">
        <v>356</v>
      </c>
      <c r="AJ83" s="7">
        <v>0</v>
      </c>
      <c r="AK83" s="7" t="s">
        <v>356</v>
      </c>
      <c r="AL83" s="7" t="s">
        <v>356</v>
      </c>
      <c r="AM83" s="7">
        <v>0</v>
      </c>
    </row>
    <row r="84" spans="1:39" x14ac:dyDescent="0.25">
      <c r="A84" s="6">
        <v>83</v>
      </c>
      <c r="B84" s="7" t="s">
        <v>285</v>
      </c>
      <c r="C84" s="7" t="s">
        <v>46</v>
      </c>
      <c r="D84" s="7" t="s">
        <v>242</v>
      </c>
      <c r="E84" s="6" t="s">
        <v>5</v>
      </c>
      <c r="F84" s="6" t="s">
        <v>6</v>
      </c>
      <c r="G84" s="50" t="s">
        <v>9</v>
      </c>
      <c r="H84" s="7" t="s">
        <v>24</v>
      </c>
      <c r="I84" s="7">
        <v>150</v>
      </c>
      <c r="J84" s="7" t="s">
        <v>356</v>
      </c>
      <c r="K84" s="7" t="s">
        <v>356</v>
      </c>
      <c r="L84" s="7">
        <v>0</v>
      </c>
      <c r="M84" s="7" t="s">
        <v>356</v>
      </c>
      <c r="N84" s="7" t="s">
        <v>356</v>
      </c>
      <c r="O84" s="7">
        <v>0</v>
      </c>
      <c r="P84" s="7" t="s">
        <v>356</v>
      </c>
      <c r="Q84" s="7" t="s">
        <v>356</v>
      </c>
      <c r="R84" s="7">
        <v>0</v>
      </c>
      <c r="S84" s="1" t="s">
        <v>9</v>
      </c>
      <c r="T84" s="7" t="s">
        <v>11</v>
      </c>
      <c r="U84" s="7">
        <v>145</v>
      </c>
      <c r="V84" s="7" t="s">
        <v>356</v>
      </c>
      <c r="W84" s="7" t="s">
        <v>356</v>
      </c>
      <c r="X84" s="7">
        <v>0</v>
      </c>
      <c r="Y84" s="7" t="s">
        <v>356</v>
      </c>
      <c r="Z84" s="7" t="s">
        <v>356</v>
      </c>
      <c r="AA84" s="7">
        <v>0</v>
      </c>
      <c r="AB84" s="1" t="s">
        <v>370</v>
      </c>
      <c r="AC84" s="7" t="s">
        <v>22</v>
      </c>
      <c r="AD84" s="7">
        <v>150</v>
      </c>
      <c r="AE84" s="7" t="s">
        <v>112</v>
      </c>
      <c r="AF84" s="7" t="s">
        <v>26</v>
      </c>
      <c r="AG84" s="7">
        <v>50</v>
      </c>
      <c r="AH84" s="7" t="s">
        <v>356</v>
      </c>
      <c r="AI84" s="7" t="s">
        <v>356</v>
      </c>
      <c r="AJ84" s="7">
        <v>0</v>
      </c>
      <c r="AK84" s="7" t="s">
        <v>356</v>
      </c>
      <c r="AL84" s="7" t="s">
        <v>356</v>
      </c>
      <c r="AM84" s="7">
        <v>0</v>
      </c>
    </row>
    <row r="85" spans="1:39" x14ac:dyDescent="0.25">
      <c r="A85" s="6">
        <v>84</v>
      </c>
      <c r="B85" s="7" t="s">
        <v>286</v>
      </c>
      <c r="C85" s="7" t="s">
        <v>46</v>
      </c>
      <c r="D85" s="7" t="s">
        <v>242</v>
      </c>
      <c r="E85" s="6" t="s">
        <v>5</v>
      </c>
      <c r="F85" s="6" t="s">
        <v>6</v>
      </c>
      <c r="G85" s="50" t="s">
        <v>9</v>
      </c>
      <c r="H85" s="7" t="s">
        <v>24</v>
      </c>
      <c r="I85" s="7">
        <v>150</v>
      </c>
      <c r="J85" s="7" t="s">
        <v>12</v>
      </c>
      <c r="K85" s="7" t="s">
        <v>32</v>
      </c>
      <c r="L85" s="7">
        <v>150</v>
      </c>
      <c r="M85" s="7" t="s">
        <v>356</v>
      </c>
      <c r="N85" s="7" t="s">
        <v>356</v>
      </c>
      <c r="O85" s="7">
        <v>0</v>
      </c>
      <c r="P85" s="7" t="s">
        <v>356</v>
      </c>
      <c r="Q85" s="7" t="s">
        <v>356</v>
      </c>
      <c r="R85" s="7">
        <v>0</v>
      </c>
      <c r="S85" s="1" t="s">
        <v>9</v>
      </c>
      <c r="T85" s="7" t="s">
        <v>11</v>
      </c>
      <c r="U85" s="7">
        <v>66</v>
      </c>
      <c r="V85" s="7" t="s">
        <v>356</v>
      </c>
      <c r="W85" s="7" t="s">
        <v>356</v>
      </c>
      <c r="X85" s="7">
        <v>0</v>
      </c>
      <c r="Y85" s="7" t="s">
        <v>356</v>
      </c>
      <c r="Z85" s="7" t="s">
        <v>356</v>
      </c>
      <c r="AA85" s="7">
        <v>0</v>
      </c>
      <c r="AB85" s="1" t="s">
        <v>370</v>
      </c>
      <c r="AC85" s="7" t="s">
        <v>22</v>
      </c>
      <c r="AD85" s="7">
        <v>125</v>
      </c>
      <c r="AE85" s="7" t="s">
        <v>112</v>
      </c>
      <c r="AF85" s="7" t="s">
        <v>26</v>
      </c>
      <c r="AG85" s="7">
        <v>50</v>
      </c>
      <c r="AH85" s="7" t="s">
        <v>356</v>
      </c>
      <c r="AI85" s="7" t="s">
        <v>356</v>
      </c>
      <c r="AJ85" s="7">
        <v>0</v>
      </c>
      <c r="AK85" s="7" t="s">
        <v>356</v>
      </c>
      <c r="AL85" s="7" t="s">
        <v>356</v>
      </c>
      <c r="AM85" s="7">
        <v>0</v>
      </c>
    </row>
    <row r="86" spans="1:39" x14ac:dyDescent="0.25">
      <c r="A86" s="5">
        <v>85</v>
      </c>
      <c r="B86" s="7" t="s">
        <v>288</v>
      </c>
      <c r="C86" s="7" t="s">
        <v>46</v>
      </c>
      <c r="D86" s="7" t="s">
        <v>242</v>
      </c>
      <c r="E86" s="6" t="s">
        <v>5</v>
      </c>
      <c r="F86" s="6" t="s">
        <v>6</v>
      </c>
      <c r="G86" s="50" t="s">
        <v>9</v>
      </c>
      <c r="H86" s="7" t="s">
        <v>24</v>
      </c>
      <c r="I86" s="7">
        <v>100</v>
      </c>
      <c r="J86" s="7" t="s">
        <v>356</v>
      </c>
      <c r="K86" s="7" t="s">
        <v>356</v>
      </c>
      <c r="L86" s="7">
        <v>0</v>
      </c>
      <c r="M86" s="7" t="s">
        <v>356</v>
      </c>
      <c r="N86" s="7" t="s">
        <v>356</v>
      </c>
      <c r="O86" s="7">
        <v>0</v>
      </c>
      <c r="P86" s="7" t="s">
        <v>356</v>
      </c>
      <c r="Q86" s="7" t="s">
        <v>356</v>
      </c>
      <c r="R86" s="7">
        <v>0</v>
      </c>
      <c r="S86" s="1" t="s">
        <v>51</v>
      </c>
      <c r="T86" s="7" t="s">
        <v>33</v>
      </c>
      <c r="U86" s="7">
        <v>15</v>
      </c>
      <c r="V86" s="7" t="s">
        <v>9</v>
      </c>
      <c r="W86" s="7" t="s">
        <v>11</v>
      </c>
      <c r="X86" s="7">
        <v>80</v>
      </c>
      <c r="Y86" s="7" t="s">
        <v>356</v>
      </c>
      <c r="Z86" s="7" t="s">
        <v>356</v>
      </c>
      <c r="AA86" s="7">
        <v>0</v>
      </c>
      <c r="AB86" s="1" t="s">
        <v>370</v>
      </c>
      <c r="AC86" s="7" t="s">
        <v>287</v>
      </c>
      <c r="AD86" s="7">
        <v>100</v>
      </c>
      <c r="AE86" s="7" t="s">
        <v>112</v>
      </c>
      <c r="AF86" s="7" t="s">
        <v>26</v>
      </c>
      <c r="AG86" s="7">
        <v>80</v>
      </c>
      <c r="AH86" s="7" t="s">
        <v>356</v>
      </c>
      <c r="AI86" s="7" t="s">
        <v>356</v>
      </c>
      <c r="AJ86" s="7">
        <v>0</v>
      </c>
      <c r="AK86" s="7" t="s">
        <v>356</v>
      </c>
      <c r="AL86" s="7" t="s">
        <v>356</v>
      </c>
      <c r="AM86" s="7">
        <v>0</v>
      </c>
    </row>
    <row r="87" spans="1:39" x14ac:dyDescent="0.25">
      <c r="A87" s="6">
        <v>86</v>
      </c>
      <c r="B87" s="7" t="s">
        <v>289</v>
      </c>
      <c r="C87" s="7" t="s">
        <v>46</v>
      </c>
      <c r="D87" s="7" t="s">
        <v>242</v>
      </c>
      <c r="E87" s="6" t="s">
        <v>5</v>
      </c>
      <c r="F87" s="6" t="s">
        <v>6</v>
      </c>
      <c r="G87" s="50" t="s">
        <v>9</v>
      </c>
      <c r="H87" s="7" t="s">
        <v>24</v>
      </c>
      <c r="I87" s="7">
        <v>150</v>
      </c>
      <c r="J87" s="7" t="s">
        <v>356</v>
      </c>
      <c r="K87" s="7" t="s">
        <v>356</v>
      </c>
      <c r="L87" s="7">
        <v>0</v>
      </c>
      <c r="M87" s="7" t="s">
        <v>356</v>
      </c>
      <c r="N87" s="7" t="s">
        <v>356</v>
      </c>
      <c r="O87" s="7">
        <v>0</v>
      </c>
      <c r="P87" s="7" t="s">
        <v>356</v>
      </c>
      <c r="Q87" s="7" t="s">
        <v>356</v>
      </c>
      <c r="R87" s="7">
        <v>0</v>
      </c>
      <c r="S87" s="1" t="s">
        <v>196</v>
      </c>
      <c r="T87" s="7" t="s">
        <v>290</v>
      </c>
      <c r="U87" s="7">
        <v>66</v>
      </c>
      <c r="V87" s="7" t="s">
        <v>9</v>
      </c>
      <c r="W87" s="7" t="s">
        <v>11</v>
      </c>
      <c r="X87" s="7">
        <v>40</v>
      </c>
      <c r="Y87" s="7" t="s">
        <v>356</v>
      </c>
      <c r="Z87" s="7" t="s">
        <v>356</v>
      </c>
      <c r="AA87" s="7">
        <v>0</v>
      </c>
      <c r="AB87" s="1" t="s">
        <v>365</v>
      </c>
      <c r="AC87" s="7" t="s">
        <v>248</v>
      </c>
      <c r="AD87" s="7">
        <v>100</v>
      </c>
      <c r="AE87" s="7" t="s">
        <v>365</v>
      </c>
      <c r="AF87" s="7" t="s">
        <v>248</v>
      </c>
      <c r="AG87" s="7">
        <v>121</v>
      </c>
      <c r="AH87" s="7" t="s">
        <v>356</v>
      </c>
      <c r="AI87" s="7" t="s">
        <v>356</v>
      </c>
      <c r="AJ87" s="7">
        <v>0</v>
      </c>
      <c r="AK87" s="7" t="s">
        <v>356</v>
      </c>
      <c r="AL87" s="7" t="s">
        <v>356</v>
      </c>
      <c r="AM87" s="7">
        <v>0</v>
      </c>
    </row>
    <row r="88" spans="1:39" x14ac:dyDescent="0.25">
      <c r="A88" s="6">
        <v>87</v>
      </c>
      <c r="B88" s="7" t="s">
        <v>291</v>
      </c>
      <c r="C88" s="7" t="s">
        <v>46</v>
      </c>
      <c r="D88" s="7" t="s">
        <v>243</v>
      </c>
      <c r="E88" s="6" t="s">
        <v>5</v>
      </c>
      <c r="F88" s="6" t="s">
        <v>6</v>
      </c>
      <c r="G88" s="50" t="s">
        <v>88</v>
      </c>
      <c r="H88" s="7" t="s">
        <v>89</v>
      </c>
      <c r="I88" s="7">
        <v>80</v>
      </c>
      <c r="J88" s="7" t="s">
        <v>356</v>
      </c>
      <c r="K88" s="7" t="s">
        <v>356</v>
      </c>
      <c r="L88" s="7">
        <v>0</v>
      </c>
      <c r="M88" s="7" t="s">
        <v>356</v>
      </c>
      <c r="N88" s="7" t="s">
        <v>356</v>
      </c>
      <c r="O88" s="7">
        <v>0</v>
      </c>
      <c r="P88" s="7" t="s">
        <v>356</v>
      </c>
      <c r="Q88" s="7" t="s">
        <v>356</v>
      </c>
      <c r="R88" s="7">
        <v>0</v>
      </c>
      <c r="S88" s="1" t="s">
        <v>88</v>
      </c>
      <c r="T88" s="7" t="s">
        <v>89</v>
      </c>
      <c r="U88" s="7">
        <v>50</v>
      </c>
      <c r="V88" s="7" t="s">
        <v>356</v>
      </c>
      <c r="W88" s="7" t="s">
        <v>356</v>
      </c>
      <c r="X88" s="7">
        <v>0</v>
      </c>
      <c r="Y88" s="7" t="s">
        <v>356</v>
      </c>
      <c r="Z88" s="7" t="s">
        <v>356</v>
      </c>
      <c r="AA88" s="7">
        <v>0</v>
      </c>
      <c r="AB88" s="1" t="s">
        <v>88</v>
      </c>
      <c r="AC88" s="7" t="s">
        <v>299</v>
      </c>
      <c r="AD88" s="7">
        <v>120</v>
      </c>
      <c r="AE88" s="7" t="s">
        <v>356</v>
      </c>
      <c r="AF88" s="7" t="s">
        <v>356</v>
      </c>
      <c r="AG88" s="7">
        <v>0</v>
      </c>
      <c r="AH88" s="7" t="s">
        <v>356</v>
      </c>
      <c r="AI88" s="7" t="s">
        <v>356</v>
      </c>
      <c r="AJ88" s="7">
        <v>0</v>
      </c>
      <c r="AK88" s="7" t="s">
        <v>356</v>
      </c>
      <c r="AL88" s="7" t="s">
        <v>356</v>
      </c>
      <c r="AM88" s="7">
        <v>0</v>
      </c>
    </row>
    <row r="89" spans="1:39" x14ac:dyDescent="0.25">
      <c r="A89" s="5">
        <v>88</v>
      </c>
      <c r="B89" s="7" t="s">
        <v>292</v>
      </c>
      <c r="C89" s="7" t="s">
        <v>46</v>
      </c>
      <c r="D89" s="7" t="s">
        <v>243</v>
      </c>
      <c r="E89" s="6" t="s">
        <v>5</v>
      </c>
      <c r="F89" s="6" t="s">
        <v>6</v>
      </c>
      <c r="G89" s="50" t="s">
        <v>56</v>
      </c>
      <c r="H89" s="7" t="s">
        <v>193</v>
      </c>
      <c r="I89" s="7">
        <v>20</v>
      </c>
      <c r="J89" s="7" t="s">
        <v>356</v>
      </c>
      <c r="K89" s="7" t="s">
        <v>356</v>
      </c>
      <c r="L89" s="7">
        <v>0</v>
      </c>
      <c r="M89" s="7" t="s">
        <v>356</v>
      </c>
      <c r="N89" s="7" t="s">
        <v>356</v>
      </c>
      <c r="O89" s="7">
        <v>0</v>
      </c>
      <c r="P89" s="7" t="s">
        <v>356</v>
      </c>
      <c r="Q89" s="7" t="s">
        <v>356</v>
      </c>
      <c r="R89" s="7">
        <v>0</v>
      </c>
      <c r="S89" s="1" t="s">
        <v>51</v>
      </c>
      <c r="T89" s="7" t="s">
        <v>175</v>
      </c>
      <c r="U89" s="7">
        <v>35</v>
      </c>
      <c r="V89" s="7" t="s">
        <v>356</v>
      </c>
      <c r="W89" s="7" t="s">
        <v>356</v>
      </c>
      <c r="X89" s="7">
        <v>0</v>
      </c>
      <c r="Y89" s="7" t="s">
        <v>356</v>
      </c>
      <c r="Z89" s="7" t="s">
        <v>356</v>
      </c>
      <c r="AA89" s="7">
        <v>0</v>
      </c>
      <c r="AB89" s="1" t="s">
        <v>112</v>
      </c>
      <c r="AC89" s="7" t="s">
        <v>108</v>
      </c>
      <c r="AD89" s="7">
        <v>45</v>
      </c>
      <c r="AE89" s="7" t="s">
        <v>356</v>
      </c>
      <c r="AF89" s="7" t="s">
        <v>356</v>
      </c>
      <c r="AG89" s="7">
        <v>0</v>
      </c>
      <c r="AH89" s="7" t="s">
        <v>356</v>
      </c>
      <c r="AI89" s="7" t="s">
        <v>356</v>
      </c>
      <c r="AJ89" s="7">
        <v>0</v>
      </c>
      <c r="AK89" s="7" t="s">
        <v>356</v>
      </c>
      <c r="AL89" s="7" t="s">
        <v>356</v>
      </c>
      <c r="AM89" s="7">
        <v>0</v>
      </c>
    </row>
    <row r="90" spans="1:39" x14ac:dyDescent="0.25">
      <c r="A90" s="6">
        <v>89</v>
      </c>
      <c r="B90" s="7" t="s">
        <v>293</v>
      </c>
      <c r="C90" s="7" t="s">
        <v>46</v>
      </c>
      <c r="D90" s="7" t="s">
        <v>243</v>
      </c>
      <c r="E90" s="6" t="s">
        <v>5</v>
      </c>
      <c r="F90" s="6" t="s">
        <v>6</v>
      </c>
      <c r="G90" s="50" t="s">
        <v>383</v>
      </c>
      <c r="H90" s="7" t="s">
        <v>55</v>
      </c>
      <c r="I90" s="7">
        <v>55</v>
      </c>
      <c r="J90" s="7" t="s">
        <v>356</v>
      </c>
      <c r="K90" s="7" t="s">
        <v>356</v>
      </c>
      <c r="L90" s="7">
        <v>0</v>
      </c>
      <c r="M90" s="7" t="s">
        <v>356</v>
      </c>
      <c r="N90" s="7" t="s">
        <v>356</v>
      </c>
      <c r="O90" s="7">
        <v>0</v>
      </c>
      <c r="P90" s="7" t="s">
        <v>356</v>
      </c>
      <c r="Q90" s="7" t="s">
        <v>356</v>
      </c>
      <c r="R90" s="7">
        <v>0</v>
      </c>
      <c r="S90" s="1" t="s">
        <v>51</v>
      </c>
      <c r="T90" s="7" t="s">
        <v>295</v>
      </c>
      <c r="U90" s="7">
        <v>40</v>
      </c>
      <c r="V90" s="7" t="s">
        <v>297</v>
      </c>
      <c r="W90" s="7" t="s">
        <v>297</v>
      </c>
      <c r="X90" s="7">
        <v>30</v>
      </c>
      <c r="Y90" s="7" t="s">
        <v>356</v>
      </c>
      <c r="Z90" s="7" t="s">
        <v>356</v>
      </c>
      <c r="AA90" s="7">
        <v>0</v>
      </c>
      <c r="AB90" s="1" t="s">
        <v>112</v>
      </c>
      <c r="AC90" s="7" t="s">
        <v>108</v>
      </c>
      <c r="AD90" s="7">
        <v>70</v>
      </c>
      <c r="AE90" s="7" t="s">
        <v>356</v>
      </c>
      <c r="AF90" s="7" t="s">
        <v>356</v>
      </c>
      <c r="AG90" s="7">
        <v>0</v>
      </c>
      <c r="AH90" s="7" t="s">
        <v>356</v>
      </c>
      <c r="AI90" s="7" t="s">
        <v>356</v>
      </c>
      <c r="AJ90" s="7">
        <v>0</v>
      </c>
      <c r="AK90" s="7" t="s">
        <v>356</v>
      </c>
      <c r="AL90" s="7" t="s">
        <v>356</v>
      </c>
      <c r="AM90" s="7">
        <v>0</v>
      </c>
    </row>
    <row r="91" spans="1:39" x14ac:dyDescent="0.25">
      <c r="A91" s="6">
        <v>90</v>
      </c>
      <c r="B91" s="7" t="s">
        <v>294</v>
      </c>
      <c r="C91" s="7" t="s">
        <v>46</v>
      </c>
      <c r="D91" s="7" t="s">
        <v>243</v>
      </c>
      <c r="E91" s="6" t="s">
        <v>5</v>
      </c>
      <c r="F91" s="6" t="s">
        <v>6</v>
      </c>
      <c r="G91" s="50" t="s">
        <v>56</v>
      </c>
      <c r="H91" s="7" t="s">
        <v>193</v>
      </c>
      <c r="I91" s="7">
        <v>15</v>
      </c>
      <c r="J91" s="7" t="s">
        <v>356</v>
      </c>
      <c r="K91" s="7" t="s">
        <v>356</v>
      </c>
      <c r="L91" s="7">
        <v>0</v>
      </c>
      <c r="M91" s="7" t="s">
        <v>356</v>
      </c>
      <c r="N91" s="7" t="s">
        <v>356</v>
      </c>
      <c r="O91" s="7">
        <v>0</v>
      </c>
      <c r="P91" s="7" t="s">
        <v>356</v>
      </c>
      <c r="Q91" s="7" t="s">
        <v>356</v>
      </c>
      <c r="R91" s="7">
        <v>0</v>
      </c>
      <c r="S91" s="1" t="s">
        <v>70</v>
      </c>
      <c r="T91" s="7" t="s">
        <v>296</v>
      </c>
      <c r="U91" s="7">
        <v>60</v>
      </c>
      <c r="V91" s="7" t="s">
        <v>356</v>
      </c>
      <c r="W91" s="7" t="s">
        <v>356</v>
      </c>
      <c r="X91" s="7">
        <v>0</v>
      </c>
      <c r="Y91" s="7" t="s">
        <v>356</v>
      </c>
      <c r="Z91" s="7" t="s">
        <v>356</v>
      </c>
      <c r="AA91" s="7">
        <v>0</v>
      </c>
      <c r="AB91" s="1" t="s">
        <v>112</v>
      </c>
      <c r="AC91" s="7" t="s">
        <v>108</v>
      </c>
      <c r="AD91" s="7">
        <v>60</v>
      </c>
      <c r="AE91" s="7" t="s">
        <v>97</v>
      </c>
      <c r="AF91" s="7" t="s">
        <v>304</v>
      </c>
      <c r="AG91" s="7">
        <v>60</v>
      </c>
      <c r="AH91" s="7" t="s">
        <v>356</v>
      </c>
      <c r="AI91" s="7" t="s">
        <v>356</v>
      </c>
      <c r="AJ91" s="7">
        <v>0</v>
      </c>
      <c r="AK91" s="7" t="s">
        <v>356</v>
      </c>
      <c r="AL91" s="7" t="s">
        <v>356</v>
      </c>
      <c r="AM91" s="7">
        <v>0</v>
      </c>
    </row>
    <row r="92" spans="1:39" x14ac:dyDescent="0.25">
      <c r="A92" s="5">
        <v>91</v>
      </c>
      <c r="B92" s="7" t="s">
        <v>300</v>
      </c>
      <c r="C92" s="7" t="s">
        <v>46</v>
      </c>
      <c r="D92" s="7" t="s">
        <v>243</v>
      </c>
      <c r="E92" s="6" t="s">
        <v>5</v>
      </c>
      <c r="F92" s="6" t="s">
        <v>6</v>
      </c>
      <c r="G92" s="50" t="s">
        <v>261</v>
      </c>
      <c r="H92" s="1" t="s">
        <v>261</v>
      </c>
      <c r="I92" s="7">
        <v>25</v>
      </c>
      <c r="J92" s="7" t="s">
        <v>356</v>
      </c>
      <c r="K92" s="7" t="s">
        <v>356</v>
      </c>
      <c r="L92" s="7">
        <v>0</v>
      </c>
      <c r="M92" s="7" t="s">
        <v>356</v>
      </c>
      <c r="N92" s="7" t="s">
        <v>356</v>
      </c>
      <c r="O92" s="7">
        <v>0</v>
      </c>
      <c r="P92" s="7" t="s">
        <v>356</v>
      </c>
      <c r="Q92" s="7" t="s">
        <v>356</v>
      </c>
      <c r="R92" s="7">
        <v>0</v>
      </c>
      <c r="S92" s="1" t="s">
        <v>51</v>
      </c>
      <c r="T92" s="7" t="s">
        <v>33</v>
      </c>
      <c r="U92" s="7">
        <v>50</v>
      </c>
      <c r="V92" s="7" t="s">
        <v>356</v>
      </c>
      <c r="W92" s="7" t="s">
        <v>356</v>
      </c>
      <c r="X92" s="7">
        <v>0</v>
      </c>
      <c r="Y92" s="7" t="s">
        <v>356</v>
      </c>
      <c r="Z92" s="7" t="s">
        <v>356</v>
      </c>
      <c r="AA92" s="7">
        <v>0</v>
      </c>
      <c r="AB92" s="1" t="s">
        <v>112</v>
      </c>
      <c r="AC92" s="7" t="s">
        <v>117</v>
      </c>
      <c r="AD92" s="7">
        <v>100</v>
      </c>
      <c r="AE92" s="7" t="s">
        <v>356</v>
      </c>
      <c r="AF92" s="7" t="s">
        <v>356</v>
      </c>
      <c r="AG92" s="7">
        <v>0</v>
      </c>
      <c r="AH92" s="7" t="s">
        <v>356</v>
      </c>
      <c r="AI92" s="7" t="s">
        <v>356</v>
      </c>
      <c r="AJ92" s="7">
        <v>0</v>
      </c>
      <c r="AK92" s="7" t="s">
        <v>356</v>
      </c>
      <c r="AL92" s="7" t="s">
        <v>356</v>
      </c>
      <c r="AM92" s="7">
        <v>0</v>
      </c>
    </row>
    <row r="93" spans="1:39" x14ac:dyDescent="0.25">
      <c r="A93" s="6">
        <v>92</v>
      </c>
      <c r="B93" s="7" t="s">
        <v>301</v>
      </c>
      <c r="C93" s="7" t="s">
        <v>46</v>
      </c>
      <c r="D93" s="7" t="s">
        <v>243</v>
      </c>
      <c r="E93" s="6" t="s">
        <v>5</v>
      </c>
      <c r="F93" s="6" t="s">
        <v>6</v>
      </c>
      <c r="G93" s="50" t="s">
        <v>56</v>
      </c>
      <c r="H93" s="7" t="s">
        <v>384</v>
      </c>
      <c r="I93" s="7">
        <v>40</v>
      </c>
      <c r="J93" s="7" t="s">
        <v>356</v>
      </c>
      <c r="K93" s="7" t="s">
        <v>356</v>
      </c>
      <c r="L93" s="7">
        <v>0</v>
      </c>
      <c r="M93" s="7" t="s">
        <v>356</v>
      </c>
      <c r="N93" s="7" t="s">
        <v>356</v>
      </c>
      <c r="O93" s="7">
        <v>0</v>
      </c>
      <c r="P93" s="7" t="s">
        <v>356</v>
      </c>
      <c r="Q93" s="7" t="s">
        <v>356</v>
      </c>
      <c r="R93" s="7">
        <v>0</v>
      </c>
      <c r="S93" s="1" t="s">
        <v>51</v>
      </c>
      <c r="T93" s="7" t="s">
        <v>33</v>
      </c>
      <c r="U93" s="7">
        <v>30</v>
      </c>
      <c r="V93" s="7" t="s">
        <v>356</v>
      </c>
      <c r="W93" s="7" t="s">
        <v>356</v>
      </c>
      <c r="X93" s="7">
        <v>0</v>
      </c>
      <c r="Y93" s="7" t="s">
        <v>356</v>
      </c>
      <c r="Z93" s="7" t="s">
        <v>356</v>
      </c>
      <c r="AA93" s="7">
        <v>0</v>
      </c>
      <c r="AB93" s="1" t="s">
        <v>112</v>
      </c>
      <c r="AC93" s="7" t="s">
        <v>108</v>
      </c>
      <c r="AD93" s="7">
        <v>100</v>
      </c>
      <c r="AE93" s="7" t="s">
        <v>356</v>
      </c>
      <c r="AF93" s="7" t="s">
        <v>356</v>
      </c>
      <c r="AG93" s="7">
        <v>0</v>
      </c>
      <c r="AH93" s="7" t="s">
        <v>356</v>
      </c>
      <c r="AI93" s="7" t="s">
        <v>356</v>
      </c>
      <c r="AJ93" s="7">
        <v>0</v>
      </c>
      <c r="AK93" s="7" t="s">
        <v>356</v>
      </c>
      <c r="AL93" s="7" t="s">
        <v>356</v>
      </c>
      <c r="AM93" s="7">
        <v>0</v>
      </c>
    </row>
    <row r="94" spans="1:39" x14ac:dyDescent="0.25">
      <c r="A94" s="6">
        <v>93</v>
      </c>
      <c r="B94" s="7" t="s">
        <v>302</v>
      </c>
      <c r="C94" s="7" t="s">
        <v>46</v>
      </c>
      <c r="D94" s="7" t="s">
        <v>242</v>
      </c>
      <c r="E94" s="6" t="s">
        <v>5</v>
      </c>
      <c r="F94" s="6" t="s">
        <v>6</v>
      </c>
      <c r="G94" s="50" t="s">
        <v>9</v>
      </c>
      <c r="H94" s="7" t="s">
        <v>24</v>
      </c>
      <c r="I94" s="7">
        <v>100</v>
      </c>
      <c r="J94" s="7" t="s">
        <v>356</v>
      </c>
      <c r="K94" s="7" t="s">
        <v>356</v>
      </c>
      <c r="L94" s="7">
        <v>0</v>
      </c>
      <c r="M94" s="7" t="s">
        <v>356</v>
      </c>
      <c r="N94" s="7" t="s">
        <v>356</v>
      </c>
      <c r="O94" s="7">
        <v>0</v>
      </c>
      <c r="P94" s="7" t="s">
        <v>356</v>
      </c>
      <c r="Q94" s="7" t="s">
        <v>356</v>
      </c>
      <c r="R94" s="7">
        <v>0</v>
      </c>
      <c r="S94" s="1" t="s">
        <v>9</v>
      </c>
      <c r="T94" s="7" t="s">
        <v>11</v>
      </c>
      <c r="U94" s="7">
        <v>40</v>
      </c>
      <c r="V94" s="7" t="s">
        <v>356</v>
      </c>
      <c r="W94" s="7" t="s">
        <v>356</v>
      </c>
      <c r="X94" s="7">
        <v>0</v>
      </c>
      <c r="Y94" s="7" t="s">
        <v>356</v>
      </c>
      <c r="Z94" s="7" t="s">
        <v>356</v>
      </c>
      <c r="AA94" s="7">
        <v>0</v>
      </c>
      <c r="AB94" s="1" t="s">
        <v>370</v>
      </c>
      <c r="AC94" s="7" t="s">
        <v>287</v>
      </c>
      <c r="AD94" s="7">
        <v>70</v>
      </c>
      <c r="AE94" s="7" t="s">
        <v>356</v>
      </c>
      <c r="AF94" s="7" t="s">
        <v>356</v>
      </c>
      <c r="AG94" s="7">
        <v>0</v>
      </c>
      <c r="AH94" s="7" t="s">
        <v>356</v>
      </c>
      <c r="AI94" s="7" t="s">
        <v>356</v>
      </c>
      <c r="AJ94" s="7">
        <v>0</v>
      </c>
      <c r="AK94" s="7" t="s">
        <v>356</v>
      </c>
      <c r="AL94" s="7" t="s">
        <v>356</v>
      </c>
      <c r="AM94" s="7">
        <v>0</v>
      </c>
    </row>
    <row r="95" spans="1:39" x14ac:dyDescent="0.25">
      <c r="A95" s="5">
        <v>94</v>
      </c>
      <c r="B95" s="7" t="s">
        <v>303</v>
      </c>
      <c r="C95" s="7" t="s">
        <v>46</v>
      </c>
      <c r="D95" s="7" t="s">
        <v>242</v>
      </c>
      <c r="E95" s="6" t="s">
        <v>5</v>
      </c>
      <c r="F95" s="6" t="s">
        <v>6</v>
      </c>
      <c r="G95" s="50" t="s">
        <v>80</v>
      </c>
      <c r="H95" s="7" t="s">
        <v>253</v>
      </c>
      <c r="I95" s="7">
        <v>70</v>
      </c>
      <c r="J95" s="7" t="s">
        <v>356</v>
      </c>
      <c r="K95" s="7" t="s">
        <v>356</v>
      </c>
      <c r="L95" s="7">
        <v>0</v>
      </c>
      <c r="M95" s="7" t="s">
        <v>356</v>
      </c>
      <c r="N95" s="7" t="s">
        <v>356</v>
      </c>
      <c r="O95" s="7">
        <v>0</v>
      </c>
      <c r="P95" s="7" t="s">
        <v>356</v>
      </c>
      <c r="Q95" s="7" t="s">
        <v>356</v>
      </c>
      <c r="R95" s="7">
        <v>0</v>
      </c>
      <c r="S95" s="1" t="s">
        <v>51</v>
      </c>
      <c r="T95" s="7" t="s">
        <v>33</v>
      </c>
      <c r="U95" s="7">
        <v>40</v>
      </c>
      <c r="V95" s="7" t="s">
        <v>356</v>
      </c>
      <c r="W95" s="7" t="s">
        <v>356</v>
      </c>
      <c r="X95" s="7">
        <v>0</v>
      </c>
      <c r="Y95" s="7" t="s">
        <v>356</v>
      </c>
      <c r="Z95" s="7" t="s">
        <v>356</v>
      </c>
      <c r="AA95" s="7">
        <v>0</v>
      </c>
      <c r="AB95" s="1" t="s">
        <v>370</v>
      </c>
      <c r="AC95" s="7" t="s">
        <v>197</v>
      </c>
      <c r="AD95" s="7">
        <v>70</v>
      </c>
      <c r="AE95" s="7" t="s">
        <v>133</v>
      </c>
      <c r="AF95" s="7" t="s">
        <v>304</v>
      </c>
      <c r="AG95" s="7">
        <v>50</v>
      </c>
      <c r="AH95" s="7" t="s">
        <v>356</v>
      </c>
      <c r="AI95" s="7" t="s">
        <v>356</v>
      </c>
      <c r="AJ95" s="7">
        <v>0</v>
      </c>
      <c r="AK95" s="7" t="s">
        <v>356</v>
      </c>
      <c r="AL95" s="7" t="s">
        <v>356</v>
      </c>
      <c r="AM95" s="7">
        <v>0</v>
      </c>
    </row>
    <row r="96" spans="1:39" x14ac:dyDescent="0.25">
      <c r="A96" s="6">
        <v>95</v>
      </c>
      <c r="B96" s="7" t="s">
        <v>305</v>
      </c>
      <c r="C96" s="7" t="s">
        <v>220</v>
      </c>
      <c r="D96" s="7" t="s">
        <v>242</v>
      </c>
      <c r="E96" s="6" t="s">
        <v>5</v>
      </c>
      <c r="F96" s="6" t="s">
        <v>31</v>
      </c>
      <c r="G96" s="50" t="s">
        <v>166</v>
      </c>
      <c r="H96" s="7" t="s">
        <v>306</v>
      </c>
      <c r="I96" s="7">
        <v>100</v>
      </c>
      <c r="J96" s="7" t="s">
        <v>356</v>
      </c>
      <c r="K96" s="7" t="s">
        <v>356</v>
      </c>
      <c r="L96" s="7">
        <v>0</v>
      </c>
      <c r="M96" s="7" t="s">
        <v>356</v>
      </c>
      <c r="N96" s="7" t="s">
        <v>356</v>
      </c>
      <c r="O96" s="7">
        <v>0</v>
      </c>
      <c r="P96" s="7" t="s">
        <v>356</v>
      </c>
      <c r="Q96" s="7" t="s">
        <v>356</v>
      </c>
      <c r="R96" s="7">
        <v>0</v>
      </c>
      <c r="S96" s="1" t="s">
        <v>51</v>
      </c>
      <c r="T96" s="7" t="s">
        <v>307</v>
      </c>
      <c r="U96" s="7">
        <v>5</v>
      </c>
      <c r="V96" s="7" t="s">
        <v>356</v>
      </c>
      <c r="W96" s="7" t="s">
        <v>356</v>
      </c>
      <c r="X96" s="7">
        <v>0</v>
      </c>
      <c r="Y96" s="7" t="s">
        <v>356</v>
      </c>
      <c r="Z96" s="7" t="s">
        <v>356</v>
      </c>
      <c r="AA96" s="7">
        <v>0</v>
      </c>
      <c r="AB96" s="1" t="s">
        <v>367</v>
      </c>
      <c r="AC96" s="7" t="s">
        <v>304</v>
      </c>
      <c r="AD96" s="7">
        <v>120</v>
      </c>
      <c r="AE96" s="7" t="s">
        <v>356</v>
      </c>
      <c r="AF96" s="7" t="s">
        <v>356</v>
      </c>
      <c r="AG96" s="7">
        <v>0</v>
      </c>
      <c r="AH96" s="7" t="s">
        <v>356</v>
      </c>
      <c r="AI96" s="7" t="s">
        <v>356</v>
      </c>
      <c r="AJ96" s="7">
        <v>0</v>
      </c>
      <c r="AK96" s="7" t="s">
        <v>356</v>
      </c>
      <c r="AL96" s="7" t="s">
        <v>356</v>
      </c>
      <c r="AM96" s="7">
        <v>0</v>
      </c>
    </row>
    <row r="97" spans="1:39" x14ac:dyDescent="0.25">
      <c r="A97" s="6">
        <v>96</v>
      </c>
      <c r="B97" s="7" t="s">
        <v>308</v>
      </c>
      <c r="C97" s="7" t="s">
        <v>46</v>
      </c>
      <c r="D97" s="7" t="s">
        <v>242</v>
      </c>
      <c r="E97" s="6" t="s">
        <v>5</v>
      </c>
      <c r="F97" s="6" t="s">
        <v>6</v>
      </c>
      <c r="G97" s="50" t="s">
        <v>9</v>
      </c>
      <c r="H97" s="7" t="s">
        <v>24</v>
      </c>
      <c r="I97" s="7">
        <v>100</v>
      </c>
      <c r="J97" s="7" t="s">
        <v>356</v>
      </c>
      <c r="K97" s="7" t="s">
        <v>356</v>
      </c>
      <c r="L97" s="7">
        <v>0</v>
      </c>
      <c r="M97" s="7" t="s">
        <v>356</v>
      </c>
      <c r="N97" s="7" t="s">
        <v>356</v>
      </c>
      <c r="O97" s="7">
        <v>0</v>
      </c>
      <c r="P97" s="7" t="s">
        <v>356</v>
      </c>
      <c r="Q97" s="7" t="s">
        <v>356</v>
      </c>
      <c r="R97" s="7">
        <v>0</v>
      </c>
      <c r="S97" s="1" t="s">
        <v>9</v>
      </c>
      <c r="T97" s="7" t="s">
        <v>11</v>
      </c>
      <c r="U97" s="7">
        <v>60</v>
      </c>
      <c r="V97" s="7" t="s">
        <v>356</v>
      </c>
      <c r="W97" s="7" t="s">
        <v>356</v>
      </c>
      <c r="X97" s="7">
        <v>0</v>
      </c>
      <c r="Y97" s="7" t="s">
        <v>356</v>
      </c>
      <c r="Z97" s="7" t="s">
        <v>356</v>
      </c>
      <c r="AA97" s="7">
        <v>0</v>
      </c>
      <c r="AB97" s="1" t="s">
        <v>370</v>
      </c>
      <c r="AC97" s="7" t="s">
        <v>287</v>
      </c>
      <c r="AD97" s="7">
        <v>100</v>
      </c>
      <c r="AE97" s="7" t="s">
        <v>356</v>
      </c>
      <c r="AF97" s="7" t="s">
        <v>356</v>
      </c>
      <c r="AG97" s="7">
        <v>0</v>
      </c>
      <c r="AH97" s="7" t="s">
        <v>356</v>
      </c>
      <c r="AI97" s="7" t="s">
        <v>356</v>
      </c>
      <c r="AJ97" s="7">
        <v>0</v>
      </c>
      <c r="AK97" s="7" t="s">
        <v>356</v>
      </c>
      <c r="AL97" s="7" t="s">
        <v>356</v>
      </c>
      <c r="AM97" s="7">
        <v>0</v>
      </c>
    </row>
    <row r="98" spans="1:39" x14ac:dyDescent="0.25">
      <c r="A98" s="5">
        <v>97</v>
      </c>
      <c r="B98" s="7" t="s">
        <v>309</v>
      </c>
      <c r="C98" s="7" t="s">
        <v>46</v>
      </c>
      <c r="D98" s="7" t="s">
        <v>242</v>
      </c>
      <c r="E98" s="6" t="s">
        <v>5</v>
      </c>
      <c r="F98" s="6" t="s">
        <v>6</v>
      </c>
      <c r="G98" s="50" t="s">
        <v>56</v>
      </c>
      <c r="H98" s="7" t="s">
        <v>193</v>
      </c>
      <c r="I98" s="7">
        <v>15</v>
      </c>
      <c r="J98" s="7" t="s">
        <v>356</v>
      </c>
      <c r="K98" s="7" t="s">
        <v>356</v>
      </c>
      <c r="L98" s="7">
        <v>0</v>
      </c>
      <c r="M98" s="7" t="s">
        <v>356</v>
      </c>
      <c r="N98" s="7" t="s">
        <v>356</v>
      </c>
      <c r="O98" s="7">
        <v>0</v>
      </c>
      <c r="P98" s="7" t="s">
        <v>356</v>
      </c>
      <c r="Q98" s="7" t="s">
        <v>356</v>
      </c>
      <c r="R98" s="7">
        <v>0</v>
      </c>
      <c r="S98" s="1" t="s">
        <v>70</v>
      </c>
      <c r="T98" s="7" t="s">
        <v>296</v>
      </c>
      <c r="U98" s="7">
        <v>100</v>
      </c>
      <c r="V98" s="7" t="s">
        <v>356</v>
      </c>
      <c r="W98" s="7" t="s">
        <v>356</v>
      </c>
      <c r="X98" s="7">
        <v>0</v>
      </c>
      <c r="Y98" s="7" t="s">
        <v>356</v>
      </c>
      <c r="Z98" s="7" t="s">
        <v>356</v>
      </c>
      <c r="AA98" s="7">
        <v>0</v>
      </c>
      <c r="AB98" s="1" t="s">
        <v>112</v>
      </c>
      <c r="AC98" s="7" t="s">
        <v>108</v>
      </c>
      <c r="AD98" s="7">
        <v>100</v>
      </c>
      <c r="AE98" s="7" t="s">
        <v>356</v>
      </c>
      <c r="AF98" s="7" t="s">
        <v>356</v>
      </c>
      <c r="AG98" s="7">
        <v>0</v>
      </c>
      <c r="AH98" s="7" t="s">
        <v>356</v>
      </c>
      <c r="AI98" s="7" t="s">
        <v>356</v>
      </c>
      <c r="AJ98" s="7">
        <v>0</v>
      </c>
      <c r="AK98" s="7" t="s">
        <v>356</v>
      </c>
      <c r="AL98" s="7" t="s">
        <v>356</v>
      </c>
      <c r="AM98" s="7">
        <v>0</v>
      </c>
    </row>
    <row r="99" spans="1:39" x14ac:dyDescent="0.25">
      <c r="A99" s="6">
        <v>98</v>
      </c>
      <c r="B99" s="7" t="s">
        <v>310</v>
      </c>
      <c r="C99" s="7" t="s">
        <v>46</v>
      </c>
      <c r="D99" s="7" t="s">
        <v>242</v>
      </c>
      <c r="E99" s="6" t="s">
        <v>5</v>
      </c>
      <c r="F99" s="6" t="s">
        <v>6</v>
      </c>
      <c r="G99" s="50" t="s">
        <v>56</v>
      </c>
      <c r="H99" s="7" t="s">
        <v>164</v>
      </c>
      <c r="I99" s="7">
        <v>60</v>
      </c>
      <c r="J99" s="7" t="s">
        <v>356</v>
      </c>
      <c r="K99" s="7" t="s">
        <v>356</v>
      </c>
      <c r="L99" s="7">
        <v>0</v>
      </c>
      <c r="M99" s="7" t="s">
        <v>356</v>
      </c>
      <c r="N99" s="7" t="s">
        <v>356</v>
      </c>
      <c r="O99" s="7">
        <v>0</v>
      </c>
      <c r="P99" s="7" t="s">
        <v>356</v>
      </c>
      <c r="Q99" s="7" t="s">
        <v>356</v>
      </c>
      <c r="R99" s="7">
        <v>0</v>
      </c>
      <c r="S99" s="1" t="s">
        <v>51</v>
      </c>
      <c r="T99" s="7" t="s">
        <v>175</v>
      </c>
      <c r="U99" s="7">
        <v>55</v>
      </c>
      <c r="V99" s="7" t="s">
        <v>9</v>
      </c>
      <c r="W99" s="7" t="s">
        <v>66</v>
      </c>
      <c r="X99" s="7">
        <v>44</v>
      </c>
      <c r="Y99" s="7" t="s">
        <v>356</v>
      </c>
      <c r="Z99" s="7" t="s">
        <v>356</v>
      </c>
      <c r="AA99" s="7">
        <v>0</v>
      </c>
      <c r="AB99" s="1" t="s">
        <v>12</v>
      </c>
      <c r="AC99" s="7" t="s">
        <v>255</v>
      </c>
      <c r="AD99" s="7">
        <v>66</v>
      </c>
      <c r="AE99" s="7" t="s">
        <v>356</v>
      </c>
      <c r="AF99" s="7" t="s">
        <v>356</v>
      </c>
      <c r="AG99" s="7">
        <v>0</v>
      </c>
      <c r="AH99" s="7" t="s">
        <v>356</v>
      </c>
      <c r="AI99" s="7" t="s">
        <v>356</v>
      </c>
      <c r="AJ99" s="7">
        <v>0</v>
      </c>
      <c r="AK99" s="7" t="s">
        <v>356</v>
      </c>
      <c r="AL99" s="7" t="s">
        <v>356</v>
      </c>
      <c r="AM99" s="7">
        <v>0</v>
      </c>
    </row>
    <row r="100" spans="1:39" x14ac:dyDescent="0.25">
      <c r="A100" s="6">
        <v>99</v>
      </c>
      <c r="B100" s="7" t="s">
        <v>311</v>
      </c>
      <c r="C100" s="7" t="s">
        <v>46</v>
      </c>
      <c r="D100" s="7" t="s">
        <v>243</v>
      </c>
      <c r="E100" s="6" t="s">
        <v>5</v>
      </c>
      <c r="F100" s="6" t="s">
        <v>6</v>
      </c>
      <c r="G100" s="50" t="s">
        <v>265</v>
      </c>
      <c r="H100" s="7" t="s">
        <v>265</v>
      </c>
      <c r="I100" s="7">
        <v>55</v>
      </c>
      <c r="J100" s="7" t="s">
        <v>56</v>
      </c>
      <c r="K100" s="7" t="s">
        <v>169</v>
      </c>
      <c r="L100" s="7">
        <v>40</v>
      </c>
      <c r="M100" s="7" t="s">
        <v>356</v>
      </c>
      <c r="N100" s="7" t="s">
        <v>356</v>
      </c>
      <c r="O100" s="7">
        <v>0</v>
      </c>
      <c r="P100" s="7" t="s">
        <v>356</v>
      </c>
      <c r="Q100" s="7" t="s">
        <v>356</v>
      </c>
      <c r="R100" s="7">
        <v>0</v>
      </c>
      <c r="S100" s="1" t="s">
        <v>51</v>
      </c>
      <c r="T100" s="7" t="s">
        <v>33</v>
      </c>
      <c r="U100" s="7">
        <v>30</v>
      </c>
      <c r="V100" s="7" t="s">
        <v>78</v>
      </c>
      <c r="W100" s="7" t="s">
        <v>245</v>
      </c>
      <c r="X100" s="7">
        <v>30</v>
      </c>
      <c r="Y100" s="7" t="s">
        <v>356</v>
      </c>
      <c r="Z100" s="7" t="s">
        <v>356</v>
      </c>
      <c r="AA100" s="7">
        <v>0</v>
      </c>
      <c r="AB100" s="1" t="s">
        <v>12</v>
      </c>
      <c r="AC100" s="7" t="s">
        <v>255</v>
      </c>
      <c r="AD100" s="7">
        <v>110</v>
      </c>
      <c r="AE100" s="7" t="s">
        <v>356</v>
      </c>
      <c r="AF100" s="7" t="s">
        <v>356</v>
      </c>
      <c r="AG100" s="7">
        <v>0</v>
      </c>
      <c r="AH100" s="7" t="s">
        <v>356</v>
      </c>
      <c r="AI100" s="7" t="s">
        <v>356</v>
      </c>
      <c r="AJ100" s="7">
        <v>0</v>
      </c>
      <c r="AK100" s="7" t="s">
        <v>356</v>
      </c>
      <c r="AL100" s="7" t="s">
        <v>356</v>
      </c>
      <c r="AM100" s="7">
        <v>0</v>
      </c>
    </row>
    <row r="101" spans="1:39" x14ac:dyDescent="0.25">
      <c r="A101" s="5">
        <v>100</v>
      </c>
      <c r="B101" s="7" t="s">
        <v>312</v>
      </c>
      <c r="C101" s="7" t="s">
        <v>46</v>
      </c>
      <c r="D101" s="7" t="s">
        <v>243</v>
      </c>
      <c r="E101" s="6" t="s">
        <v>5</v>
      </c>
      <c r="F101" s="6" t="s">
        <v>6</v>
      </c>
      <c r="G101" s="50" t="s">
        <v>80</v>
      </c>
      <c r="H101" s="7" t="s">
        <v>253</v>
      </c>
      <c r="I101" s="7">
        <v>50</v>
      </c>
      <c r="J101" s="7" t="s">
        <v>356</v>
      </c>
      <c r="K101" s="7" t="s">
        <v>356</v>
      </c>
      <c r="L101" s="7">
        <v>0</v>
      </c>
      <c r="M101" s="7" t="s">
        <v>356</v>
      </c>
      <c r="N101" s="7" t="s">
        <v>356</v>
      </c>
      <c r="O101" s="7">
        <v>0</v>
      </c>
      <c r="P101" s="7" t="s">
        <v>356</v>
      </c>
      <c r="Q101" s="7" t="s">
        <v>356</v>
      </c>
      <c r="R101" s="7">
        <v>0</v>
      </c>
      <c r="S101" s="1" t="s">
        <v>80</v>
      </c>
      <c r="T101" s="7" t="s">
        <v>80</v>
      </c>
      <c r="U101" s="7">
        <v>20</v>
      </c>
      <c r="V101" s="7" t="s">
        <v>356</v>
      </c>
      <c r="W101" s="7" t="s">
        <v>356</v>
      </c>
      <c r="X101" s="7">
        <v>0</v>
      </c>
      <c r="Y101" s="7" t="s">
        <v>356</v>
      </c>
      <c r="Z101" s="7" t="s">
        <v>356</v>
      </c>
      <c r="AA101" s="7">
        <v>0</v>
      </c>
      <c r="AB101" s="1" t="s">
        <v>112</v>
      </c>
      <c r="AC101" s="7" t="s">
        <v>108</v>
      </c>
      <c r="AD101" s="7">
        <v>66</v>
      </c>
      <c r="AE101" s="7" t="s">
        <v>356</v>
      </c>
      <c r="AF101" s="7" t="s">
        <v>356</v>
      </c>
      <c r="AG101" s="7">
        <v>0</v>
      </c>
      <c r="AH101" s="7" t="s">
        <v>356</v>
      </c>
      <c r="AI101" s="7" t="s">
        <v>356</v>
      </c>
      <c r="AJ101" s="7">
        <v>0</v>
      </c>
      <c r="AK101" s="7" t="s">
        <v>356</v>
      </c>
      <c r="AL101" s="7" t="s">
        <v>356</v>
      </c>
      <c r="AM101" s="7">
        <v>0</v>
      </c>
    </row>
    <row r="102" spans="1:39" x14ac:dyDescent="0.25">
      <c r="A102" s="6">
        <v>101</v>
      </c>
      <c r="B102" s="7" t="s">
        <v>313</v>
      </c>
      <c r="C102" s="7" t="s">
        <v>46</v>
      </c>
      <c r="D102" s="7" t="s">
        <v>243</v>
      </c>
      <c r="E102" s="6" t="s">
        <v>5</v>
      </c>
      <c r="F102" s="6" t="s">
        <v>6</v>
      </c>
      <c r="G102" s="50" t="s">
        <v>80</v>
      </c>
      <c r="H102" s="7" t="s">
        <v>253</v>
      </c>
      <c r="I102" s="7">
        <v>44</v>
      </c>
      <c r="J102" s="7" t="s">
        <v>356</v>
      </c>
      <c r="K102" s="7" t="s">
        <v>356</v>
      </c>
      <c r="L102" s="7">
        <v>0</v>
      </c>
      <c r="M102" s="7" t="s">
        <v>356</v>
      </c>
      <c r="N102" s="7" t="s">
        <v>356</v>
      </c>
      <c r="O102" s="7">
        <v>0</v>
      </c>
      <c r="P102" s="7" t="s">
        <v>356</v>
      </c>
      <c r="Q102" s="7" t="s">
        <v>356</v>
      </c>
      <c r="R102" s="7">
        <v>0</v>
      </c>
      <c r="S102" s="1" t="s">
        <v>80</v>
      </c>
      <c r="T102" s="7" t="s">
        <v>80</v>
      </c>
      <c r="U102" s="7">
        <v>20</v>
      </c>
      <c r="V102" s="7" t="s">
        <v>51</v>
      </c>
      <c r="W102" s="7" t="s">
        <v>33</v>
      </c>
      <c r="X102" s="7">
        <v>24</v>
      </c>
      <c r="Y102" s="7" t="s">
        <v>356</v>
      </c>
      <c r="Z102" s="7" t="s">
        <v>356</v>
      </c>
      <c r="AA102" s="7">
        <v>0</v>
      </c>
      <c r="AB102" s="1" t="s">
        <v>112</v>
      </c>
      <c r="AC102" s="7" t="s">
        <v>117</v>
      </c>
      <c r="AD102" s="7">
        <v>80</v>
      </c>
      <c r="AE102" s="7" t="s">
        <v>133</v>
      </c>
      <c r="AF102" s="7" t="s">
        <v>304</v>
      </c>
      <c r="AG102" s="7">
        <v>50</v>
      </c>
      <c r="AH102" s="7" t="s">
        <v>356</v>
      </c>
      <c r="AI102" s="7" t="s">
        <v>356</v>
      </c>
      <c r="AJ102" s="7">
        <v>0</v>
      </c>
      <c r="AK102" s="7" t="s">
        <v>356</v>
      </c>
      <c r="AL102" s="7" t="s">
        <v>356</v>
      </c>
      <c r="AM102" s="7">
        <v>0</v>
      </c>
    </row>
    <row r="103" spans="1:39" x14ac:dyDescent="0.25">
      <c r="A103" s="6">
        <v>102</v>
      </c>
      <c r="B103" s="7" t="s">
        <v>314</v>
      </c>
      <c r="C103" s="7" t="s">
        <v>46</v>
      </c>
      <c r="D103" s="7" t="s">
        <v>243</v>
      </c>
      <c r="E103" s="6" t="s">
        <v>5</v>
      </c>
      <c r="F103" s="6" t="s">
        <v>6</v>
      </c>
      <c r="G103" s="50" t="s">
        <v>56</v>
      </c>
      <c r="H103" s="7" t="s">
        <v>384</v>
      </c>
      <c r="I103" s="7">
        <v>65</v>
      </c>
      <c r="J103" s="7" t="s">
        <v>356</v>
      </c>
      <c r="K103" s="7" t="s">
        <v>356</v>
      </c>
      <c r="L103" s="7">
        <v>0</v>
      </c>
      <c r="M103" s="7" t="s">
        <v>356</v>
      </c>
      <c r="N103" s="7" t="s">
        <v>356</v>
      </c>
      <c r="O103" s="7">
        <v>0</v>
      </c>
      <c r="P103" s="7" t="s">
        <v>356</v>
      </c>
      <c r="Q103" s="7" t="s">
        <v>356</v>
      </c>
      <c r="R103" s="7">
        <v>0</v>
      </c>
      <c r="S103" s="1" t="s">
        <v>51</v>
      </c>
      <c r="T103" s="7" t="s">
        <v>33</v>
      </c>
      <c r="U103" s="7">
        <v>40</v>
      </c>
      <c r="V103" s="7" t="s">
        <v>78</v>
      </c>
      <c r="W103" s="7" t="s">
        <v>245</v>
      </c>
      <c r="X103" s="7">
        <v>20</v>
      </c>
      <c r="Y103" s="7" t="s">
        <v>356</v>
      </c>
      <c r="Z103" s="7" t="s">
        <v>356</v>
      </c>
      <c r="AA103" s="7">
        <v>0</v>
      </c>
      <c r="AB103" s="1" t="s">
        <v>370</v>
      </c>
      <c r="AC103" s="7" t="s">
        <v>197</v>
      </c>
      <c r="AD103" s="7">
        <v>70</v>
      </c>
      <c r="AE103" s="7" t="s">
        <v>356</v>
      </c>
      <c r="AF103" s="7" t="s">
        <v>356</v>
      </c>
      <c r="AG103" s="7">
        <v>0</v>
      </c>
      <c r="AH103" s="7" t="s">
        <v>356</v>
      </c>
      <c r="AI103" s="7" t="s">
        <v>356</v>
      </c>
      <c r="AJ103" s="7">
        <v>0</v>
      </c>
      <c r="AK103" s="7" t="s">
        <v>356</v>
      </c>
      <c r="AL103" s="7" t="s">
        <v>356</v>
      </c>
      <c r="AM103" s="7">
        <v>0</v>
      </c>
    </row>
  </sheetData>
  <conditionalFormatting sqref="A2 A5 A8 A11 A14 A17 A20 A23 A26 A29 A32 A35 A38 A41 A44 A47 A50 A53 A56 A59 A62 A65 A68 A71 A74 A77 A80 A83 A86 A89 A92 A95 A98 A101">
    <cfRule type="expression" dxfId="66" priority="22">
      <formula>NOT(ISBLANK($F2))</formula>
    </cfRule>
  </conditionalFormatting>
  <conditionalFormatting sqref="B2 B26:R36 H37:R37 H70:R72 AC28:AG37 AC41:AG56 AB57:AG60 AC61:AG69 AB70:AG70 AC71:AG72 AH25:AM72 AB2:AM24 D2:AA5 H6:AA7 B8:U8 H9:R9 B10:R10 H11:R12 I13:R13 E14:R14 H15:R16 B17:R23 A24:R25 B38:R62 H63:R65 B66:R69 S9:AA68">
    <cfRule type="expression" dxfId="65" priority="21">
      <formula>NOT(ISBLANK($E2))</formula>
    </cfRule>
  </conditionalFormatting>
  <conditionalFormatting sqref="B72">
    <cfRule type="duplicateValues" dxfId="64" priority="23"/>
    <cfRule type="expression" dxfId="63" priority="24">
      <formula>NOT(ISBLANK($F72))</formula>
    </cfRule>
  </conditionalFormatting>
  <conditionalFormatting sqref="C72">
    <cfRule type="duplicateValues" dxfId="62" priority="17"/>
    <cfRule type="expression" dxfId="61" priority="18">
      <formula>NOT(ISBLANK($F72))</formula>
    </cfRule>
  </conditionalFormatting>
  <conditionalFormatting sqref="C73:D73 D74:D75">
    <cfRule type="duplicateValues" dxfId="60" priority="27"/>
    <cfRule type="expression" dxfId="59" priority="28">
      <formula>NOT(ISBLANK($F73))</formula>
    </cfRule>
  </conditionalFormatting>
  <conditionalFormatting sqref="D2:D103">
    <cfRule type="expression" dxfId="58" priority="16">
      <formula>NOT(ISBLANK($E2))</formula>
    </cfRule>
  </conditionalFormatting>
  <conditionalFormatting sqref="E73:F103">
    <cfRule type="expression" dxfId="57" priority="19">
      <formula>NOT(ISBLANK(#REF!))</formula>
    </cfRule>
  </conditionalFormatting>
  <conditionalFormatting sqref="G6 G16 G37">
    <cfRule type="expression" dxfId="56" priority="20">
      <formula>NOT(ISBLANK($E7))</formula>
    </cfRule>
  </conditionalFormatting>
  <conditionalFormatting sqref="G63:G64">
    <cfRule type="expression" dxfId="55" priority="30">
      <formula>NOT(ISBLANK($E66))</formula>
    </cfRule>
  </conditionalFormatting>
  <conditionalFormatting sqref="G65">
    <cfRule type="expression" dxfId="54" priority="29">
      <formula>NOT(ISBLANK($E67))</formula>
    </cfRule>
  </conditionalFormatting>
  <conditionalFormatting sqref="G93:G102">
    <cfRule type="expression" dxfId="53" priority="15">
      <formula>NOT(ISBLANK($E93))</formula>
    </cfRule>
  </conditionalFormatting>
  <conditionalFormatting sqref="G80:H91">
    <cfRule type="expression" dxfId="52" priority="7">
      <formula>NOT(ISBLANK($E80))</formula>
    </cfRule>
  </conditionalFormatting>
  <conditionalFormatting sqref="H73:H75">
    <cfRule type="expression" dxfId="51" priority="14">
      <formula>NOT(ISBLANK($E73))</formula>
    </cfRule>
  </conditionalFormatting>
  <conditionalFormatting sqref="H100:H102">
    <cfRule type="expression" dxfId="50" priority="6">
      <formula>NOT(ISBLANK($E100))</formula>
    </cfRule>
  </conditionalFormatting>
  <conditionalFormatting sqref="S79">
    <cfRule type="expression" dxfId="49" priority="5">
      <formula>NOT(ISBLANK($E79))</formula>
    </cfRule>
  </conditionalFormatting>
  <conditionalFormatting sqref="T73:T75">
    <cfRule type="expression" dxfId="48" priority="13">
      <formula>NOT(ISBLANK($E73))</formula>
    </cfRule>
  </conditionalFormatting>
  <conditionalFormatting sqref="V81:V82 V100 V103">
    <cfRule type="expression" dxfId="47" priority="4">
      <formula>NOT(ISBLANK($E81))</formula>
    </cfRule>
  </conditionalFormatting>
  <conditionalFormatting sqref="A3:B4 B5:B6 D6:F6 A6:A7 B7:F7 W8:AA8 B9:F9 A9:A10 E11:F13 B11:D14 A12:A13 A15:F16 A18:A19 A21:A22 AE26:AG26 AG27 A27:A28 A30:A31 A33:A34 A36:A37 B37:F37 AC38:AD40 A39:A40 A42:A43 A45:A46 A48:A49 A51:A52 A54:A55 A57:A58 A60:A61 A63:A64 B63:F65 A66:A67 A69:A70 S69:AA72 B70:F71 G70:G72 D72:F72 A72:A73 A75:A76 A78:A79 A81:A82 A84:A85 A87:A88 A90:A91 A93:A94 A96:A97 A99:A100 A102:A103">
    <cfRule type="expression" dxfId="46" priority="26">
      <formula>NOT(ISBLANK($E3))</formula>
    </cfRule>
  </conditionalFormatting>
  <conditionalFormatting sqref="AC25:AD27">
    <cfRule type="expression" dxfId="45" priority="25">
      <formula>NOT(ISBLANK($E25))</formula>
    </cfRule>
  </conditionalFormatting>
  <conditionalFormatting sqref="AE77">
    <cfRule type="expression" dxfId="44" priority="12">
      <formula>NOT(ISBLANK($E77))</formula>
    </cfRule>
  </conditionalFormatting>
  <conditionalFormatting sqref="AE83">
    <cfRule type="expression" dxfId="43" priority="8">
      <formula>NOT(ISBLANK($E83))</formula>
    </cfRule>
  </conditionalFormatting>
  <conditionalFormatting sqref="AE78:AF78">
    <cfRule type="expression" dxfId="42" priority="10">
      <formula>NOT(ISBLANK($E78))</formula>
    </cfRule>
  </conditionalFormatting>
  <conditionalFormatting sqref="AK76:AL76">
    <cfRule type="expression" dxfId="41" priority="9">
      <formula>NOT(ISBLANK($E76))</formula>
    </cfRule>
  </conditionalFormatting>
  <conditionalFormatting sqref="G2:G103">
    <cfRule type="expression" dxfId="40" priority="3">
      <formula>NOT(ISBLANK($E2))</formula>
    </cfRule>
  </conditionalFormatting>
  <conditionalFormatting sqref="S2:S103">
    <cfRule type="expression" dxfId="39" priority="2">
      <formula>NOT(ISBLANK($E2))</formula>
    </cfRule>
  </conditionalFormatting>
  <conditionalFormatting sqref="AB2:AB103">
    <cfRule type="expression" dxfId="38" priority="1">
      <formula>NOT(ISBLANK($E2))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F71EE-2C08-4B33-94C8-CE5FEC62BAA3}">
  <dimension ref="A1:J105"/>
  <sheetViews>
    <sheetView workbookViewId="0">
      <selection activeCell="G1" sqref="G1"/>
    </sheetView>
  </sheetViews>
  <sheetFormatPr defaultRowHeight="15" x14ac:dyDescent="0.25"/>
  <cols>
    <col min="1" max="1" width="5" bestFit="1" customWidth="1"/>
    <col min="2" max="2" width="27.875" bestFit="1" customWidth="1"/>
    <col min="3" max="3" width="12.125" bestFit="1" customWidth="1"/>
    <col min="4" max="4" width="7.75" bestFit="1" customWidth="1"/>
    <col min="5" max="5" width="6.875" bestFit="1" customWidth="1"/>
    <col min="6" max="6" width="11.375" bestFit="1" customWidth="1"/>
    <col min="7" max="7" width="20.5" bestFit="1" customWidth="1"/>
    <col min="8" max="8" width="24" bestFit="1" customWidth="1"/>
    <col min="9" max="9" width="23" bestFit="1" customWidth="1"/>
    <col min="10" max="10" width="14.5" bestFit="1" customWidth="1"/>
  </cols>
  <sheetData>
    <row r="1" spans="1:10" x14ac:dyDescent="0.25">
      <c r="A1" s="3" t="s">
        <v>0</v>
      </c>
      <c r="B1" s="2" t="s">
        <v>1</v>
      </c>
      <c r="C1" s="2" t="s">
        <v>235</v>
      </c>
      <c r="D1" s="2" t="s">
        <v>234</v>
      </c>
      <c r="E1" s="2" t="s">
        <v>2</v>
      </c>
      <c r="F1" s="2" t="s">
        <v>3</v>
      </c>
      <c r="G1" s="4" t="s">
        <v>315</v>
      </c>
      <c r="H1" s="4" t="s">
        <v>316</v>
      </c>
      <c r="I1" s="4" t="s">
        <v>317</v>
      </c>
      <c r="J1" s="4" t="s">
        <v>318</v>
      </c>
    </row>
    <row r="2" spans="1:10" x14ac:dyDescent="0.25">
      <c r="A2" s="5">
        <v>1</v>
      </c>
      <c r="B2" s="7" t="s">
        <v>4</v>
      </c>
      <c r="C2" s="7" t="s">
        <v>221</v>
      </c>
      <c r="D2" s="7" t="s">
        <v>241</v>
      </c>
      <c r="E2" s="7" t="s">
        <v>5</v>
      </c>
      <c r="F2" s="7" t="s">
        <v>6</v>
      </c>
      <c r="G2" s="8">
        <v>85800</v>
      </c>
      <c r="H2" s="8">
        <v>66000</v>
      </c>
      <c r="I2" s="8">
        <v>178200</v>
      </c>
      <c r="J2" s="29">
        <f>SUM(G2:I2)</f>
        <v>330000</v>
      </c>
    </row>
    <row r="3" spans="1:10" x14ac:dyDescent="0.25">
      <c r="A3" s="6">
        <v>2</v>
      </c>
      <c r="B3" s="7" t="s">
        <v>16</v>
      </c>
      <c r="C3" s="7" t="s">
        <v>221</v>
      </c>
      <c r="D3" s="7" t="s">
        <v>241</v>
      </c>
      <c r="E3" s="7" t="s">
        <v>5</v>
      </c>
      <c r="F3" s="7" t="s">
        <v>6</v>
      </c>
      <c r="G3" s="8">
        <v>231000</v>
      </c>
      <c r="H3" s="8">
        <v>240900</v>
      </c>
      <c r="I3" s="8">
        <v>280500</v>
      </c>
      <c r="J3" s="29">
        <f t="shared" ref="J3:J66" si="0">SUM(G3:I3)</f>
        <v>752400</v>
      </c>
    </row>
    <row r="4" spans="1:10" x14ac:dyDescent="0.25">
      <c r="A4" s="6">
        <v>3</v>
      </c>
      <c r="B4" s="7" t="s">
        <v>23</v>
      </c>
      <c r="C4" s="7" t="s">
        <v>221</v>
      </c>
      <c r="D4" s="7" t="s">
        <v>241</v>
      </c>
      <c r="E4" s="7" t="s">
        <v>5</v>
      </c>
      <c r="F4" s="7" t="s">
        <v>6</v>
      </c>
      <c r="G4" s="8">
        <v>115500</v>
      </c>
      <c r="H4" s="8">
        <v>66000</v>
      </c>
      <c r="I4" s="8">
        <v>85800</v>
      </c>
      <c r="J4" s="29">
        <f t="shared" si="0"/>
        <v>267300</v>
      </c>
    </row>
    <row r="5" spans="1:10" x14ac:dyDescent="0.25">
      <c r="A5" s="5">
        <v>4</v>
      </c>
      <c r="B5" s="7" t="s">
        <v>27</v>
      </c>
      <c r="C5" s="7" t="s">
        <v>221</v>
      </c>
      <c r="D5" s="7" t="s">
        <v>242</v>
      </c>
      <c r="E5" s="7" t="s">
        <v>5</v>
      </c>
      <c r="F5" s="7" t="s">
        <v>28</v>
      </c>
      <c r="G5" s="8">
        <v>49500</v>
      </c>
      <c r="H5" s="8">
        <v>23100</v>
      </c>
      <c r="I5" s="8">
        <v>33000</v>
      </c>
      <c r="J5" s="29">
        <f t="shared" si="0"/>
        <v>105600</v>
      </c>
    </row>
    <row r="6" spans="1:10" x14ac:dyDescent="0.25">
      <c r="A6" s="6">
        <v>5</v>
      </c>
      <c r="B6" s="7" t="s">
        <v>30</v>
      </c>
      <c r="C6" s="7" t="s">
        <v>221</v>
      </c>
      <c r="D6" s="7" t="s">
        <v>242</v>
      </c>
      <c r="E6" s="7" t="s">
        <v>5</v>
      </c>
      <c r="F6" s="7" t="s">
        <v>31</v>
      </c>
      <c r="G6" s="8">
        <v>66000</v>
      </c>
      <c r="H6" s="8">
        <v>13200</v>
      </c>
      <c r="I6" s="8">
        <v>46200</v>
      </c>
      <c r="J6" s="29">
        <f t="shared" si="0"/>
        <v>125400</v>
      </c>
    </row>
    <row r="7" spans="1:10" x14ac:dyDescent="0.25">
      <c r="A7" s="6">
        <v>6</v>
      </c>
      <c r="B7" s="7" t="s">
        <v>38</v>
      </c>
      <c r="C7" s="7" t="s">
        <v>39</v>
      </c>
      <c r="D7" s="7" t="s">
        <v>243</v>
      </c>
      <c r="E7" s="7" t="s">
        <v>5</v>
      </c>
      <c r="F7" s="7" t="s">
        <v>40</v>
      </c>
      <c r="G7" s="8">
        <v>3960</v>
      </c>
      <c r="H7" s="8">
        <v>1320</v>
      </c>
      <c r="I7" s="8">
        <v>3300</v>
      </c>
      <c r="J7" s="29">
        <f t="shared" si="0"/>
        <v>8580</v>
      </c>
    </row>
    <row r="8" spans="1:10" x14ac:dyDescent="0.25">
      <c r="A8" s="5">
        <v>7</v>
      </c>
      <c r="B8" s="7" t="s">
        <v>42</v>
      </c>
      <c r="C8" s="7" t="s">
        <v>39</v>
      </c>
      <c r="D8" s="7" t="s">
        <v>242</v>
      </c>
      <c r="E8" s="7" t="s">
        <v>5</v>
      </c>
      <c r="F8" s="7" t="s">
        <v>6</v>
      </c>
      <c r="G8" s="8">
        <v>99000</v>
      </c>
      <c r="H8" s="8">
        <v>49500</v>
      </c>
      <c r="I8" s="8">
        <v>99000</v>
      </c>
      <c r="J8" s="29">
        <f t="shared" si="0"/>
        <v>247500</v>
      </c>
    </row>
    <row r="9" spans="1:10" x14ac:dyDescent="0.25">
      <c r="A9" s="6">
        <v>8</v>
      </c>
      <c r="B9" s="7" t="s">
        <v>45</v>
      </c>
      <c r="C9" s="7" t="s">
        <v>46</v>
      </c>
      <c r="D9" s="7" t="s">
        <v>242</v>
      </c>
      <c r="E9" s="7" t="s">
        <v>5</v>
      </c>
      <c r="F9" s="7" t="s">
        <v>6</v>
      </c>
      <c r="G9" s="8">
        <v>19800</v>
      </c>
      <c r="H9" s="8">
        <v>6600</v>
      </c>
      <c r="I9" s="8">
        <v>21450</v>
      </c>
      <c r="J9" s="29">
        <f t="shared" si="0"/>
        <v>47850</v>
      </c>
    </row>
    <row r="10" spans="1:10" x14ac:dyDescent="0.25">
      <c r="A10" s="6">
        <v>9</v>
      </c>
      <c r="B10" s="7" t="s">
        <v>53</v>
      </c>
      <c r="C10" s="7" t="s">
        <v>46</v>
      </c>
      <c r="D10" s="7" t="s">
        <v>243</v>
      </c>
      <c r="E10" s="7" t="s">
        <v>5</v>
      </c>
      <c r="F10" s="7" t="s">
        <v>6</v>
      </c>
      <c r="G10" s="8">
        <v>9570</v>
      </c>
      <c r="H10" s="8">
        <v>3300</v>
      </c>
      <c r="I10" s="8">
        <v>21450</v>
      </c>
      <c r="J10" s="29">
        <f t="shared" si="0"/>
        <v>34320</v>
      </c>
    </row>
    <row r="11" spans="1:10" x14ac:dyDescent="0.25">
      <c r="A11" s="5">
        <v>10</v>
      </c>
      <c r="B11" s="7" t="s">
        <v>62</v>
      </c>
      <c r="C11" s="7" t="s">
        <v>46</v>
      </c>
      <c r="D11" s="7" t="s">
        <v>242</v>
      </c>
      <c r="E11" s="7" t="s">
        <v>5</v>
      </c>
      <c r="F11" s="7" t="s">
        <v>28</v>
      </c>
      <c r="G11" s="8">
        <v>49500</v>
      </c>
      <c r="H11" s="8">
        <v>16500</v>
      </c>
      <c r="I11" s="8">
        <v>56100</v>
      </c>
      <c r="J11" s="29">
        <f t="shared" si="0"/>
        <v>122100</v>
      </c>
    </row>
    <row r="12" spans="1:10" x14ac:dyDescent="0.25">
      <c r="A12" s="6">
        <v>11</v>
      </c>
      <c r="B12" s="7" t="s">
        <v>259</v>
      </c>
      <c r="C12" s="7" t="s">
        <v>46</v>
      </c>
      <c r="D12" s="7" t="s">
        <v>242</v>
      </c>
      <c r="E12" s="7" t="s">
        <v>5</v>
      </c>
      <c r="F12" s="7" t="s">
        <v>6</v>
      </c>
      <c r="G12" s="8">
        <v>33000</v>
      </c>
      <c r="H12" s="8">
        <v>19800</v>
      </c>
      <c r="I12" s="8">
        <v>42240</v>
      </c>
      <c r="J12" s="29">
        <f t="shared" si="0"/>
        <v>95040</v>
      </c>
    </row>
    <row r="13" spans="1:10" x14ac:dyDescent="0.25">
      <c r="A13" s="6">
        <v>12</v>
      </c>
      <c r="B13" s="7" t="s">
        <v>260</v>
      </c>
      <c r="C13" s="7" t="s">
        <v>46</v>
      </c>
      <c r="D13" s="7" t="s">
        <v>243</v>
      </c>
      <c r="E13" s="7" t="s">
        <v>5</v>
      </c>
      <c r="F13" s="7" t="s">
        <v>6</v>
      </c>
      <c r="G13" s="8">
        <v>16500</v>
      </c>
      <c r="H13" s="8">
        <v>19800</v>
      </c>
      <c r="I13" s="8">
        <v>34650</v>
      </c>
      <c r="J13" s="29">
        <f t="shared" si="0"/>
        <v>70950</v>
      </c>
    </row>
    <row r="14" spans="1:10" x14ac:dyDescent="0.25">
      <c r="A14" s="5">
        <v>13</v>
      </c>
      <c r="B14" s="7" t="s">
        <v>65</v>
      </c>
      <c r="C14" s="7" t="s">
        <v>46</v>
      </c>
      <c r="D14" s="7" t="s">
        <v>242</v>
      </c>
      <c r="E14" s="7" t="s">
        <v>5</v>
      </c>
      <c r="F14" s="7" t="s">
        <v>6</v>
      </c>
      <c r="G14" s="8">
        <v>62700</v>
      </c>
      <c r="H14" s="8">
        <v>26400</v>
      </c>
      <c r="I14" s="8">
        <v>75900</v>
      </c>
      <c r="J14" s="29">
        <f t="shared" si="0"/>
        <v>165000</v>
      </c>
    </row>
    <row r="15" spans="1:10" x14ac:dyDescent="0.25">
      <c r="A15" s="6">
        <v>14</v>
      </c>
      <c r="B15" s="7" t="s">
        <v>69</v>
      </c>
      <c r="C15" s="7" t="s">
        <v>46</v>
      </c>
      <c r="D15" s="7" t="s">
        <v>243</v>
      </c>
      <c r="E15" s="7" t="s">
        <v>5</v>
      </c>
      <c r="F15" s="7" t="s">
        <v>6</v>
      </c>
      <c r="G15" s="8">
        <v>3300</v>
      </c>
      <c r="H15" s="8">
        <v>3300</v>
      </c>
      <c r="I15" s="8">
        <v>4950</v>
      </c>
      <c r="J15" s="29">
        <f t="shared" si="0"/>
        <v>11550</v>
      </c>
    </row>
    <row r="16" spans="1:10" x14ac:dyDescent="0.25">
      <c r="A16" s="6">
        <v>15</v>
      </c>
      <c r="B16" s="7" t="s">
        <v>74</v>
      </c>
      <c r="C16" s="7" t="s">
        <v>46</v>
      </c>
      <c r="D16" s="7" t="s">
        <v>241</v>
      </c>
      <c r="E16" s="7" t="s">
        <v>5</v>
      </c>
      <c r="F16" s="7" t="s">
        <v>6</v>
      </c>
      <c r="G16" s="8">
        <v>148500</v>
      </c>
      <c r="H16" s="8">
        <v>49500</v>
      </c>
      <c r="I16" s="8">
        <v>115500</v>
      </c>
      <c r="J16" s="29">
        <f t="shared" si="0"/>
        <v>313500</v>
      </c>
    </row>
    <row r="17" spans="1:10" x14ac:dyDescent="0.25">
      <c r="A17" s="5">
        <v>16</v>
      </c>
      <c r="B17" s="7" t="s">
        <v>82</v>
      </c>
      <c r="C17" s="7" t="s">
        <v>46</v>
      </c>
      <c r="D17" s="7" t="s">
        <v>242</v>
      </c>
      <c r="E17" s="7" t="s">
        <v>5</v>
      </c>
      <c r="F17" s="7" t="s">
        <v>6</v>
      </c>
      <c r="G17" s="8">
        <v>23100</v>
      </c>
      <c r="H17" s="8">
        <v>0</v>
      </c>
      <c r="I17" s="8">
        <v>36960</v>
      </c>
      <c r="J17" s="29">
        <f t="shared" si="0"/>
        <v>60060</v>
      </c>
    </row>
    <row r="18" spans="1:10" x14ac:dyDescent="0.25">
      <c r="A18" s="6">
        <v>17</v>
      </c>
      <c r="B18" s="7" t="s">
        <v>251</v>
      </c>
      <c r="C18" s="7" t="s">
        <v>46</v>
      </c>
      <c r="D18" s="7" t="s">
        <v>243</v>
      </c>
      <c r="E18" s="7" t="s">
        <v>5</v>
      </c>
      <c r="F18" s="7" t="s">
        <v>6</v>
      </c>
      <c r="G18" s="8">
        <v>8250</v>
      </c>
      <c r="H18" s="8">
        <v>3300</v>
      </c>
      <c r="I18" s="8">
        <v>33000</v>
      </c>
      <c r="J18" s="29">
        <f t="shared" si="0"/>
        <v>44550</v>
      </c>
    </row>
    <row r="19" spans="1:10" x14ac:dyDescent="0.25">
      <c r="A19" s="6">
        <v>18</v>
      </c>
      <c r="B19" s="7" t="s">
        <v>264</v>
      </c>
      <c r="C19" s="7" t="s">
        <v>46</v>
      </c>
      <c r="D19" s="7" t="s">
        <v>243</v>
      </c>
      <c r="E19" s="7" t="s">
        <v>5</v>
      </c>
      <c r="F19" s="7" t="s">
        <v>6</v>
      </c>
      <c r="G19" s="8">
        <v>11550</v>
      </c>
      <c r="H19" s="8">
        <v>4950</v>
      </c>
      <c r="I19" s="8">
        <v>21780</v>
      </c>
      <c r="J19" s="29">
        <f t="shared" si="0"/>
        <v>38280</v>
      </c>
    </row>
    <row r="20" spans="1:10" x14ac:dyDescent="0.25">
      <c r="A20" s="5">
        <v>19</v>
      </c>
      <c r="B20" s="7" t="s">
        <v>84</v>
      </c>
      <c r="C20" s="7" t="s">
        <v>46</v>
      </c>
      <c r="D20" s="7" t="s">
        <v>242</v>
      </c>
      <c r="E20" s="7" t="s">
        <v>5</v>
      </c>
      <c r="F20" s="7" t="s">
        <v>85</v>
      </c>
      <c r="G20" s="8">
        <v>29700</v>
      </c>
      <c r="H20" s="8">
        <v>49500</v>
      </c>
      <c r="I20" s="8">
        <v>46200</v>
      </c>
      <c r="J20" s="29">
        <f t="shared" si="0"/>
        <v>125400</v>
      </c>
    </row>
    <row r="21" spans="1:10" x14ac:dyDescent="0.25">
      <c r="A21" s="6">
        <v>20</v>
      </c>
      <c r="B21" s="7" t="s">
        <v>86</v>
      </c>
      <c r="C21" s="7" t="s">
        <v>46</v>
      </c>
      <c r="D21" s="7" t="s">
        <v>242</v>
      </c>
      <c r="E21" s="7" t="s">
        <v>5</v>
      </c>
      <c r="F21" s="7" t="s">
        <v>6</v>
      </c>
      <c r="G21" s="8">
        <v>49500</v>
      </c>
      <c r="H21" s="8">
        <v>37950</v>
      </c>
      <c r="I21" s="8">
        <v>33000</v>
      </c>
      <c r="J21" s="29">
        <f t="shared" si="0"/>
        <v>120450</v>
      </c>
    </row>
    <row r="22" spans="1:10" x14ac:dyDescent="0.25">
      <c r="A22" s="6">
        <v>21</v>
      </c>
      <c r="B22" s="7" t="s">
        <v>87</v>
      </c>
      <c r="C22" s="7" t="s">
        <v>46</v>
      </c>
      <c r="D22" s="7" t="s">
        <v>244</v>
      </c>
      <c r="E22" s="7" t="s">
        <v>5</v>
      </c>
      <c r="F22" s="7" t="s">
        <v>85</v>
      </c>
      <c r="G22" s="8">
        <v>495000</v>
      </c>
      <c r="H22" s="8">
        <v>264000</v>
      </c>
      <c r="I22" s="8">
        <v>280500</v>
      </c>
      <c r="J22" s="29">
        <f t="shared" si="0"/>
        <v>1039500</v>
      </c>
    </row>
    <row r="23" spans="1:10" x14ac:dyDescent="0.25">
      <c r="A23" s="5">
        <v>22</v>
      </c>
      <c r="B23" s="7" t="s">
        <v>93</v>
      </c>
      <c r="C23" s="7" t="s">
        <v>46</v>
      </c>
      <c r="D23" s="7" t="s">
        <v>241</v>
      </c>
      <c r="E23" s="7" t="s">
        <v>5</v>
      </c>
      <c r="F23" s="7" t="s">
        <v>40</v>
      </c>
      <c r="G23" s="8">
        <v>99000</v>
      </c>
      <c r="H23" s="8">
        <v>128700</v>
      </c>
      <c r="I23" s="8">
        <v>138600</v>
      </c>
      <c r="J23" s="29">
        <f t="shared" si="0"/>
        <v>366300</v>
      </c>
    </row>
    <row r="24" spans="1:10" x14ac:dyDescent="0.25">
      <c r="A24" s="6">
        <v>23</v>
      </c>
      <c r="B24" s="14" t="s">
        <v>99</v>
      </c>
      <c r="C24" s="7" t="s">
        <v>46</v>
      </c>
      <c r="D24" s="7" t="s">
        <v>244</v>
      </c>
      <c r="E24" s="7" t="s">
        <v>5</v>
      </c>
      <c r="F24" s="7" t="s">
        <v>6</v>
      </c>
      <c r="G24" s="8">
        <v>1155000</v>
      </c>
      <c r="H24" s="8">
        <v>990000</v>
      </c>
      <c r="I24" s="8">
        <v>990000</v>
      </c>
      <c r="J24" s="29">
        <f t="shared" si="0"/>
        <v>3135000</v>
      </c>
    </row>
    <row r="25" spans="1:10" ht="30" x14ac:dyDescent="0.25">
      <c r="A25" s="6">
        <v>24</v>
      </c>
      <c r="B25" s="15" t="s">
        <v>103</v>
      </c>
      <c r="C25" s="7" t="s">
        <v>46</v>
      </c>
      <c r="D25" s="7" t="s">
        <v>242</v>
      </c>
      <c r="E25" s="7" t="s">
        <v>5</v>
      </c>
      <c r="F25" s="7" t="s">
        <v>6</v>
      </c>
      <c r="G25" s="8">
        <v>19800</v>
      </c>
      <c r="H25" s="8">
        <v>19800</v>
      </c>
      <c r="I25" s="8">
        <v>66000</v>
      </c>
      <c r="J25" s="29">
        <f t="shared" si="0"/>
        <v>105600</v>
      </c>
    </row>
    <row r="26" spans="1:10" ht="45" x14ac:dyDescent="0.25">
      <c r="A26" s="5">
        <v>25</v>
      </c>
      <c r="B26" s="15" t="s">
        <v>106</v>
      </c>
      <c r="C26" s="7" t="s">
        <v>46</v>
      </c>
      <c r="D26" s="7" t="s">
        <v>242</v>
      </c>
      <c r="E26" s="7" t="s">
        <v>5</v>
      </c>
      <c r="F26" s="7" t="s">
        <v>6</v>
      </c>
      <c r="G26" s="8">
        <v>0</v>
      </c>
      <c r="H26" s="8">
        <v>0</v>
      </c>
      <c r="I26" s="8">
        <v>66000</v>
      </c>
      <c r="J26" s="29">
        <f t="shared" si="0"/>
        <v>66000</v>
      </c>
    </row>
    <row r="27" spans="1:10" x14ac:dyDescent="0.25">
      <c r="A27" s="6">
        <v>26</v>
      </c>
      <c r="B27" s="15" t="s">
        <v>107</v>
      </c>
      <c r="C27" s="7" t="s">
        <v>46</v>
      </c>
      <c r="D27" s="7" t="s">
        <v>242</v>
      </c>
      <c r="E27" s="7" t="s">
        <v>5</v>
      </c>
      <c r="F27" s="7" t="s">
        <v>6</v>
      </c>
      <c r="G27" s="8">
        <v>0</v>
      </c>
      <c r="H27" s="8">
        <v>0</v>
      </c>
      <c r="I27" s="8">
        <v>29700</v>
      </c>
      <c r="J27" s="29">
        <f t="shared" si="0"/>
        <v>29700</v>
      </c>
    </row>
    <row r="28" spans="1:10" x14ac:dyDescent="0.25">
      <c r="A28" s="6">
        <v>27</v>
      </c>
      <c r="B28" s="15" t="s">
        <v>109</v>
      </c>
      <c r="C28" s="7" t="s">
        <v>46</v>
      </c>
      <c r="D28" s="7" t="s">
        <v>242</v>
      </c>
      <c r="E28" s="7" t="s">
        <v>5</v>
      </c>
      <c r="F28" s="7" t="s">
        <v>6</v>
      </c>
      <c r="G28" s="8">
        <v>0</v>
      </c>
      <c r="H28" s="8">
        <v>0</v>
      </c>
      <c r="I28" s="8">
        <v>29700</v>
      </c>
      <c r="J28" s="29">
        <f t="shared" si="0"/>
        <v>29700</v>
      </c>
    </row>
    <row r="29" spans="1:10" x14ac:dyDescent="0.25">
      <c r="A29" s="5">
        <v>28</v>
      </c>
      <c r="B29" s="20" t="s">
        <v>110</v>
      </c>
      <c r="C29" s="7" t="s">
        <v>46</v>
      </c>
      <c r="D29" s="7" t="s">
        <v>244</v>
      </c>
      <c r="E29" s="7" t="s">
        <v>5</v>
      </c>
      <c r="F29" s="7" t="s">
        <v>40</v>
      </c>
      <c r="G29" s="8">
        <v>660000</v>
      </c>
      <c r="H29" s="8">
        <v>792000</v>
      </c>
      <c r="I29" s="8">
        <v>429000</v>
      </c>
      <c r="J29" s="29">
        <f t="shared" si="0"/>
        <v>1881000</v>
      </c>
    </row>
    <row r="30" spans="1:10" x14ac:dyDescent="0.25">
      <c r="A30" s="6">
        <v>29</v>
      </c>
      <c r="B30" s="20" t="s">
        <v>115</v>
      </c>
      <c r="C30" s="7" t="s">
        <v>46</v>
      </c>
      <c r="D30" s="7" t="s">
        <v>242</v>
      </c>
      <c r="E30" s="7" t="s">
        <v>5</v>
      </c>
      <c r="F30" s="7" t="s">
        <v>6</v>
      </c>
      <c r="G30" s="8">
        <v>89100</v>
      </c>
      <c r="H30" s="8">
        <v>75900</v>
      </c>
      <c r="I30" s="8">
        <v>85800</v>
      </c>
      <c r="J30" s="29">
        <f t="shared" si="0"/>
        <v>250800</v>
      </c>
    </row>
    <row r="31" spans="1:10" x14ac:dyDescent="0.25">
      <c r="A31" s="6">
        <v>30</v>
      </c>
      <c r="B31" s="20" t="s">
        <v>118</v>
      </c>
      <c r="C31" s="7" t="s">
        <v>46</v>
      </c>
      <c r="D31" s="7" t="s">
        <v>241</v>
      </c>
      <c r="E31" s="7" t="s">
        <v>5</v>
      </c>
      <c r="F31" s="7" t="s">
        <v>6</v>
      </c>
      <c r="G31" s="8">
        <v>330000</v>
      </c>
      <c r="H31" s="8">
        <v>363000</v>
      </c>
      <c r="I31" s="8">
        <v>148500</v>
      </c>
      <c r="J31" s="29">
        <f t="shared" si="0"/>
        <v>841500</v>
      </c>
    </row>
    <row r="32" spans="1:10" x14ac:dyDescent="0.25">
      <c r="A32" s="5">
        <v>31</v>
      </c>
      <c r="B32" s="20" t="s">
        <v>121</v>
      </c>
      <c r="C32" s="7" t="s">
        <v>46</v>
      </c>
      <c r="D32" s="7" t="s">
        <v>241</v>
      </c>
      <c r="E32" s="7" t="s">
        <v>5</v>
      </c>
      <c r="F32" s="7" t="s">
        <v>6</v>
      </c>
      <c r="G32" s="8">
        <v>115500</v>
      </c>
      <c r="H32" s="8">
        <v>132000</v>
      </c>
      <c r="I32" s="8">
        <v>85800</v>
      </c>
      <c r="J32" s="29">
        <f t="shared" si="0"/>
        <v>333300</v>
      </c>
    </row>
    <row r="33" spans="1:10" x14ac:dyDescent="0.25">
      <c r="A33" s="6">
        <v>32</v>
      </c>
      <c r="B33" s="20" t="s">
        <v>123</v>
      </c>
      <c r="C33" s="7" t="s">
        <v>46</v>
      </c>
      <c r="D33" s="7" t="s">
        <v>241</v>
      </c>
      <c r="E33" s="7" t="s">
        <v>5</v>
      </c>
      <c r="F33" s="7" t="s">
        <v>6</v>
      </c>
      <c r="G33" s="8">
        <v>132000</v>
      </c>
      <c r="H33" s="8">
        <v>115500</v>
      </c>
      <c r="I33" s="8">
        <v>69300</v>
      </c>
      <c r="J33" s="29">
        <f t="shared" si="0"/>
        <v>316800</v>
      </c>
    </row>
    <row r="34" spans="1:10" x14ac:dyDescent="0.25">
      <c r="A34" s="6">
        <v>33</v>
      </c>
      <c r="B34" s="20" t="s">
        <v>124</v>
      </c>
      <c r="C34" s="7" t="s">
        <v>46</v>
      </c>
      <c r="D34" s="7" t="s">
        <v>244</v>
      </c>
      <c r="E34" s="7" t="s">
        <v>5</v>
      </c>
      <c r="F34" s="7" t="s">
        <v>40</v>
      </c>
      <c r="G34" s="8">
        <v>1452000</v>
      </c>
      <c r="H34" s="8">
        <v>1650000</v>
      </c>
      <c r="I34" s="8">
        <v>1089000</v>
      </c>
      <c r="J34" s="29">
        <f t="shared" si="0"/>
        <v>4191000</v>
      </c>
    </row>
    <row r="35" spans="1:10" x14ac:dyDescent="0.25">
      <c r="A35" s="5">
        <v>34</v>
      </c>
      <c r="B35" s="20" t="s">
        <v>127</v>
      </c>
      <c r="C35" s="7" t="s">
        <v>46</v>
      </c>
      <c r="D35" s="7" t="s">
        <v>241</v>
      </c>
      <c r="E35" s="7" t="s">
        <v>5</v>
      </c>
      <c r="F35" s="7" t="s">
        <v>6</v>
      </c>
      <c r="G35" s="8">
        <v>99000</v>
      </c>
      <c r="H35" s="8">
        <v>148500</v>
      </c>
      <c r="I35" s="8">
        <v>115500</v>
      </c>
      <c r="J35" s="29">
        <f t="shared" si="0"/>
        <v>363000</v>
      </c>
    </row>
    <row r="36" spans="1:10" x14ac:dyDescent="0.25">
      <c r="A36" s="6">
        <v>35</v>
      </c>
      <c r="B36" s="20" t="s">
        <v>256</v>
      </c>
      <c r="C36" s="7" t="s">
        <v>46</v>
      </c>
      <c r="D36" s="7" t="s">
        <v>242</v>
      </c>
      <c r="E36" s="7" t="s">
        <v>5</v>
      </c>
      <c r="F36" s="7" t="s">
        <v>6</v>
      </c>
      <c r="G36" s="8">
        <v>16500</v>
      </c>
      <c r="H36" s="8">
        <v>36300</v>
      </c>
      <c r="I36" s="8">
        <v>49500</v>
      </c>
      <c r="J36" s="29">
        <f t="shared" si="0"/>
        <v>102300</v>
      </c>
    </row>
    <row r="37" spans="1:10" x14ac:dyDescent="0.25">
      <c r="A37" s="6">
        <v>36</v>
      </c>
      <c r="B37" s="20" t="s">
        <v>130</v>
      </c>
      <c r="C37" s="7" t="s">
        <v>46</v>
      </c>
      <c r="D37" s="7" t="s">
        <v>242</v>
      </c>
      <c r="E37" s="7" t="s">
        <v>5</v>
      </c>
      <c r="F37" s="7" t="s">
        <v>6</v>
      </c>
      <c r="G37" s="8">
        <v>49500</v>
      </c>
      <c r="H37" s="8">
        <v>16500</v>
      </c>
      <c r="I37" s="8">
        <v>66000</v>
      </c>
      <c r="J37" s="29">
        <f t="shared" si="0"/>
        <v>132000</v>
      </c>
    </row>
    <row r="38" spans="1:10" x14ac:dyDescent="0.25">
      <c r="A38" s="5">
        <v>37</v>
      </c>
      <c r="B38" s="20" t="s">
        <v>135</v>
      </c>
      <c r="C38" s="7" t="s">
        <v>46</v>
      </c>
      <c r="D38" s="7" t="s">
        <v>242</v>
      </c>
      <c r="E38" s="7" t="s">
        <v>5</v>
      </c>
      <c r="F38" s="7" t="s">
        <v>6</v>
      </c>
      <c r="G38" s="8">
        <v>36300</v>
      </c>
      <c r="H38" s="8">
        <v>26400</v>
      </c>
      <c r="I38" s="8">
        <v>82500</v>
      </c>
      <c r="J38" s="29">
        <f t="shared" si="0"/>
        <v>145200</v>
      </c>
    </row>
    <row r="39" spans="1:10" x14ac:dyDescent="0.25">
      <c r="A39" s="6">
        <v>38</v>
      </c>
      <c r="B39" s="20" t="s">
        <v>254</v>
      </c>
      <c r="C39" s="7" t="s">
        <v>46</v>
      </c>
      <c r="D39" s="7" t="s">
        <v>242</v>
      </c>
      <c r="E39" s="7" t="s">
        <v>5</v>
      </c>
      <c r="F39" s="7" t="s">
        <v>6</v>
      </c>
      <c r="G39" s="8">
        <v>26400</v>
      </c>
      <c r="H39" s="8">
        <v>3300</v>
      </c>
      <c r="I39" s="8">
        <v>39600</v>
      </c>
      <c r="J39" s="29">
        <f t="shared" si="0"/>
        <v>69300</v>
      </c>
    </row>
    <row r="40" spans="1:10" x14ac:dyDescent="0.25">
      <c r="A40" s="6">
        <v>39</v>
      </c>
      <c r="B40" s="20" t="s">
        <v>252</v>
      </c>
      <c r="C40" s="7" t="s">
        <v>46</v>
      </c>
      <c r="D40" s="7" t="s">
        <v>242</v>
      </c>
      <c r="E40" s="7" t="s">
        <v>5</v>
      </c>
      <c r="F40" s="7" t="s">
        <v>6</v>
      </c>
      <c r="G40" s="8">
        <v>33000</v>
      </c>
      <c r="H40" s="8">
        <v>42900</v>
      </c>
      <c r="I40" s="8">
        <v>89100</v>
      </c>
      <c r="J40" s="29">
        <f t="shared" si="0"/>
        <v>165000</v>
      </c>
    </row>
    <row r="41" spans="1:10" x14ac:dyDescent="0.25">
      <c r="A41" s="5">
        <v>40</v>
      </c>
      <c r="B41" s="20" t="s">
        <v>137</v>
      </c>
      <c r="C41" s="7" t="s">
        <v>46</v>
      </c>
      <c r="D41" s="7" t="s">
        <v>242</v>
      </c>
      <c r="E41" s="7" t="s">
        <v>5</v>
      </c>
      <c r="F41" s="7" t="s">
        <v>6</v>
      </c>
      <c r="G41" s="8">
        <v>66000</v>
      </c>
      <c r="H41" s="8">
        <v>49500</v>
      </c>
      <c r="I41" s="8">
        <v>51150</v>
      </c>
      <c r="J41" s="29">
        <f t="shared" si="0"/>
        <v>166650</v>
      </c>
    </row>
    <row r="42" spans="1:10" x14ac:dyDescent="0.25">
      <c r="A42" s="6">
        <v>41</v>
      </c>
      <c r="B42" s="7" t="s">
        <v>139</v>
      </c>
      <c r="C42" s="7" t="s">
        <v>46</v>
      </c>
      <c r="D42" s="7" t="s">
        <v>241</v>
      </c>
      <c r="E42" s="7" t="s">
        <v>5</v>
      </c>
      <c r="F42" s="7" t="s">
        <v>6</v>
      </c>
      <c r="G42" s="8">
        <v>231000</v>
      </c>
      <c r="H42" s="8">
        <v>264000</v>
      </c>
      <c r="I42" s="8">
        <v>85800</v>
      </c>
      <c r="J42" s="29">
        <f t="shared" si="0"/>
        <v>580800</v>
      </c>
    </row>
    <row r="43" spans="1:10" x14ac:dyDescent="0.25">
      <c r="A43" s="6">
        <v>42</v>
      </c>
      <c r="B43" s="20" t="s">
        <v>140</v>
      </c>
      <c r="C43" s="7" t="s">
        <v>46</v>
      </c>
      <c r="D43" s="7" t="s">
        <v>242</v>
      </c>
      <c r="E43" s="7" t="s">
        <v>5</v>
      </c>
      <c r="F43" s="7" t="s">
        <v>6</v>
      </c>
      <c r="G43" s="8">
        <v>0</v>
      </c>
      <c r="H43" s="8">
        <v>0</v>
      </c>
      <c r="I43" s="8">
        <v>49500</v>
      </c>
      <c r="J43" s="29">
        <f t="shared" si="0"/>
        <v>49500</v>
      </c>
    </row>
    <row r="44" spans="1:10" x14ac:dyDescent="0.25">
      <c r="A44" s="5">
        <v>43</v>
      </c>
      <c r="B44" s="25" t="s">
        <v>141</v>
      </c>
      <c r="C44" s="7" t="s">
        <v>46</v>
      </c>
      <c r="D44" s="7" t="s">
        <v>242</v>
      </c>
      <c r="E44" s="7" t="s">
        <v>5</v>
      </c>
      <c r="F44" s="7" t="s">
        <v>6</v>
      </c>
      <c r="G44" s="8">
        <v>36300</v>
      </c>
      <c r="H44" s="8">
        <v>33000</v>
      </c>
      <c r="I44" s="8">
        <v>99000</v>
      </c>
      <c r="J44" s="29">
        <f t="shared" si="0"/>
        <v>168300</v>
      </c>
    </row>
    <row r="45" spans="1:10" x14ac:dyDescent="0.25">
      <c r="A45" s="6">
        <v>44</v>
      </c>
      <c r="B45" s="20" t="s">
        <v>145</v>
      </c>
      <c r="C45" s="7" t="s">
        <v>46</v>
      </c>
      <c r="D45" s="7" t="s">
        <v>242</v>
      </c>
      <c r="E45" s="7" t="s">
        <v>5</v>
      </c>
      <c r="F45" s="7" t="s">
        <v>6</v>
      </c>
      <c r="G45" s="8">
        <v>39600</v>
      </c>
      <c r="H45" s="8">
        <v>57750</v>
      </c>
      <c r="I45" s="8">
        <v>49500</v>
      </c>
      <c r="J45" s="29">
        <f t="shared" si="0"/>
        <v>146850</v>
      </c>
    </row>
    <row r="46" spans="1:10" x14ac:dyDescent="0.25">
      <c r="A46" s="6">
        <v>45</v>
      </c>
      <c r="B46" s="20" t="s">
        <v>147</v>
      </c>
      <c r="C46" s="7" t="s">
        <v>46</v>
      </c>
      <c r="D46" s="7" t="s">
        <v>241</v>
      </c>
      <c r="E46" s="7" t="s">
        <v>5</v>
      </c>
      <c r="F46" s="7" t="s">
        <v>40</v>
      </c>
      <c r="G46" s="8">
        <v>165000</v>
      </c>
      <c r="H46" s="8">
        <v>198000</v>
      </c>
      <c r="I46" s="8">
        <v>478500</v>
      </c>
      <c r="J46" s="29">
        <f t="shared" si="0"/>
        <v>841500</v>
      </c>
    </row>
    <row r="47" spans="1:10" x14ac:dyDescent="0.25">
      <c r="A47" s="5">
        <v>46</v>
      </c>
      <c r="B47" s="20" t="s">
        <v>151</v>
      </c>
      <c r="C47" s="7" t="s">
        <v>46</v>
      </c>
      <c r="D47" s="7" t="s">
        <v>241</v>
      </c>
      <c r="E47" s="7" t="s">
        <v>5</v>
      </c>
      <c r="F47" s="7" t="s">
        <v>40</v>
      </c>
      <c r="G47" s="8">
        <v>49500</v>
      </c>
      <c r="H47" s="8">
        <v>0</v>
      </c>
      <c r="I47" s="8">
        <v>198000</v>
      </c>
      <c r="J47" s="29">
        <f t="shared" si="0"/>
        <v>247500</v>
      </c>
    </row>
    <row r="48" spans="1:10" x14ac:dyDescent="0.25">
      <c r="A48" s="6">
        <v>47</v>
      </c>
      <c r="B48" s="20" t="s">
        <v>154</v>
      </c>
      <c r="C48" s="7" t="s">
        <v>155</v>
      </c>
      <c r="D48" s="7" t="s">
        <v>241</v>
      </c>
      <c r="E48" s="7" t="s">
        <v>5</v>
      </c>
      <c r="F48" s="7" t="s">
        <v>40</v>
      </c>
      <c r="G48" s="8">
        <v>82500</v>
      </c>
      <c r="H48" s="8">
        <v>0</v>
      </c>
      <c r="I48" s="8">
        <v>89100</v>
      </c>
      <c r="J48" s="29">
        <f t="shared" si="0"/>
        <v>171600</v>
      </c>
    </row>
    <row r="49" spans="1:10" x14ac:dyDescent="0.25">
      <c r="A49" s="6">
        <v>48</v>
      </c>
      <c r="B49" s="20" t="s">
        <v>156</v>
      </c>
      <c r="C49" s="7" t="s">
        <v>46</v>
      </c>
      <c r="D49" s="7" t="s">
        <v>242</v>
      </c>
      <c r="E49" s="7" t="s">
        <v>5</v>
      </c>
      <c r="F49" s="7" t="s">
        <v>85</v>
      </c>
      <c r="G49" s="8">
        <v>0</v>
      </c>
      <c r="H49" s="8">
        <v>0</v>
      </c>
      <c r="I49" s="8">
        <v>66000</v>
      </c>
      <c r="J49" s="29">
        <f t="shared" si="0"/>
        <v>66000</v>
      </c>
    </row>
    <row r="50" spans="1:10" x14ac:dyDescent="0.25">
      <c r="A50" s="5">
        <v>49</v>
      </c>
      <c r="B50" s="20" t="s">
        <v>157</v>
      </c>
      <c r="C50" s="7" t="s">
        <v>46</v>
      </c>
      <c r="D50" s="7" t="s">
        <v>242</v>
      </c>
      <c r="E50" s="7" t="s">
        <v>5</v>
      </c>
      <c r="F50" s="7" t="s">
        <v>40</v>
      </c>
      <c r="G50" s="8">
        <v>49500</v>
      </c>
      <c r="H50" s="8">
        <v>39600</v>
      </c>
      <c r="I50" s="8">
        <v>52800</v>
      </c>
      <c r="J50" s="29">
        <f t="shared" si="0"/>
        <v>141900</v>
      </c>
    </row>
    <row r="51" spans="1:10" x14ac:dyDescent="0.25">
      <c r="A51" s="6">
        <v>50</v>
      </c>
      <c r="B51" s="20" t="s">
        <v>276</v>
      </c>
      <c r="C51" s="7" t="s">
        <v>46</v>
      </c>
      <c r="D51" s="7" t="s">
        <v>241</v>
      </c>
      <c r="E51" s="7" t="s">
        <v>5</v>
      </c>
      <c r="F51" s="7" t="s">
        <v>40</v>
      </c>
      <c r="G51" s="8">
        <v>288750</v>
      </c>
      <c r="H51" s="8">
        <v>110550</v>
      </c>
      <c r="I51" s="8">
        <f>590*365</f>
        <v>215350</v>
      </c>
      <c r="J51" s="29">
        <f t="shared" si="0"/>
        <v>614650</v>
      </c>
    </row>
    <row r="52" spans="1:10" x14ac:dyDescent="0.25">
      <c r="A52" s="6">
        <v>51</v>
      </c>
      <c r="B52" s="20" t="s">
        <v>158</v>
      </c>
      <c r="C52" s="7" t="s">
        <v>46</v>
      </c>
      <c r="D52" s="7" t="s">
        <v>242</v>
      </c>
      <c r="E52" s="7" t="s">
        <v>5</v>
      </c>
      <c r="F52" s="7" t="s">
        <v>6</v>
      </c>
      <c r="G52" s="8">
        <v>79200</v>
      </c>
      <c r="H52" s="8">
        <v>36300</v>
      </c>
      <c r="I52" s="8">
        <v>57750</v>
      </c>
      <c r="J52" s="29">
        <f t="shared" si="0"/>
        <v>173250</v>
      </c>
    </row>
    <row r="53" spans="1:10" x14ac:dyDescent="0.25">
      <c r="A53" s="5">
        <v>52</v>
      </c>
      <c r="B53" s="20" t="s">
        <v>161</v>
      </c>
      <c r="C53" s="7" t="s">
        <v>46</v>
      </c>
      <c r="D53" s="7" t="s">
        <v>242</v>
      </c>
      <c r="E53" s="7" t="s">
        <v>5</v>
      </c>
      <c r="F53" s="7" t="s">
        <v>28</v>
      </c>
      <c r="G53" s="8">
        <v>0</v>
      </c>
      <c r="H53" s="8">
        <v>0</v>
      </c>
      <c r="I53" s="8">
        <v>132000</v>
      </c>
      <c r="J53" s="29">
        <f t="shared" si="0"/>
        <v>132000</v>
      </c>
    </row>
    <row r="54" spans="1:10" x14ac:dyDescent="0.25">
      <c r="A54" s="6">
        <v>53</v>
      </c>
      <c r="B54" s="20" t="s">
        <v>163</v>
      </c>
      <c r="C54" s="7" t="s">
        <v>46</v>
      </c>
      <c r="D54" s="7" t="s">
        <v>242</v>
      </c>
      <c r="E54" s="7" t="s">
        <v>5</v>
      </c>
      <c r="F54" s="7" t="s">
        <v>6</v>
      </c>
      <c r="G54" s="8">
        <v>26400</v>
      </c>
      <c r="H54" s="8">
        <v>16500</v>
      </c>
      <c r="I54" s="8">
        <v>42900</v>
      </c>
      <c r="J54" s="29">
        <f t="shared" si="0"/>
        <v>85800</v>
      </c>
    </row>
    <row r="55" spans="1:10" x14ac:dyDescent="0.25">
      <c r="A55" s="6">
        <v>54</v>
      </c>
      <c r="B55" s="20" t="s">
        <v>165</v>
      </c>
      <c r="C55" s="7" t="s">
        <v>46</v>
      </c>
      <c r="D55" s="7" t="s">
        <v>242</v>
      </c>
      <c r="E55" s="7" t="s">
        <v>5</v>
      </c>
      <c r="F55" s="7" t="s">
        <v>6</v>
      </c>
      <c r="G55" s="8">
        <v>39600</v>
      </c>
      <c r="H55" s="8">
        <v>26400</v>
      </c>
      <c r="I55" s="8">
        <v>42900</v>
      </c>
      <c r="J55" s="29">
        <f t="shared" si="0"/>
        <v>108900</v>
      </c>
    </row>
    <row r="56" spans="1:10" x14ac:dyDescent="0.25">
      <c r="A56" s="5">
        <v>55</v>
      </c>
      <c r="B56" s="20" t="s">
        <v>168</v>
      </c>
      <c r="C56" s="7" t="s">
        <v>46</v>
      </c>
      <c r="D56" s="7" t="s">
        <v>242</v>
      </c>
      <c r="E56" s="7" t="s">
        <v>5</v>
      </c>
      <c r="F56" s="7" t="s">
        <v>6</v>
      </c>
      <c r="G56" s="8">
        <v>14850</v>
      </c>
      <c r="H56" s="8">
        <v>9900</v>
      </c>
      <c r="I56" s="8">
        <v>33000</v>
      </c>
      <c r="J56" s="29">
        <f t="shared" si="0"/>
        <v>57750</v>
      </c>
    </row>
    <row r="57" spans="1:10" x14ac:dyDescent="0.25">
      <c r="A57" s="6">
        <v>56</v>
      </c>
      <c r="B57" s="20" t="s">
        <v>171</v>
      </c>
      <c r="C57" s="7" t="s">
        <v>172</v>
      </c>
      <c r="D57" s="7" t="s">
        <v>243</v>
      </c>
      <c r="E57" s="7" t="s">
        <v>5</v>
      </c>
      <c r="F57" s="7" t="s">
        <v>40</v>
      </c>
      <c r="G57" s="8">
        <v>11550</v>
      </c>
      <c r="H57" s="8">
        <v>13200</v>
      </c>
      <c r="I57" s="8">
        <v>16500</v>
      </c>
      <c r="J57" s="29">
        <f t="shared" si="0"/>
        <v>41250</v>
      </c>
    </row>
    <row r="58" spans="1:10" x14ac:dyDescent="0.25">
      <c r="A58" s="6">
        <v>57</v>
      </c>
      <c r="B58" s="20" t="s">
        <v>173</v>
      </c>
      <c r="C58" s="7" t="s">
        <v>174</v>
      </c>
      <c r="D58" s="7" t="s">
        <v>242</v>
      </c>
      <c r="E58" s="7" t="s">
        <v>5</v>
      </c>
      <c r="F58" s="7" t="s">
        <v>40</v>
      </c>
      <c r="G58" s="8">
        <v>33000</v>
      </c>
      <c r="H58" s="8">
        <v>26400</v>
      </c>
      <c r="I58" s="8">
        <v>49500</v>
      </c>
      <c r="J58" s="29">
        <f t="shared" si="0"/>
        <v>108900</v>
      </c>
    </row>
    <row r="59" spans="1:10" x14ac:dyDescent="0.25">
      <c r="A59" s="5">
        <v>58</v>
      </c>
      <c r="B59" s="20" t="s">
        <v>268</v>
      </c>
      <c r="C59" s="7" t="s">
        <v>174</v>
      </c>
      <c r="D59" s="7" t="s">
        <v>243</v>
      </c>
      <c r="E59" s="7" t="s">
        <v>5</v>
      </c>
      <c r="F59" s="7" t="s">
        <v>6</v>
      </c>
      <c r="G59" s="8">
        <v>18150</v>
      </c>
      <c r="H59" s="8">
        <v>11550</v>
      </c>
      <c r="I59" s="8">
        <v>19800</v>
      </c>
      <c r="J59" s="29">
        <f t="shared" si="0"/>
        <v>49500</v>
      </c>
    </row>
    <row r="60" spans="1:10" x14ac:dyDescent="0.25">
      <c r="A60" s="6">
        <v>59</v>
      </c>
      <c r="B60" s="20" t="s">
        <v>267</v>
      </c>
      <c r="C60" s="7" t="s">
        <v>46</v>
      </c>
      <c r="D60" s="7" t="s">
        <v>243</v>
      </c>
      <c r="E60" s="7" t="s">
        <v>5</v>
      </c>
      <c r="F60" s="7" t="s">
        <v>6</v>
      </c>
      <c r="G60" s="8">
        <v>16500</v>
      </c>
      <c r="H60" s="8">
        <v>9900</v>
      </c>
      <c r="I60" s="8">
        <v>16500</v>
      </c>
      <c r="J60" s="29">
        <f t="shared" si="0"/>
        <v>42900</v>
      </c>
    </row>
    <row r="61" spans="1:10" x14ac:dyDescent="0.25">
      <c r="A61" s="6">
        <v>60</v>
      </c>
      <c r="B61" s="20" t="s">
        <v>176</v>
      </c>
      <c r="C61" s="7" t="s">
        <v>177</v>
      </c>
      <c r="D61" s="7" t="s">
        <v>242</v>
      </c>
      <c r="E61" s="7" t="s">
        <v>5</v>
      </c>
      <c r="F61" s="7" t="s">
        <v>40</v>
      </c>
      <c r="G61" s="8">
        <v>0</v>
      </c>
      <c r="H61" s="8">
        <v>16500</v>
      </c>
      <c r="I61" s="8">
        <v>39600</v>
      </c>
      <c r="J61" s="29">
        <f t="shared" si="0"/>
        <v>56100</v>
      </c>
    </row>
    <row r="62" spans="1:10" x14ac:dyDescent="0.25">
      <c r="A62" s="5">
        <v>61</v>
      </c>
      <c r="B62" s="20" t="s">
        <v>178</v>
      </c>
      <c r="C62" s="7" t="s">
        <v>46</v>
      </c>
      <c r="D62" s="7" t="s">
        <v>242</v>
      </c>
      <c r="E62" s="7" t="s">
        <v>5</v>
      </c>
      <c r="F62" s="7" t="s">
        <v>6</v>
      </c>
      <c r="G62" s="8">
        <v>33000</v>
      </c>
      <c r="H62" s="8">
        <v>23100</v>
      </c>
      <c r="I62" s="8">
        <v>46200</v>
      </c>
      <c r="J62" s="29">
        <f t="shared" si="0"/>
        <v>102300</v>
      </c>
    </row>
    <row r="63" spans="1:10" x14ac:dyDescent="0.25">
      <c r="A63" s="6">
        <v>62</v>
      </c>
      <c r="B63" s="14" t="s">
        <v>179</v>
      </c>
      <c r="C63" s="7" t="s">
        <v>46</v>
      </c>
      <c r="D63" s="7" t="s">
        <v>242</v>
      </c>
      <c r="E63" s="7" t="s">
        <v>5</v>
      </c>
      <c r="F63" s="7" t="s">
        <v>40</v>
      </c>
      <c r="G63" s="8">
        <v>66000</v>
      </c>
      <c r="H63" s="8">
        <v>13200</v>
      </c>
      <c r="I63" s="8">
        <v>59400</v>
      </c>
      <c r="J63" s="29">
        <f t="shared" si="0"/>
        <v>138600</v>
      </c>
    </row>
    <row r="64" spans="1:10" x14ac:dyDescent="0.25">
      <c r="A64" s="6">
        <v>63</v>
      </c>
      <c r="B64" s="14" t="s">
        <v>271</v>
      </c>
      <c r="C64" s="7" t="s">
        <v>46</v>
      </c>
      <c r="D64" s="7" t="s">
        <v>242</v>
      </c>
      <c r="E64" s="7" t="s">
        <v>5</v>
      </c>
      <c r="F64" s="7" t="s">
        <v>85</v>
      </c>
      <c r="G64" s="8">
        <v>59400</v>
      </c>
      <c r="H64" s="8">
        <v>31680</v>
      </c>
      <c r="I64" s="8">
        <v>33000</v>
      </c>
      <c r="J64" s="29">
        <f t="shared" si="0"/>
        <v>124080</v>
      </c>
    </row>
    <row r="65" spans="1:10" x14ac:dyDescent="0.25">
      <c r="A65" s="5">
        <v>64</v>
      </c>
      <c r="B65" s="14" t="s">
        <v>270</v>
      </c>
      <c r="C65" s="7" t="s">
        <v>46</v>
      </c>
      <c r="D65" s="7" t="s">
        <v>242</v>
      </c>
      <c r="E65" s="7" t="s">
        <v>5</v>
      </c>
      <c r="F65" s="7" t="s">
        <v>85</v>
      </c>
      <c r="G65" s="8">
        <v>25740</v>
      </c>
      <c r="H65" s="8">
        <v>18150</v>
      </c>
      <c r="I65" s="8">
        <v>49500</v>
      </c>
      <c r="J65" s="29">
        <f t="shared" si="0"/>
        <v>93390</v>
      </c>
    </row>
    <row r="66" spans="1:10" x14ac:dyDescent="0.25">
      <c r="A66" s="6">
        <v>65</v>
      </c>
      <c r="B66" s="20" t="s">
        <v>181</v>
      </c>
      <c r="C66" s="7" t="s">
        <v>46</v>
      </c>
      <c r="D66" s="7" t="s">
        <v>242</v>
      </c>
      <c r="E66" s="7" t="s">
        <v>5</v>
      </c>
      <c r="F66" s="7" t="s">
        <v>6</v>
      </c>
      <c r="G66" s="8">
        <v>13200</v>
      </c>
      <c r="H66" s="8">
        <v>16500</v>
      </c>
      <c r="I66" s="8">
        <v>46200</v>
      </c>
      <c r="J66" s="29">
        <f t="shared" si="0"/>
        <v>75900</v>
      </c>
    </row>
    <row r="67" spans="1:10" x14ac:dyDescent="0.25">
      <c r="A67" s="6">
        <v>66</v>
      </c>
      <c r="B67" s="20" t="s">
        <v>183</v>
      </c>
      <c r="C67" s="7" t="s">
        <v>46</v>
      </c>
      <c r="D67" s="7" t="s">
        <v>242</v>
      </c>
      <c r="E67" s="7" t="s">
        <v>5</v>
      </c>
      <c r="F67" s="7" t="s">
        <v>6</v>
      </c>
      <c r="G67" s="8">
        <v>33000</v>
      </c>
      <c r="H67" s="8">
        <v>26400</v>
      </c>
      <c r="I67" s="8">
        <v>26400</v>
      </c>
      <c r="J67" s="29">
        <f t="shared" ref="J67:J103" si="1">SUM(G67:I67)</f>
        <v>85800</v>
      </c>
    </row>
    <row r="68" spans="1:10" x14ac:dyDescent="0.25">
      <c r="A68" s="5">
        <v>67</v>
      </c>
      <c r="B68" s="20" t="s">
        <v>184</v>
      </c>
      <c r="C68" s="7" t="s">
        <v>46</v>
      </c>
      <c r="D68" s="7" t="s">
        <v>243</v>
      </c>
      <c r="E68" s="7" t="s">
        <v>5</v>
      </c>
      <c r="F68" s="7" t="s">
        <v>6</v>
      </c>
      <c r="G68" s="8">
        <v>0</v>
      </c>
      <c r="H68" s="8">
        <v>0</v>
      </c>
      <c r="I68" s="8">
        <v>21450</v>
      </c>
      <c r="J68" s="29">
        <f t="shared" si="1"/>
        <v>21450</v>
      </c>
    </row>
    <row r="69" spans="1:10" x14ac:dyDescent="0.25">
      <c r="A69" s="6">
        <v>68</v>
      </c>
      <c r="B69" s="20" t="s">
        <v>185</v>
      </c>
      <c r="C69" s="7" t="s">
        <v>186</v>
      </c>
      <c r="D69" s="7" t="s">
        <v>244</v>
      </c>
      <c r="E69" s="7" t="s">
        <v>5</v>
      </c>
      <c r="F69" s="7" t="s">
        <v>40</v>
      </c>
      <c r="G69" s="8">
        <v>825000</v>
      </c>
      <c r="H69" s="8">
        <v>990000</v>
      </c>
      <c r="I69" s="8">
        <v>528000</v>
      </c>
      <c r="J69" s="29">
        <f t="shared" si="1"/>
        <v>2343000</v>
      </c>
    </row>
    <row r="70" spans="1:10" x14ac:dyDescent="0.25">
      <c r="A70" s="6">
        <v>69</v>
      </c>
      <c r="B70" s="7" t="s">
        <v>187</v>
      </c>
      <c r="C70" s="7" t="s">
        <v>39</v>
      </c>
      <c r="D70" s="7" t="s">
        <v>242</v>
      </c>
      <c r="E70" s="7" t="s">
        <v>5</v>
      </c>
      <c r="F70" s="7" t="s">
        <v>40</v>
      </c>
      <c r="G70" s="8">
        <v>56100</v>
      </c>
      <c r="H70" s="8">
        <v>39600</v>
      </c>
      <c r="I70" s="8">
        <v>52800</v>
      </c>
      <c r="J70" s="29">
        <f t="shared" si="1"/>
        <v>148500</v>
      </c>
    </row>
    <row r="71" spans="1:10" x14ac:dyDescent="0.25">
      <c r="A71" s="5">
        <v>70</v>
      </c>
      <c r="B71" s="7" t="s">
        <v>192</v>
      </c>
      <c r="C71" s="7" t="s">
        <v>39</v>
      </c>
      <c r="D71" s="7" t="s">
        <v>243</v>
      </c>
      <c r="E71" s="7" t="s">
        <v>5</v>
      </c>
      <c r="F71" s="7" t="s">
        <v>6</v>
      </c>
      <c r="G71" s="8">
        <v>8250</v>
      </c>
      <c r="H71" s="8">
        <v>4950</v>
      </c>
      <c r="I71" s="8">
        <v>4950</v>
      </c>
      <c r="J71" s="29">
        <f t="shared" si="1"/>
        <v>18150</v>
      </c>
    </row>
    <row r="72" spans="1:10" x14ac:dyDescent="0.25">
      <c r="A72" s="6">
        <v>71</v>
      </c>
      <c r="B72" s="7" t="s">
        <v>195</v>
      </c>
      <c r="C72" s="7" t="s">
        <v>220</v>
      </c>
      <c r="D72" s="7" t="s">
        <v>241</v>
      </c>
      <c r="E72" s="7" t="s">
        <v>5</v>
      </c>
      <c r="F72" s="7" t="s">
        <v>28</v>
      </c>
      <c r="G72" s="8">
        <v>79200</v>
      </c>
      <c r="H72" s="8">
        <v>62700</v>
      </c>
      <c r="I72" s="8">
        <v>99000</v>
      </c>
      <c r="J72" s="29">
        <f t="shared" si="1"/>
        <v>240900</v>
      </c>
    </row>
    <row r="73" spans="1:10" x14ac:dyDescent="0.25">
      <c r="A73" s="6">
        <v>72</v>
      </c>
      <c r="B73" s="7" t="s">
        <v>222</v>
      </c>
      <c r="C73" s="7" t="s">
        <v>220</v>
      </c>
      <c r="D73" s="7" t="s">
        <v>242</v>
      </c>
      <c r="E73" s="6" t="s">
        <v>5</v>
      </c>
      <c r="F73" s="6" t="s">
        <v>40</v>
      </c>
      <c r="G73" s="8">
        <v>49500</v>
      </c>
      <c r="H73" s="8">
        <v>33000</v>
      </c>
      <c r="I73" s="8">
        <v>42900</v>
      </c>
      <c r="J73" s="29">
        <f t="shared" si="1"/>
        <v>125400</v>
      </c>
    </row>
    <row r="74" spans="1:10" x14ac:dyDescent="0.25">
      <c r="A74" s="5">
        <v>73</v>
      </c>
      <c r="B74" s="7" t="s">
        <v>223</v>
      </c>
      <c r="C74" s="7" t="s">
        <v>39</v>
      </c>
      <c r="D74" s="7" t="s">
        <v>242</v>
      </c>
      <c r="E74" s="6" t="s">
        <v>5</v>
      </c>
      <c r="F74" s="6" t="s">
        <v>40</v>
      </c>
      <c r="G74" s="8">
        <v>41250</v>
      </c>
      <c r="H74" s="8">
        <v>33000</v>
      </c>
      <c r="I74" s="8">
        <v>44550</v>
      </c>
      <c r="J74" s="29">
        <f t="shared" si="1"/>
        <v>118800</v>
      </c>
    </row>
    <row r="75" spans="1:10" x14ac:dyDescent="0.25">
      <c r="A75" s="6">
        <v>74</v>
      </c>
      <c r="B75" s="7" t="s">
        <v>224</v>
      </c>
      <c r="C75" s="7" t="s">
        <v>221</v>
      </c>
      <c r="D75" s="7" t="s">
        <v>242</v>
      </c>
      <c r="E75" s="6" t="s">
        <v>5</v>
      </c>
      <c r="F75" s="6" t="s">
        <v>40</v>
      </c>
      <c r="G75" s="8">
        <v>52800</v>
      </c>
      <c r="H75" s="8">
        <v>33000</v>
      </c>
      <c r="I75" s="8">
        <v>47850</v>
      </c>
      <c r="J75" s="29">
        <f t="shared" si="1"/>
        <v>133650</v>
      </c>
    </row>
    <row r="76" spans="1:10" x14ac:dyDescent="0.25">
      <c r="A76" s="6">
        <v>75</v>
      </c>
      <c r="B76" s="7" t="s">
        <v>225</v>
      </c>
      <c r="C76" s="7" t="s">
        <v>46</v>
      </c>
      <c r="D76" s="7" t="s">
        <v>241</v>
      </c>
      <c r="E76" s="6" t="s">
        <v>5</v>
      </c>
      <c r="F76" s="6" t="s">
        <v>28</v>
      </c>
      <c r="G76" s="8">
        <v>231000</v>
      </c>
      <c r="H76" s="8">
        <v>148500</v>
      </c>
      <c r="I76" s="8">
        <v>363000</v>
      </c>
      <c r="J76" s="29">
        <f t="shared" si="1"/>
        <v>742500</v>
      </c>
    </row>
    <row r="77" spans="1:10" x14ac:dyDescent="0.25">
      <c r="A77" s="5">
        <v>76</v>
      </c>
      <c r="B77" s="7" t="s">
        <v>226</v>
      </c>
      <c r="C77" s="7" t="s">
        <v>46</v>
      </c>
      <c r="D77" s="7" t="s">
        <v>242</v>
      </c>
      <c r="E77" s="6" t="s">
        <v>5</v>
      </c>
      <c r="F77" s="6" t="s">
        <v>28</v>
      </c>
      <c r="G77" s="8">
        <v>99000</v>
      </c>
      <c r="H77" s="8">
        <v>33000</v>
      </c>
      <c r="I77" s="8">
        <v>89100</v>
      </c>
      <c r="J77" s="29">
        <f t="shared" si="1"/>
        <v>221100</v>
      </c>
    </row>
    <row r="78" spans="1:10" x14ac:dyDescent="0.25">
      <c r="A78" s="6">
        <v>77</v>
      </c>
      <c r="B78" s="7" t="s">
        <v>227</v>
      </c>
      <c r="C78" s="7" t="s">
        <v>46</v>
      </c>
      <c r="D78" s="7" t="s">
        <v>242</v>
      </c>
      <c r="E78" s="6" t="s">
        <v>5</v>
      </c>
      <c r="F78" s="6" t="s">
        <v>28</v>
      </c>
      <c r="G78" s="8">
        <v>49500</v>
      </c>
      <c r="H78" s="8">
        <v>23100</v>
      </c>
      <c r="I78" s="8">
        <v>24750</v>
      </c>
      <c r="J78" s="29">
        <f t="shared" si="1"/>
        <v>97350</v>
      </c>
    </row>
    <row r="79" spans="1:10" x14ac:dyDescent="0.25">
      <c r="A79" s="6">
        <v>78</v>
      </c>
      <c r="B79" s="7" t="s">
        <v>228</v>
      </c>
      <c r="C79" s="7" t="s">
        <v>229</v>
      </c>
      <c r="D79" s="7" t="s">
        <v>242</v>
      </c>
      <c r="E79" s="6" t="s">
        <v>5</v>
      </c>
      <c r="F79" s="6" t="s">
        <v>40</v>
      </c>
      <c r="G79" s="8">
        <v>29700</v>
      </c>
      <c r="H79" s="8">
        <v>26400</v>
      </c>
      <c r="I79" s="8">
        <v>26400</v>
      </c>
      <c r="J79" s="29">
        <f t="shared" si="1"/>
        <v>82500</v>
      </c>
    </row>
    <row r="80" spans="1:10" x14ac:dyDescent="0.25">
      <c r="A80" s="5">
        <v>79</v>
      </c>
      <c r="B80" s="7" t="s">
        <v>230</v>
      </c>
      <c r="C80" s="7" t="s">
        <v>231</v>
      </c>
      <c r="D80" s="7" t="s">
        <v>242</v>
      </c>
      <c r="E80" s="6" t="s">
        <v>5</v>
      </c>
      <c r="F80" s="6" t="s">
        <v>40</v>
      </c>
      <c r="G80" s="8">
        <v>1650</v>
      </c>
      <c r="H80" s="8">
        <v>16500</v>
      </c>
      <c r="I80" s="8">
        <v>26400</v>
      </c>
      <c r="J80" s="29">
        <f t="shared" si="1"/>
        <v>44550</v>
      </c>
    </row>
    <row r="81" spans="1:10" x14ac:dyDescent="0.25">
      <c r="A81" s="6">
        <v>80</v>
      </c>
      <c r="B81" s="7" t="s">
        <v>232</v>
      </c>
      <c r="C81" s="7" t="s">
        <v>233</v>
      </c>
      <c r="D81" s="7" t="s">
        <v>242</v>
      </c>
      <c r="E81" s="6" t="s">
        <v>5</v>
      </c>
      <c r="F81" s="6" t="s">
        <v>40</v>
      </c>
      <c r="G81" s="8">
        <v>8250</v>
      </c>
      <c r="H81" s="8">
        <v>29700</v>
      </c>
      <c r="I81" s="8">
        <v>26400</v>
      </c>
      <c r="J81" s="29">
        <f t="shared" si="1"/>
        <v>64350</v>
      </c>
    </row>
    <row r="82" spans="1:10" x14ac:dyDescent="0.25">
      <c r="A82" s="6">
        <v>81</v>
      </c>
      <c r="B82" s="7" t="s">
        <v>281</v>
      </c>
      <c r="C82" s="7" t="s">
        <v>39</v>
      </c>
      <c r="D82" s="7" t="s">
        <v>243</v>
      </c>
      <c r="E82" s="6" t="s">
        <v>5</v>
      </c>
      <c r="F82" s="6" t="s">
        <v>6</v>
      </c>
      <c r="G82" s="26">
        <v>49500</v>
      </c>
      <c r="H82" s="8">
        <v>14850</v>
      </c>
      <c r="I82" s="8">
        <v>36300</v>
      </c>
      <c r="J82" s="29">
        <f t="shared" si="1"/>
        <v>100650</v>
      </c>
    </row>
    <row r="83" spans="1:10" x14ac:dyDescent="0.25">
      <c r="A83" s="5">
        <v>82</v>
      </c>
      <c r="B83" s="7" t="s">
        <v>284</v>
      </c>
      <c r="C83" s="7" t="s">
        <v>46</v>
      </c>
      <c r="D83" s="7" t="s">
        <v>242</v>
      </c>
      <c r="E83" s="6" t="s">
        <v>5</v>
      </c>
      <c r="F83" s="6" t="s">
        <v>6</v>
      </c>
      <c r="G83" s="26">
        <v>66000</v>
      </c>
      <c r="H83" s="8">
        <v>47850</v>
      </c>
      <c r="I83" s="8">
        <v>36300</v>
      </c>
      <c r="J83" s="29">
        <f t="shared" si="1"/>
        <v>150150</v>
      </c>
    </row>
    <row r="84" spans="1:10" x14ac:dyDescent="0.25">
      <c r="A84" s="6">
        <v>83</v>
      </c>
      <c r="B84" s="7" t="s">
        <v>285</v>
      </c>
      <c r="C84" s="7" t="s">
        <v>46</v>
      </c>
      <c r="D84" s="7" t="s">
        <v>242</v>
      </c>
      <c r="E84" s="6" t="s">
        <v>5</v>
      </c>
      <c r="F84" s="6" t="s">
        <v>6</v>
      </c>
      <c r="G84" s="26">
        <v>49500</v>
      </c>
      <c r="H84" s="8">
        <v>47850</v>
      </c>
      <c r="I84" s="8">
        <v>66000</v>
      </c>
      <c r="J84" s="29">
        <f t="shared" si="1"/>
        <v>163350</v>
      </c>
    </row>
    <row r="85" spans="1:10" x14ac:dyDescent="0.25">
      <c r="A85" s="6">
        <v>84</v>
      </c>
      <c r="B85" s="7" t="s">
        <v>286</v>
      </c>
      <c r="C85" s="7" t="s">
        <v>46</v>
      </c>
      <c r="D85" s="7" t="s">
        <v>242</v>
      </c>
      <c r="E85" s="6" t="s">
        <v>5</v>
      </c>
      <c r="F85" s="6" t="s">
        <v>6</v>
      </c>
      <c r="G85" s="26">
        <v>99000</v>
      </c>
      <c r="H85" s="8">
        <v>21780</v>
      </c>
      <c r="I85" s="8">
        <v>57750</v>
      </c>
      <c r="J85" s="29">
        <f t="shared" si="1"/>
        <v>178530</v>
      </c>
    </row>
    <row r="86" spans="1:10" x14ac:dyDescent="0.25">
      <c r="A86" s="5">
        <v>85</v>
      </c>
      <c r="B86" s="7" t="s">
        <v>288</v>
      </c>
      <c r="C86" s="7" t="s">
        <v>46</v>
      </c>
      <c r="D86" s="7" t="s">
        <v>242</v>
      </c>
      <c r="E86" s="6" t="s">
        <v>5</v>
      </c>
      <c r="F86" s="6" t="s">
        <v>6</v>
      </c>
      <c r="G86" s="26">
        <v>33000</v>
      </c>
      <c r="H86" s="26">
        <v>31350</v>
      </c>
      <c r="I86" s="8">
        <v>59400</v>
      </c>
      <c r="J86" s="29">
        <f t="shared" si="1"/>
        <v>123750</v>
      </c>
    </row>
    <row r="87" spans="1:10" x14ac:dyDescent="0.25">
      <c r="A87" s="6">
        <v>86</v>
      </c>
      <c r="B87" s="7" t="s">
        <v>289</v>
      </c>
      <c r="C87" s="7" t="s">
        <v>46</v>
      </c>
      <c r="D87" s="7" t="s">
        <v>242</v>
      </c>
      <c r="E87" s="6" t="s">
        <v>5</v>
      </c>
      <c r="F87" s="6" t="s">
        <v>6</v>
      </c>
      <c r="G87" s="26">
        <v>49500</v>
      </c>
      <c r="H87" s="26">
        <v>34980</v>
      </c>
      <c r="I87" s="8">
        <v>72930</v>
      </c>
      <c r="J87" s="29">
        <f t="shared" si="1"/>
        <v>157410</v>
      </c>
    </row>
    <row r="88" spans="1:10" x14ac:dyDescent="0.25">
      <c r="A88" s="6">
        <v>87</v>
      </c>
      <c r="B88" s="7" t="s">
        <v>291</v>
      </c>
      <c r="C88" s="7" t="s">
        <v>46</v>
      </c>
      <c r="D88" s="7" t="s">
        <v>243</v>
      </c>
      <c r="E88" s="6" t="s">
        <v>5</v>
      </c>
      <c r="F88" s="6" t="s">
        <v>6</v>
      </c>
      <c r="G88" s="26">
        <v>26400</v>
      </c>
      <c r="H88" s="26">
        <v>16500</v>
      </c>
      <c r="I88" s="8">
        <v>39600</v>
      </c>
      <c r="J88" s="29">
        <f t="shared" si="1"/>
        <v>82500</v>
      </c>
    </row>
    <row r="89" spans="1:10" x14ac:dyDescent="0.25">
      <c r="A89" s="5">
        <v>88</v>
      </c>
      <c r="B89" s="7" t="s">
        <v>292</v>
      </c>
      <c r="C89" s="7" t="s">
        <v>46</v>
      </c>
      <c r="D89" s="7" t="s">
        <v>243</v>
      </c>
      <c r="E89" s="6" t="s">
        <v>5</v>
      </c>
      <c r="F89" s="6" t="s">
        <v>6</v>
      </c>
      <c r="G89" s="26">
        <v>6600</v>
      </c>
      <c r="H89" s="26">
        <v>11550</v>
      </c>
      <c r="I89" s="8">
        <v>14850</v>
      </c>
      <c r="J89" s="29">
        <f t="shared" si="1"/>
        <v>33000</v>
      </c>
    </row>
    <row r="90" spans="1:10" x14ac:dyDescent="0.25">
      <c r="A90" s="6">
        <v>89</v>
      </c>
      <c r="B90" s="7" t="s">
        <v>293</v>
      </c>
      <c r="C90" s="7" t="s">
        <v>46</v>
      </c>
      <c r="D90" s="7" t="s">
        <v>243</v>
      </c>
      <c r="E90" s="6" t="s">
        <v>5</v>
      </c>
      <c r="F90" s="6" t="s">
        <v>6</v>
      </c>
      <c r="G90" s="26">
        <v>18150</v>
      </c>
      <c r="H90" s="26">
        <v>23100</v>
      </c>
      <c r="I90" s="8">
        <v>23100</v>
      </c>
      <c r="J90" s="29">
        <f t="shared" si="1"/>
        <v>64350</v>
      </c>
    </row>
    <row r="91" spans="1:10" x14ac:dyDescent="0.25">
      <c r="A91" s="6">
        <v>90</v>
      </c>
      <c r="B91" s="7" t="s">
        <v>294</v>
      </c>
      <c r="C91" s="7" t="s">
        <v>46</v>
      </c>
      <c r="D91" s="7" t="s">
        <v>243</v>
      </c>
      <c r="E91" s="6" t="s">
        <v>5</v>
      </c>
      <c r="F91" s="6" t="s">
        <v>6</v>
      </c>
      <c r="G91" s="26">
        <v>4950</v>
      </c>
      <c r="H91" s="26">
        <v>19800</v>
      </c>
      <c r="I91" s="8">
        <v>39600</v>
      </c>
      <c r="J91" s="29">
        <f t="shared" si="1"/>
        <v>64350</v>
      </c>
    </row>
    <row r="92" spans="1:10" x14ac:dyDescent="0.25">
      <c r="A92" s="5">
        <v>91</v>
      </c>
      <c r="B92" s="7" t="s">
        <v>300</v>
      </c>
      <c r="C92" s="7" t="s">
        <v>46</v>
      </c>
      <c r="D92" s="7" t="s">
        <v>243</v>
      </c>
      <c r="E92" s="6" t="s">
        <v>5</v>
      </c>
      <c r="F92" s="6" t="s">
        <v>6</v>
      </c>
      <c r="G92" s="26">
        <v>8250</v>
      </c>
      <c r="H92" s="26">
        <v>16500</v>
      </c>
      <c r="I92" s="8">
        <v>33000</v>
      </c>
      <c r="J92" s="29">
        <f t="shared" si="1"/>
        <v>57750</v>
      </c>
    </row>
    <row r="93" spans="1:10" x14ac:dyDescent="0.25">
      <c r="A93" s="6">
        <v>92</v>
      </c>
      <c r="B93" s="7" t="s">
        <v>301</v>
      </c>
      <c r="C93" s="7" t="s">
        <v>46</v>
      </c>
      <c r="D93" s="7" t="s">
        <v>243</v>
      </c>
      <c r="E93" s="6" t="s">
        <v>5</v>
      </c>
      <c r="F93" s="6" t="s">
        <v>6</v>
      </c>
      <c r="G93" s="26">
        <v>13200</v>
      </c>
      <c r="H93" s="26">
        <v>9900</v>
      </c>
      <c r="I93" s="8">
        <v>33000</v>
      </c>
      <c r="J93" s="29">
        <f t="shared" si="1"/>
        <v>56100</v>
      </c>
    </row>
    <row r="94" spans="1:10" x14ac:dyDescent="0.25">
      <c r="A94" s="6">
        <v>93</v>
      </c>
      <c r="B94" s="7" t="s">
        <v>302</v>
      </c>
      <c r="C94" s="7" t="s">
        <v>46</v>
      </c>
      <c r="D94" s="7" t="s">
        <v>242</v>
      </c>
      <c r="E94" s="6" t="s">
        <v>5</v>
      </c>
      <c r="F94" s="6" t="s">
        <v>6</v>
      </c>
      <c r="G94" s="26">
        <v>33000</v>
      </c>
      <c r="H94" s="26">
        <v>13200</v>
      </c>
      <c r="I94" s="26">
        <v>23100</v>
      </c>
      <c r="J94" s="29">
        <f t="shared" si="1"/>
        <v>69300</v>
      </c>
    </row>
    <row r="95" spans="1:10" x14ac:dyDescent="0.25">
      <c r="A95" s="5">
        <v>94</v>
      </c>
      <c r="B95" s="7" t="s">
        <v>303</v>
      </c>
      <c r="C95" s="7" t="s">
        <v>46</v>
      </c>
      <c r="D95" s="7" t="s">
        <v>242</v>
      </c>
      <c r="E95" s="6" t="s">
        <v>5</v>
      </c>
      <c r="F95" s="6" t="s">
        <v>6</v>
      </c>
      <c r="G95" s="26">
        <v>23100</v>
      </c>
      <c r="H95" s="26">
        <v>13200</v>
      </c>
      <c r="I95" s="26">
        <v>39600</v>
      </c>
      <c r="J95" s="29">
        <f t="shared" si="1"/>
        <v>75900</v>
      </c>
    </row>
    <row r="96" spans="1:10" x14ac:dyDescent="0.25">
      <c r="A96" s="6">
        <v>95</v>
      </c>
      <c r="B96" s="7" t="s">
        <v>305</v>
      </c>
      <c r="C96" s="7" t="s">
        <v>220</v>
      </c>
      <c r="D96" s="7" t="s">
        <v>242</v>
      </c>
      <c r="E96" s="6" t="s">
        <v>5</v>
      </c>
      <c r="F96" s="6" t="s">
        <v>31</v>
      </c>
      <c r="G96" s="26">
        <v>33000</v>
      </c>
      <c r="H96" s="26">
        <v>1650</v>
      </c>
      <c r="I96" s="26">
        <v>39600</v>
      </c>
      <c r="J96" s="29">
        <f t="shared" si="1"/>
        <v>74250</v>
      </c>
    </row>
    <row r="97" spans="1:10" x14ac:dyDescent="0.25">
      <c r="A97" s="6">
        <v>96</v>
      </c>
      <c r="B97" s="7" t="s">
        <v>308</v>
      </c>
      <c r="C97" s="7" t="s">
        <v>46</v>
      </c>
      <c r="D97" s="7" t="s">
        <v>242</v>
      </c>
      <c r="E97" s="6" t="s">
        <v>5</v>
      </c>
      <c r="F97" s="6" t="s">
        <v>6</v>
      </c>
      <c r="G97" s="26">
        <v>33000</v>
      </c>
      <c r="H97" s="26">
        <v>19800</v>
      </c>
      <c r="I97" s="26">
        <v>33000</v>
      </c>
      <c r="J97" s="29">
        <f t="shared" si="1"/>
        <v>85800</v>
      </c>
    </row>
    <row r="98" spans="1:10" x14ac:dyDescent="0.25">
      <c r="A98" s="5">
        <v>97</v>
      </c>
      <c r="B98" s="7" t="s">
        <v>309</v>
      </c>
      <c r="C98" s="7" t="s">
        <v>46</v>
      </c>
      <c r="D98" s="7" t="s">
        <v>242</v>
      </c>
      <c r="E98" s="6" t="s">
        <v>5</v>
      </c>
      <c r="F98" s="6" t="s">
        <v>6</v>
      </c>
      <c r="G98" s="26">
        <v>4950</v>
      </c>
      <c r="H98" s="26">
        <v>33000</v>
      </c>
      <c r="I98" s="26">
        <v>33000</v>
      </c>
      <c r="J98" s="29">
        <f t="shared" si="1"/>
        <v>70950</v>
      </c>
    </row>
    <row r="99" spans="1:10" x14ac:dyDescent="0.25">
      <c r="A99" s="6">
        <v>98</v>
      </c>
      <c r="B99" s="7" t="s">
        <v>310</v>
      </c>
      <c r="C99" s="7" t="s">
        <v>46</v>
      </c>
      <c r="D99" s="7" t="s">
        <v>242</v>
      </c>
      <c r="E99" s="6" t="s">
        <v>5</v>
      </c>
      <c r="F99" s="6" t="s">
        <v>6</v>
      </c>
      <c r="G99" s="26">
        <v>19800</v>
      </c>
      <c r="H99" s="26">
        <v>32670</v>
      </c>
      <c r="I99" s="26">
        <v>21780</v>
      </c>
      <c r="J99" s="29">
        <f t="shared" si="1"/>
        <v>74250</v>
      </c>
    </row>
    <row r="100" spans="1:10" x14ac:dyDescent="0.25">
      <c r="A100" s="6">
        <v>99</v>
      </c>
      <c r="B100" s="7" t="s">
        <v>311</v>
      </c>
      <c r="C100" s="7" t="s">
        <v>46</v>
      </c>
      <c r="D100" s="7" t="s">
        <v>243</v>
      </c>
      <c r="E100" s="6" t="s">
        <v>5</v>
      </c>
      <c r="F100" s="6" t="s">
        <v>6</v>
      </c>
      <c r="G100" s="26">
        <v>31350</v>
      </c>
      <c r="H100" s="26">
        <v>19800</v>
      </c>
      <c r="I100" s="26">
        <v>36300</v>
      </c>
      <c r="J100" s="29">
        <f t="shared" si="1"/>
        <v>87450</v>
      </c>
    </row>
    <row r="101" spans="1:10" x14ac:dyDescent="0.25">
      <c r="A101" s="5">
        <v>100</v>
      </c>
      <c r="B101" s="7" t="s">
        <v>312</v>
      </c>
      <c r="C101" s="7" t="s">
        <v>46</v>
      </c>
      <c r="D101" s="7" t="s">
        <v>243</v>
      </c>
      <c r="E101" s="6" t="s">
        <v>5</v>
      </c>
      <c r="F101" s="6" t="s">
        <v>6</v>
      </c>
      <c r="G101" s="26">
        <v>16500</v>
      </c>
      <c r="H101" s="26">
        <v>6600</v>
      </c>
      <c r="I101" s="26">
        <v>21780</v>
      </c>
      <c r="J101" s="29">
        <f t="shared" si="1"/>
        <v>44880</v>
      </c>
    </row>
    <row r="102" spans="1:10" x14ac:dyDescent="0.25">
      <c r="A102" s="6">
        <v>101</v>
      </c>
      <c r="B102" s="7" t="s">
        <v>313</v>
      </c>
      <c r="C102" s="7" t="s">
        <v>46</v>
      </c>
      <c r="D102" s="7" t="s">
        <v>243</v>
      </c>
      <c r="E102" s="6" t="s">
        <v>5</v>
      </c>
      <c r="F102" s="6" t="s">
        <v>6</v>
      </c>
      <c r="G102" s="26">
        <v>14520</v>
      </c>
      <c r="H102" s="26">
        <v>14520</v>
      </c>
      <c r="I102" s="26">
        <v>42900</v>
      </c>
      <c r="J102" s="29">
        <f t="shared" si="1"/>
        <v>71940</v>
      </c>
    </row>
    <row r="103" spans="1:10" x14ac:dyDescent="0.25">
      <c r="A103" s="6">
        <v>102</v>
      </c>
      <c r="B103" s="7" t="s">
        <v>314</v>
      </c>
      <c r="C103" s="7" t="s">
        <v>46</v>
      </c>
      <c r="D103" s="7" t="s">
        <v>243</v>
      </c>
      <c r="E103" s="6" t="s">
        <v>5</v>
      </c>
      <c r="F103" s="6" t="s">
        <v>6</v>
      </c>
      <c r="G103" s="26">
        <v>21450</v>
      </c>
      <c r="H103" s="26">
        <v>19800</v>
      </c>
      <c r="I103" s="26">
        <v>23100</v>
      </c>
      <c r="J103" s="29">
        <f t="shared" si="1"/>
        <v>64350</v>
      </c>
    </row>
    <row r="104" spans="1:10" x14ac:dyDescent="0.25">
      <c r="G104">
        <f>+Summary!F7</f>
        <v>55</v>
      </c>
      <c r="H104">
        <f>+Summary!F8</f>
        <v>250</v>
      </c>
      <c r="I104">
        <v>120</v>
      </c>
    </row>
    <row r="105" spans="1:10" x14ac:dyDescent="0.25">
      <c r="G105" s="34">
        <f>+G104*G34</f>
        <v>79860000</v>
      </c>
      <c r="H105" s="34">
        <f t="shared" ref="H105:I105" si="2">+H104*H34</f>
        <v>412500000</v>
      </c>
      <c r="I105" s="34">
        <f t="shared" si="2"/>
        <v>130680000</v>
      </c>
      <c r="J105" s="28">
        <f>SUBTOTAL(9,G105:I105)</f>
        <v>623040000</v>
      </c>
    </row>
  </sheetData>
  <conditionalFormatting sqref="A2 A5 A8 A11 A14 A17 A20 A23 A26 A29 A32 A35 A38 A41 A44 A47 A50 A53 A56 A59 A62 A65 A68 A71 A74 A77 A80 A83 A86 A89 A92 A95 A98 A101">
    <cfRule type="expression" dxfId="37" priority="23">
      <formula>NOT(ISBLANK($F2))</formula>
    </cfRule>
  </conditionalFormatting>
  <conditionalFormatting sqref="B2">
    <cfRule type="expression" dxfId="36" priority="22">
      <formula>NOT(ISBLANK($E2))</formula>
    </cfRule>
  </conditionalFormatting>
  <conditionalFormatting sqref="B72">
    <cfRule type="duplicateValues" dxfId="35" priority="24"/>
    <cfRule type="expression" dxfId="34" priority="25">
      <formula>NOT(ISBLANK($F72))</formula>
    </cfRule>
  </conditionalFormatting>
  <conditionalFormatting sqref="C72">
    <cfRule type="duplicateValues" dxfId="33" priority="17"/>
    <cfRule type="expression" dxfId="32" priority="18">
      <formula>NOT(ISBLANK($F72))</formula>
    </cfRule>
  </conditionalFormatting>
  <conditionalFormatting sqref="C73:D73 D74:D75">
    <cfRule type="duplicateValues" dxfId="31" priority="28"/>
    <cfRule type="expression" dxfId="30" priority="29">
      <formula>NOT(ISBLANK($F73))</formula>
    </cfRule>
  </conditionalFormatting>
  <conditionalFormatting sqref="D2:D103">
    <cfRule type="expression" dxfId="29" priority="16">
      <formula>NOT(ISBLANK($E2))</formula>
    </cfRule>
  </conditionalFormatting>
  <conditionalFormatting sqref="D2:I2 A3:B4 D3:F6 G3:G7 H3:H12 I3:I103 B5:B6 A6:A7 B7:F7 B8:G8 A9:F10 G9:G12 E11:F13 B11:D14 A12:A13 G13:H13 E14:G14 H14:H56 A15:G16 B17:G23 A18:A19 A21:A22 A24:F25 G24:G56 B26:F56 A27:A28 A30:A31 A33:A34 A36:A37 A39:A40 A42:A43 A45:A46 A48:A49 A51:A52 A54:A55 A57:A58 B57:H60 A60:A61 B61:F71 G61:H103 A63:A64 A66:A67 A69:A70 D72:F72 A72:A73 A75:A76 A78:A79 A81:A82 A84:A85 A87:A88 A90:A91 A93:A94 A96:A97 A99:A100 A102:A103">
    <cfRule type="expression" dxfId="28" priority="27">
      <formula>NOT(ISBLANK($E2))</formula>
    </cfRule>
  </conditionalFormatting>
  <conditionalFormatting sqref="E73:F103">
    <cfRule type="expression" dxfId="27" priority="19">
      <formula>NOT(ISBLANK(#REF!))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12170-7412-440F-9674-07DC9C0193D5}">
  <dimension ref="A1:AW105"/>
  <sheetViews>
    <sheetView workbookViewId="0">
      <pane xSplit="2" ySplit="1" topLeftCell="C2" activePane="bottomRight" state="frozen"/>
      <selection pane="topRight" activeCell="C1" sqref="C1"/>
      <selection pane="bottomLeft" activeCell="A2" sqref="A2"/>
      <selection pane="bottomRight" activeCell="Y17" sqref="A1:AW103"/>
    </sheetView>
  </sheetViews>
  <sheetFormatPr defaultRowHeight="15" x14ac:dyDescent="0.25"/>
  <cols>
    <col min="1" max="1" width="5" style="27" bestFit="1" customWidth="1"/>
    <col min="2" max="2" width="27.875" bestFit="1" customWidth="1"/>
    <col min="3" max="3" width="12.125" bestFit="1" customWidth="1"/>
    <col min="4" max="4" width="7.75" bestFit="1" customWidth="1"/>
    <col min="5" max="5" width="6.875" bestFit="1" customWidth="1"/>
    <col min="6" max="6" width="11.375" bestFit="1" customWidth="1"/>
    <col min="7" max="7" width="23.25" hidden="1" customWidth="1"/>
    <col min="8" max="8" width="14.375" hidden="1" customWidth="1"/>
    <col min="9" max="9" width="29.5" hidden="1" customWidth="1"/>
    <col min="10" max="10" width="23.25" hidden="1" customWidth="1"/>
    <col min="11" max="11" width="13.75" hidden="1" customWidth="1"/>
    <col min="12" max="12" width="29.5" hidden="1" customWidth="1"/>
    <col min="13" max="13" width="25.75" hidden="1" customWidth="1"/>
    <col min="14" max="14" width="23.25" hidden="1" customWidth="1"/>
    <col min="15" max="15" width="14.375" hidden="1" customWidth="1"/>
    <col min="16" max="16" width="29.5" hidden="1" customWidth="1"/>
    <col min="17" max="17" width="25.75" hidden="1" customWidth="1"/>
    <col min="18" max="18" width="23.25" hidden="1" customWidth="1"/>
    <col min="19" max="19" width="14.375" hidden="1" customWidth="1"/>
    <col min="20" max="20" width="29.5" hidden="1" customWidth="1"/>
    <col min="21" max="21" width="25.75" hidden="1" customWidth="1"/>
    <col min="22" max="22" width="20.5" hidden="1" customWidth="1"/>
    <col min="23" max="23" width="28.75" bestFit="1" customWidth="1"/>
    <col min="24" max="24" width="19.875" bestFit="1" customWidth="1"/>
    <col min="25" max="25" width="24.875" bestFit="1" customWidth="1"/>
    <col min="26" max="26" width="28.75" bestFit="1" customWidth="1"/>
    <col min="27" max="27" width="19.875" bestFit="1" customWidth="1"/>
    <col min="28" max="28" width="24.875" bestFit="1" customWidth="1"/>
    <col min="29" max="29" width="28.75" bestFit="1" customWidth="1"/>
    <col min="30" max="30" width="19.875" bestFit="1" customWidth="1"/>
    <col min="31" max="31" width="24.875" bestFit="1" customWidth="1"/>
    <col min="32" max="32" width="26" bestFit="1" customWidth="1"/>
    <col min="33" max="33" width="18.5" bestFit="1" customWidth="1"/>
    <col min="34" max="34" width="19" bestFit="1" customWidth="1"/>
    <col min="35" max="35" width="24.625" bestFit="1" customWidth="1"/>
    <col min="36" max="36" width="26.75" bestFit="1" customWidth="1"/>
    <col min="37" max="37" width="21.25" bestFit="1" customWidth="1"/>
    <col min="38" max="38" width="12.625" bestFit="1" customWidth="1"/>
    <col min="39" max="39" width="24.625" bestFit="1" customWidth="1"/>
    <col min="40" max="40" width="20.875" bestFit="1" customWidth="1"/>
    <col min="41" max="41" width="18.5" bestFit="1" customWidth="1"/>
    <col min="42" max="42" width="9.625" bestFit="1" customWidth="1"/>
    <col min="43" max="43" width="24.625" bestFit="1" customWidth="1"/>
    <col min="44" max="44" width="20.875" bestFit="1" customWidth="1"/>
    <col min="45" max="45" width="18.5" bestFit="1" customWidth="1"/>
    <col min="46" max="46" width="9.625" bestFit="1" customWidth="1"/>
    <col min="47" max="47" width="24.625" bestFit="1" customWidth="1"/>
    <col min="48" max="48" width="20.875" bestFit="1" customWidth="1"/>
    <col min="49" max="49" width="23" bestFit="1" customWidth="1"/>
    <col min="50" max="50" width="9.875" bestFit="1" customWidth="1"/>
  </cols>
  <sheetData>
    <row r="1" spans="1:49" x14ac:dyDescent="0.25">
      <c r="A1" s="3" t="s">
        <v>0</v>
      </c>
      <c r="B1" s="2" t="s">
        <v>1</v>
      </c>
      <c r="C1" s="2" t="s">
        <v>235</v>
      </c>
      <c r="D1" s="2" t="s">
        <v>234</v>
      </c>
      <c r="E1" s="2" t="s">
        <v>2</v>
      </c>
      <c r="F1" s="2" t="s">
        <v>3</v>
      </c>
      <c r="G1" s="4" t="s">
        <v>210</v>
      </c>
      <c r="H1" s="4" t="s">
        <v>211</v>
      </c>
      <c r="I1" s="4" t="s">
        <v>212</v>
      </c>
      <c r="J1" s="4" t="s">
        <v>214</v>
      </c>
      <c r="K1" s="4"/>
      <c r="L1" s="4" t="s">
        <v>212</v>
      </c>
      <c r="M1" s="4" t="s">
        <v>213</v>
      </c>
      <c r="N1" s="4" t="s">
        <v>215</v>
      </c>
      <c r="O1" s="4" t="s">
        <v>211</v>
      </c>
      <c r="P1" s="4" t="s">
        <v>212</v>
      </c>
      <c r="Q1" s="4" t="s">
        <v>213</v>
      </c>
      <c r="R1" s="4" t="s">
        <v>216</v>
      </c>
      <c r="S1" s="4" t="s">
        <v>211</v>
      </c>
      <c r="T1" s="4" t="s">
        <v>212</v>
      </c>
      <c r="U1" s="4" t="s">
        <v>213</v>
      </c>
      <c r="V1" s="4" t="s">
        <v>217</v>
      </c>
      <c r="W1" s="4" t="s">
        <v>199</v>
      </c>
      <c r="X1" s="4" t="s">
        <v>200</v>
      </c>
      <c r="Y1" s="4" t="s">
        <v>348</v>
      </c>
      <c r="Z1" s="4" t="s">
        <v>201</v>
      </c>
      <c r="AA1" s="4" t="s">
        <v>200</v>
      </c>
      <c r="AB1" s="4" t="s">
        <v>347</v>
      </c>
      <c r="AC1" s="4" t="s">
        <v>202</v>
      </c>
      <c r="AD1" s="4" t="s">
        <v>200</v>
      </c>
      <c r="AE1" s="4" t="s">
        <v>349</v>
      </c>
      <c r="AF1" s="4" t="s">
        <v>219</v>
      </c>
      <c r="AG1" s="4" t="s">
        <v>203</v>
      </c>
      <c r="AH1" s="4" t="s">
        <v>204</v>
      </c>
      <c r="AI1" s="4" t="s">
        <v>205</v>
      </c>
      <c r="AJ1" s="4" t="s">
        <v>206</v>
      </c>
      <c r="AK1" s="4" t="s">
        <v>207</v>
      </c>
      <c r="AL1" s="4" t="s">
        <v>204</v>
      </c>
      <c r="AM1" s="4" t="s">
        <v>205</v>
      </c>
      <c r="AN1" s="4" t="s">
        <v>206</v>
      </c>
      <c r="AO1" s="4" t="s">
        <v>208</v>
      </c>
      <c r="AP1" s="4" t="s">
        <v>204</v>
      </c>
      <c r="AQ1" s="4" t="s">
        <v>205</v>
      </c>
      <c r="AR1" s="4" t="s">
        <v>206</v>
      </c>
      <c r="AS1" s="4" t="s">
        <v>209</v>
      </c>
      <c r="AT1" s="4" t="s">
        <v>204</v>
      </c>
      <c r="AU1" s="4" t="s">
        <v>205</v>
      </c>
      <c r="AV1" s="4" t="s">
        <v>206</v>
      </c>
      <c r="AW1" s="4" t="s">
        <v>218</v>
      </c>
    </row>
    <row r="2" spans="1:49" x14ac:dyDescent="0.25">
      <c r="A2" s="5">
        <v>1</v>
      </c>
      <c r="B2" s="7" t="s">
        <v>4</v>
      </c>
      <c r="C2" s="7" t="s">
        <v>221</v>
      </c>
      <c r="D2" s="7" t="s">
        <v>241</v>
      </c>
      <c r="E2" s="7" t="s">
        <v>5</v>
      </c>
      <c r="F2" s="7" t="s">
        <v>6</v>
      </c>
      <c r="G2" s="1" t="s">
        <v>7</v>
      </c>
      <c r="H2" s="7" t="s">
        <v>8</v>
      </c>
      <c r="I2" s="7">
        <v>200</v>
      </c>
      <c r="J2" s="1" t="s">
        <v>9</v>
      </c>
      <c r="K2" s="1" t="s">
        <v>24</v>
      </c>
      <c r="L2" s="7">
        <v>60</v>
      </c>
      <c r="M2" s="7">
        <f>0</f>
        <v>0</v>
      </c>
      <c r="N2" s="1">
        <f>0</f>
        <v>0</v>
      </c>
      <c r="O2" s="7">
        <f>0</f>
        <v>0</v>
      </c>
      <c r="P2" s="7">
        <f>0</f>
        <v>0</v>
      </c>
      <c r="Q2" s="7">
        <f>0</f>
        <v>0</v>
      </c>
      <c r="R2" s="1">
        <f>0</f>
        <v>0</v>
      </c>
      <c r="S2" s="7">
        <f>0</f>
        <v>0</v>
      </c>
      <c r="T2" s="7">
        <f>0</f>
        <v>0</v>
      </c>
      <c r="U2" s="7">
        <f>0</f>
        <v>0</v>
      </c>
      <c r="V2" s="8">
        <f t="shared" ref="V2:V65" si="0">+(T2+P2+L2+I2)*330</f>
        <v>85800</v>
      </c>
      <c r="W2" s="1" t="s">
        <v>7</v>
      </c>
      <c r="X2" s="7" t="s">
        <v>10</v>
      </c>
      <c r="Y2" s="7">
        <v>170</v>
      </c>
      <c r="Z2" s="1" t="s">
        <v>9</v>
      </c>
      <c r="AA2" s="7" t="s">
        <v>11</v>
      </c>
      <c r="AB2" s="7">
        <v>30</v>
      </c>
      <c r="AC2" s="1">
        <f>0</f>
        <v>0</v>
      </c>
      <c r="AD2" s="7">
        <f>0</f>
        <v>0</v>
      </c>
      <c r="AE2" s="7">
        <f>0</f>
        <v>0</v>
      </c>
      <c r="AF2" s="8">
        <f t="shared" ref="AF2:AF33" si="1">+(AE2+AB2+Y2)*330</f>
        <v>66000</v>
      </c>
      <c r="AG2" s="1" t="s">
        <v>12</v>
      </c>
      <c r="AH2" s="7" t="s">
        <v>13</v>
      </c>
      <c r="AI2" s="6">
        <v>500</v>
      </c>
      <c r="AJ2" s="7">
        <f>0</f>
        <v>0</v>
      </c>
      <c r="AK2" s="1" t="s">
        <v>14</v>
      </c>
      <c r="AL2" s="7" t="s">
        <v>15</v>
      </c>
      <c r="AM2" s="7">
        <v>40</v>
      </c>
      <c r="AN2" s="7">
        <f>0</f>
        <v>0</v>
      </c>
      <c r="AO2" s="1">
        <f>0</f>
        <v>0</v>
      </c>
      <c r="AP2" s="7">
        <f>0</f>
        <v>0</v>
      </c>
      <c r="AQ2" s="7">
        <f>0</f>
        <v>0</v>
      </c>
      <c r="AR2" s="7">
        <f>0</f>
        <v>0</v>
      </c>
      <c r="AS2" s="1">
        <f>0</f>
        <v>0</v>
      </c>
      <c r="AT2" s="7">
        <f>0</f>
        <v>0</v>
      </c>
      <c r="AU2" s="7">
        <f>0</f>
        <v>0</v>
      </c>
      <c r="AV2" s="7">
        <f>0</f>
        <v>0</v>
      </c>
      <c r="AW2" s="8">
        <f t="shared" ref="AW2:AW65" si="2">+(AU2+AQ2+AM2+AI2)*330</f>
        <v>178200</v>
      </c>
    </row>
    <row r="3" spans="1:49" x14ac:dyDescent="0.25">
      <c r="A3" s="6">
        <v>2</v>
      </c>
      <c r="B3" s="7" t="s">
        <v>16</v>
      </c>
      <c r="C3" s="7" t="s">
        <v>221</v>
      </c>
      <c r="D3" s="7" t="s">
        <v>241</v>
      </c>
      <c r="E3" s="7" t="s">
        <v>5</v>
      </c>
      <c r="F3" s="7" t="s">
        <v>6</v>
      </c>
      <c r="G3" s="1" t="s">
        <v>7</v>
      </c>
      <c r="H3" s="7" t="s">
        <v>17</v>
      </c>
      <c r="I3" s="7">
        <v>100</v>
      </c>
      <c r="J3" s="1" t="s">
        <v>9</v>
      </c>
      <c r="K3" s="1" t="s">
        <v>24</v>
      </c>
      <c r="L3" s="7">
        <v>600</v>
      </c>
      <c r="M3" s="7">
        <f>0</f>
        <v>0</v>
      </c>
      <c r="N3" s="1">
        <f>0</f>
        <v>0</v>
      </c>
      <c r="O3" s="7">
        <f>0</f>
        <v>0</v>
      </c>
      <c r="P3" s="7">
        <f>0</f>
        <v>0</v>
      </c>
      <c r="Q3" s="7">
        <f>0</f>
        <v>0</v>
      </c>
      <c r="R3" s="1">
        <f>0</f>
        <v>0</v>
      </c>
      <c r="S3" s="7">
        <f>0</f>
        <v>0</v>
      </c>
      <c r="T3" s="7">
        <f>0</f>
        <v>0</v>
      </c>
      <c r="U3" s="7">
        <f>0</f>
        <v>0</v>
      </c>
      <c r="V3" s="8">
        <f t="shared" si="0"/>
        <v>231000</v>
      </c>
      <c r="W3" s="1" t="s">
        <v>7</v>
      </c>
      <c r="X3" s="7" t="s">
        <v>10</v>
      </c>
      <c r="Y3" s="7">
        <v>600</v>
      </c>
      <c r="Z3" s="1" t="s">
        <v>9</v>
      </c>
      <c r="AA3" s="7" t="s">
        <v>18</v>
      </c>
      <c r="AB3" s="7">
        <v>90</v>
      </c>
      <c r="AC3" s="1" t="s">
        <v>7</v>
      </c>
      <c r="AD3" s="7" t="s">
        <v>19</v>
      </c>
      <c r="AE3" s="7">
        <v>40</v>
      </c>
      <c r="AF3" s="8">
        <f t="shared" si="1"/>
        <v>240900</v>
      </c>
      <c r="AG3" s="1" t="s">
        <v>12</v>
      </c>
      <c r="AH3" s="7" t="s">
        <v>20</v>
      </c>
      <c r="AI3" s="6">
        <v>150</v>
      </c>
      <c r="AJ3" s="7">
        <f>0</f>
        <v>0</v>
      </c>
      <c r="AK3" s="7" t="s">
        <v>21</v>
      </c>
      <c r="AL3" s="7" t="s">
        <v>22</v>
      </c>
      <c r="AM3" s="7">
        <v>700</v>
      </c>
      <c r="AN3" s="7">
        <f>0</f>
        <v>0</v>
      </c>
      <c r="AO3" s="1">
        <f>0</f>
        <v>0</v>
      </c>
      <c r="AP3" s="7">
        <f>0</f>
        <v>0</v>
      </c>
      <c r="AQ3" s="7">
        <f>0</f>
        <v>0</v>
      </c>
      <c r="AR3" s="7">
        <f>0</f>
        <v>0</v>
      </c>
      <c r="AS3" s="1">
        <f>0</f>
        <v>0</v>
      </c>
      <c r="AT3" s="7">
        <f>0</f>
        <v>0</v>
      </c>
      <c r="AU3" s="7">
        <f>0</f>
        <v>0</v>
      </c>
      <c r="AV3" s="7">
        <f>0</f>
        <v>0</v>
      </c>
      <c r="AW3" s="8">
        <f t="shared" si="2"/>
        <v>280500</v>
      </c>
    </row>
    <row r="4" spans="1:49" x14ac:dyDescent="0.25">
      <c r="A4" s="6">
        <v>3</v>
      </c>
      <c r="B4" s="7" t="s">
        <v>23</v>
      </c>
      <c r="C4" s="7" t="s">
        <v>221</v>
      </c>
      <c r="D4" s="7" t="s">
        <v>241</v>
      </c>
      <c r="E4" s="7" t="s">
        <v>5</v>
      </c>
      <c r="F4" s="7" t="s">
        <v>6</v>
      </c>
      <c r="G4" s="7" t="s">
        <v>9</v>
      </c>
      <c r="H4" s="7" t="s">
        <v>24</v>
      </c>
      <c r="I4" s="7">
        <v>350</v>
      </c>
      <c r="J4" s="1">
        <f>0</f>
        <v>0</v>
      </c>
      <c r="K4" s="1"/>
      <c r="L4" s="7">
        <f>0</f>
        <v>0</v>
      </c>
      <c r="M4" s="7">
        <f>0</f>
        <v>0</v>
      </c>
      <c r="N4" s="1">
        <f>0</f>
        <v>0</v>
      </c>
      <c r="O4" s="7">
        <f>0</f>
        <v>0</v>
      </c>
      <c r="P4" s="7">
        <f>0</f>
        <v>0</v>
      </c>
      <c r="Q4" s="7">
        <f>0</f>
        <v>0</v>
      </c>
      <c r="R4" s="1">
        <f>0</f>
        <v>0</v>
      </c>
      <c r="S4" s="7">
        <f>0</f>
        <v>0</v>
      </c>
      <c r="T4" s="7">
        <f>0</f>
        <v>0</v>
      </c>
      <c r="U4" s="7">
        <f>0</f>
        <v>0</v>
      </c>
      <c r="V4" s="8">
        <f t="shared" si="0"/>
        <v>115500</v>
      </c>
      <c r="W4" s="7" t="s">
        <v>9</v>
      </c>
      <c r="X4" s="7" t="s">
        <v>11</v>
      </c>
      <c r="Y4" s="7">
        <v>200</v>
      </c>
      <c r="Z4" s="1">
        <f>0</f>
        <v>0</v>
      </c>
      <c r="AA4" s="7">
        <f>0</f>
        <v>0</v>
      </c>
      <c r="AB4" s="7">
        <f>0</f>
        <v>0</v>
      </c>
      <c r="AC4" s="1">
        <f>0</f>
        <v>0</v>
      </c>
      <c r="AD4" s="7">
        <f>0</f>
        <v>0</v>
      </c>
      <c r="AE4" s="7">
        <f>0</f>
        <v>0</v>
      </c>
      <c r="AF4" s="8">
        <f t="shared" si="1"/>
        <v>66000</v>
      </c>
      <c r="AG4" s="1" t="s">
        <v>12</v>
      </c>
      <c r="AH4" s="7" t="s">
        <v>13</v>
      </c>
      <c r="AI4" s="6">
        <v>200</v>
      </c>
      <c r="AJ4" s="7">
        <f>0</f>
        <v>0</v>
      </c>
      <c r="AK4" s="1" t="s">
        <v>14</v>
      </c>
      <c r="AL4" s="7" t="s">
        <v>15</v>
      </c>
      <c r="AM4" s="7">
        <v>30</v>
      </c>
      <c r="AN4" s="7">
        <f>0</f>
        <v>0</v>
      </c>
      <c r="AO4" s="1" t="s">
        <v>25</v>
      </c>
      <c r="AP4" s="7" t="s">
        <v>26</v>
      </c>
      <c r="AQ4" s="7">
        <v>30</v>
      </c>
      <c r="AR4" s="7">
        <f>0</f>
        <v>0</v>
      </c>
      <c r="AS4" s="1">
        <f>0</f>
        <v>0</v>
      </c>
      <c r="AT4" s="7">
        <f>0</f>
        <v>0</v>
      </c>
      <c r="AU4" s="7">
        <f>0</f>
        <v>0</v>
      </c>
      <c r="AV4" s="7">
        <f>0</f>
        <v>0</v>
      </c>
      <c r="AW4" s="8">
        <f t="shared" si="2"/>
        <v>85800</v>
      </c>
    </row>
    <row r="5" spans="1:49" x14ac:dyDescent="0.25">
      <c r="A5" s="5">
        <v>4</v>
      </c>
      <c r="B5" s="7" t="s">
        <v>27</v>
      </c>
      <c r="C5" s="7" t="s">
        <v>221</v>
      </c>
      <c r="D5" s="7" t="s">
        <v>242</v>
      </c>
      <c r="E5" s="7" t="s">
        <v>5</v>
      </c>
      <c r="F5" s="7" t="s">
        <v>28</v>
      </c>
      <c r="G5" s="7" t="s">
        <v>9</v>
      </c>
      <c r="H5" s="7" t="s">
        <v>24</v>
      </c>
      <c r="I5" s="7">
        <v>150</v>
      </c>
      <c r="J5" s="1">
        <f>0</f>
        <v>0</v>
      </c>
      <c r="K5" s="1"/>
      <c r="L5" s="7">
        <f>0</f>
        <v>0</v>
      </c>
      <c r="M5" s="7">
        <f>0</f>
        <v>0</v>
      </c>
      <c r="N5" s="1">
        <f>0</f>
        <v>0</v>
      </c>
      <c r="O5" s="7">
        <f>0</f>
        <v>0</v>
      </c>
      <c r="P5" s="7">
        <f>0</f>
        <v>0</v>
      </c>
      <c r="Q5" s="7">
        <f>0</f>
        <v>0</v>
      </c>
      <c r="R5" s="1">
        <f>0</f>
        <v>0</v>
      </c>
      <c r="S5" s="7">
        <f>0</f>
        <v>0</v>
      </c>
      <c r="T5" s="7">
        <f>0</f>
        <v>0</v>
      </c>
      <c r="U5" s="7">
        <f>0</f>
        <v>0</v>
      </c>
      <c r="V5" s="8">
        <f t="shared" si="0"/>
        <v>49500</v>
      </c>
      <c r="W5" s="7" t="s">
        <v>9</v>
      </c>
      <c r="X5" s="7" t="s">
        <v>11</v>
      </c>
      <c r="Y5" s="7">
        <v>70</v>
      </c>
      <c r="Z5" s="1">
        <f>0</f>
        <v>0</v>
      </c>
      <c r="AA5" s="7">
        <f>0</f>
        <v>0</v>
      </c>
      <c r="AB5" s="7">
        <f>0</f>
        <v>0</v>
      </c>
      <c r="AC5" s="1">
        <f>0</f>
        <v>0</v>
      </c>
      <c r="AD5" s="7">
        <f>0</f>
        <v>0</v>
      </c>
      <c r="AE5" s="7">
        <f>0</f>
        <v>0</v>
      </c>
      <c r="AF5" s="8">
        <f t="shared" si="1"/>
        <v>23100</v>
      </c>
      <c r="AG5" s="1" t="s">
        <v>12</v>
      </c>
      <c r="AH5" s="7" t="s">
        <v>29</v>
      </c>
      <c r="AI5" s="6">
        <v>60</v>
      </c>
      <c r="AJ5" s="7">
        <f>0</f>
        <v>0</v>
      </c>
      <c r="AK5" s="1" t="s">
        <v>14</v>
      </c>
      <c r="AL5" s="7" t="s">
        <v>15</v>
      </c>
      <c r="AM5" s="7">
        <v>40</v>
      </c>
      <c r="AN5" s="7">
        <f>0</f>
        <v>0</v>
      </c>
      <c r="AO5" s="1">
        <f>0</f>
        <v>0</v>
      </c>
      <c r="AP5" s="7">
        <f>0</f>
        <v>0</v>
      </c>
      <c r="AQ5" s="7">
        <f>0</f>
        <v>0</v>
      </c>
      <c r="AR5" s="7">
        <f>0</f>
        <v>0</v>
      </c>
      <c r="AS5" s="1">
        <f>0</f>
        <v>0</v>
      </c>
      <c r="AT5" s="7">
        <f>0</f>
        <v>0</v>
      </c>
      <c r="AU5" s="7">
        <f>0</f>
        <v>0</v>
      </c>
      <c r="AV5" s="7">
        <f>0</f>
        <v>0</v>
      </c>
      <c r="AW5" s="8">
        <f t="shared" si="2"/>
        <v>33000</v>
      </c>
    </row>
    <row r="6" spans="1:49" x14ac:dyDescent="0.25">
      <c r="A6" s="6">
        <v>5</v>
      </c>
      <c r="B6" s="7" t="s">
        <v>30</v>
      </c>
      <c r="C6" s="7" t="s">
        <v>221</v>
      </c>
      <c r="D6" s="7" t="s">
        <v>242</v>
      </c>
      <c r="E6" s="7" t="s">
        <v>5</v>
      </c>
      <c r="F6" s="7" t="s">
        <v>31</v>
      </c>
      <c r="G6" s="7" t="s">
        <v>131</v>
      </c>
      <c r="H6" s="7" t="s">
        <v>32</v>
      </c>
      <c r="I6" s="7">
        <v>200</v>
      </c>
      <c r="J6" s="1">
        <f>0</f>
        <v>0</v>
      </c>
      <c r="K6" s="1"/>
      <c r="L6" s="7">
        <f>0</f>
        <v>0</v>
      </c>
      <c r="M6" s="7">
        <f>0</f>
        <v>0</v>
      </c>
      <c r="N6" s="1">
        <f>0</f>
        <v>0</v>
      </c>
      <c r="O6" s="7">
        <f>0</f>
        <v>0</v>
      </c>
      <c r="P6" s="7">
        <f>0</f>
        <v>0</v>
      </c>
      <c r="Q6" s="7">
        <f>0</f>
        <v>0</v>
      </c>
      <c r="R6" s="1">
        <f>0</f>
        <v>0</v>
      </c>
      <c r="S6" s="7">
        <f>0</f>
        <v>0</v>
      </c>
      <c r="T6" s="7">
        <f>0</f>
        <v>0</v>
      </c>
      <c r="U6" s="7">
        <f>0</f>
        <v>0</v>
      </c>
      <c r="V6" s="8">
        <f t="shared" si="0"/>
        <v>66000</v>
      </c>
      <c r="W6" s="1" t="s">
        <v>51</v>
      </c>
      <c r="X6" s="7" t="s">
        <v>33</v>
      </c>
      <c r="Y6" s="7">
        <v>40</v>
      </c>
      <c r="Z6" s="1">
        <f>0</f>
        <v>0</v>
      </c>
      <c r="AA6" s="7">
        <f>0</f>
        <v>0</v>
      </c>
      <c r="AB6" s="7">
        <f>0</f>
        <v>0</v>
      </c>
      <c r="AC6" s="1">
        <f>0</f>
        <v>0</v>
      </c>
      <c r="AD6" s="7">
        <f>0</f>
        <v>0</v>
      </c>
      <c r="AE6" s="7">
        <f>0</f>
        <v>0</v>
      </c>
      <c r="AF6" s="8">
        <f t="shared" si="1"/>
        <v>13200</v>
      </c>
      <c r="AG6" s="1" t="s">
        <v>34</v>
      </c>
      <c r="AH6" s="7" t="s">
        <v>35</v>
      </c>
      <c r="AI6" s="6">
        <v>60</v>
      </c>
      <c r="AJ6" s="7">
        <f>0</f>
        <v>0</v>
      </c>
      <c r="AK6" s="7" t="s">
        <v>21</v>
      </c>
      <c r="AL6" s="9" t="s">
        <v>36</v>
      </c>
      <c r="AM6" s="10">
        <v>80</v>
      </c>
      <c r="AN6" s="11" t="s">
        <v>37</v>
      </c>
      <c r="AO6" s="1">
        <f>0</f>
        <v>0</v>
      </c>
      <c r="AP6" s="7">
        <f>0</f>
        <v>0</v>
      </c>
      <c r="AQ6" s="7">
        <f>0</f>
        <v>0</v>
      </c>
      <c r="AR6" s="7">
        <f>0</f>
        <v>0</v>
      </c>
      <c r="AS6" s="1">
        <f>0</f>
        <v>0</v>
      </c>
      <c r="AT6" s="7">
        <f>0</f>
        <v>0</v>
      </c>
      <c r="AU6" s="7">
        <f>0</f>
        <v>0</v>
      </c>
      <c r="AV6" s="7">
        <f>0</f>
        <v>0</v>
      </c>
      <c r="AW6" s="8">
        <f t="shared" si="2"/>
        <v>46200</v>
      </c>
    </row>
    <row r="7" spans="1:49" x14ac:dyDescent="0.25">
      <c r="A7" s="6">
        <v>6</v>
      </c>
      <c r="B7" s="7" t="s">
        <v>38</v>
      </c>
      <c r="C7" s="7" t="s">
        <v>39</v>
      </c>
      <c r="D7" s="7" t="s">
        <v>243</v>
      </c>
      <c r="E7" s="7" t="s">
        <v>5</v>
      </c>
      <c r="F7" s="7" t="s">
        <v>40</v>
      </c>
      <c r="G7" s="1" t="s">
        <v>51</v>
      </c>
      <c r="H7" s="7" t="s">
        <v>41</v>
      </c>
      <c r="I7" s="7">
        <v>12</v>
      </c>
      <c r="J7" s="1">
        <f>0</f>
        <v>0</v>
      </c>
      <c r="K7" s="1"/>
      <c r="L7" s="7">
        <f>0</f>
        <v>0</v>
      </c>
      <c r="M7" s="7">
        <f>0</f>
        <v>0</v>
      </c>
      <c r="N7" s="1">
        <f>0</f>
        <v>0</v>
      </c>
      <c r="O7" s="7">
        <f>0</f>
        <v>0</v>
      </c>
      <c r="P7" s="7">
        <f>0</f>
        <v>0</v>
      </c>
      <c r="Q7" s="7">
        <f>0</f>
        <v>0</v>
      </c>
      <c r="R7" s="1">
        <f>0</f>
        <v>0</v>
      </c>
      <c r="S7" s="7">
        <f>0</f>
        <v>0</v>
      </c>
      <c r="T7" s="7">
        <f>0</f>
        <v>0</v>
      </c>
      <c r="U7" s="7">
        <f>0</f>
        <v>0</v>
      </c>
      <c r="V7" s="8">
        <f t="shared" si="0"/>
        <v>3960</v>
      </c>
      <c r="W7" s="1" t="s">
        <v>51</v>
      </c>
      <c r="X7" s="7" t="s">
        <v>33</v>
      </c>
      <c r="Y7" s="7">
        <v>4</v>
      </c>
      <c r="Z7" s="1">
        <f>0</f>
        <v>0</v>
      </c>
      <c r="AA7" s="7">
        <f>0</f>
        <v>0</v>
      </c>
      <c r="AB7" s="7">
        <f>0</f>
        <v>0</v>
      </c>
      <c r="AC7" s="1">
        <f>0</f>
        <v>0</v>
      </c>
      <c r="AD7" s="7">
        <f>0</f>
        <v>0</v>
      </c>
      <c r="AE7" s="7">
        <f>0</f>
        <v>0</v>
      </c>
      <c r="AF7" s="8">
        <f t="shared" si="1"/>
        <v>1320</v>
      </c>
      <c r="AG7" s="1" t="s">
        <v>12</v>
      </c>
      <c r="AH7" s="7" t="s">
        <v>29</v>
      </c>
      <c r="AI7" s="6">
        <v>10</v>
      </c>
      <c r="AJ7" s="7">
        <f>0</f>
        <v>0</v>
      </c>
      <c r="AK7" s="1">
        <f>0</f>
        <v>0</v>
      </c>
      <c r="AL7" s="7">
        <f>0</f>
        <v>0</v>
      </c>
      <c r="AM7" s="7">
        <f>0</f>
        <v>0</v>
      </c>
      <c r="AN7" s="7">
        <f>0</f>
        <v>0</v>
      </c>
      <c r="AO7" s="1">
        <f>0</f>
        <v>0</v>
      </c>
      <c r="AP7" s="7">
        <f>0</f>
        <v>0</v>
      </c>
      <c r="AQ7" s="7">
        <f>0</f>
        <v>0</v>
      </c>
      <c r="AR7" s="7">
        <f>0</f>
        <v>0</v>
      </c>
      <c r="AS7" s="1">
        <f>0</f>
        <v>0</v>
      </c>
      <c r="AT7" s="7">
        <f>0</f>
        <v>0</v>
      </c>
      <c r="AU7" s="7">
        <f>0</f>
        <v>0</v>
      </c>
      <c r="AV7" s="7">
        <f>0</f>
        <v>0</v>
      </c>
      <c r="AW7" s="8">
        <f t="shared" si="2"/>
        <v>3300</v>
      </c>
    </row>
    <row r="8" spans="1:49" x14ac:dyDescent="0.25">
      <c r="A8" s="5">
        <v>7</v>
      </c>
      <c r="B8" s="7" t="s">
        <v>42</v>
      </c>
      <c r="C8" s="7" t="s">
        <v>39</v>
      </c>
      <c r="D8" s="7" t="s">
        <v>242</v>
      </c>
      <c r="E8" s="7" t="s">
        <v>5</v>
      </c>
      <c r="F8" s="7" t="s">
        <v>6</v>
      </c>
      <c r="G8" s="7" t="s">
        <v>9</v>
      </c>
      <c r="H8" s="7" t="s">
        <v>24</v>
      </c>
      <c r="I8" s="7">
        <v>300</v>
      </c>
      <c r="J8" s="1">
        <f>0</f>
        <v>0</v>
      </c>
      <c r="K8" s="1"/>
      <c r="L8" s="7">
        <f>0</f>
        <v>0</v>
      </c>
      <c r="M8" s="7">
        <f>0</f>
        <v>0</v>
      </c>
      <c r="N8" s="1">
        <f>0</f>
        <v>0</v>
      </c>
      <c r="O8" s="7">
        <f>0</f>
        <v>0</v>
      </c>
      <c r="P8" s="7">
        <f>0</f>
        <v>0</v>
      </c>
      <c r="Q8" s="7">
        <f>0</f>
        <v>0</v>
      </c>
      <c r="R8" s="1">
        <f>0</f>
        <v>0</v>
      </c>
      <c r="S8" s="7">
        <f>0</f>
        <v>0</v>
      </c>
      <c r="T8" s="7">
        <f>0</f>
        <v>0</v>
      </c>
      <c r="U8" s="7">
        <f>0</f>
        <v>0</v>
      </c>
      <c r="V8" s="8">
        <f t="shared" si="0"/>
        <v>99000</v>
      </c>
      <c r="W8" s="7" t="s">
        <v>9</v>
      </c>
      <c r="X8" s="7" t="s">
        <v>11</v>
      </c>
      <c r="Y8" s="7">
        <v>50</v>
      </c>
      <c r="Z8" s="7" t="s">
        <v>43</v>
      </c>
      <c r="AA8" s="7" t="s">
        <v>10</v>
      </c>
      <c r="AB8" s="7">
        <v>100</v>
      </c>
      <c r="AC8" s="1">
        <f>0</f>
        <v>0</v>
      </c>
      <c r="AD8" s="7">
        <f>0</f>
        <v>0</v>
      </c>
      <c r="AE8" s="7">
        <f>0</f>
        <v>0</v>
      </c>
      <c r="AF8" s="8">
        <f t="shared" si="1"/>
        <v>49500</v>
      </c>
      <c r="AG8" s="1" t="s">
        <v>12</v>
      </c>
      <c r="AH8" s="7" t="s">
        <v>13</v>
      </c>
      <c r="AI8" s="6">
        <v>200</v>
      </c>
      <c r="AJ8" s="7">
        <f>0</f>
        <v>0</v>
      </c>
      <c r="AK8" s="7" t="s">
        <v>21</v>
      </c>
      <c r="AL8" s="7" t="s">
        <v>44</v>
      </c>
      <c r="AM8" s="7">
        <v>100</v>
      </c>
      <c r="AN8" s="7">
        <f>0</f>
        <v>0</v>
      </c>
      <c r="AO8" s="1">
        <f>0</f>
        <v>0</v>
      </c>
      <c r="AP8" s="7">
        <f>0</f>
        <v>0</v>
      </c>
      <c r="AQ8" s="7">
        <f>0</f>
        <v>0</v>
      </c>
      <c r="AR8" s="7">
        <f>0</f>
        <v>0</v>
      </c>
      <c r="AS8" s="1">
        <f>0</f>
        <v>0</v>
      </c>
      <c r="AT8" s="7">
        <f>0</f>
        <v>0</v>
      </c>
      <c r="AU8" s="7">
        <f>0</f>
        <v>0</v>
      </c>
      <c r="AV8" s="7">
        <f>0</f>
        <v>0</v>
      </c>
      <c r="AW8" s="8">
        <f t="shared" si="2"/>
        <v>99000</v>
      </c>
    </row>
    <row r="9" spans="1:49" x14ac:dyDescent="0.25">
      <c r="A9" s="6">
        <v>8</v>
      </c>
      <c r="B9" s="7" t="s">
        <v>45</v>
      </c>
      <c r="C9" s="7" t="s">
        <v>46</v>
      </c>
      <c r="D9" s="7" t="s">
        <v>242</v>
      </c>
      <c r="E9" s="7" t="s">
        <v>5</v>
      </c>
      <c r="F9" s="7" t="s">
        <v>6</v>
      </c>
      <c r="G9" s="1" t="s">
        <v>47</v>
      </c>
      <c r="H9" s="7" t="s">
        <v>48</v>
      </c>
      <c r="I9" s="7">
        <v>50</v>
      </c>
      <c r="J9" s="7" t="s">
        <v>49</v>
      </c>
      <c r="K9" s="7" t="s">
        <v>272</v>
      </c>
      <c r="L9" s="7">
        <v>10</v>
      </c>
      <c r="M9" s="7" t="s">
        <v>50</v>
      </c>
      <c r="N9" s="7">
        <f>0</f>
        <v>0</v>
      </c>
      <c r="O9" s="7">
        <f>0</f>
        <v>0</v>
      </c>
      <c r="P9" s="7">
        <f>0</f>
        <v>0</v>
      </c>
      <c r="Q9" s="7">
        <f>0</f>
        <v>0</v>
      </c>
      <c r="R9" s="7">
        <f>0</f>
        <v>0</v>
      </c>
      <c r="S9" s="7">
        <f>0</f>
        <v>0</v>
      </c>
      <c r="T9" s="7">
        <f>0</f>
        <v>0</v>
      </c>
      <c r="U9" s="7">
        <f>0</f>
        <v>0</v>
      </c>
      <c r="V9" s="8">
        <f t="shared" si="0"/>
        <v>19800</v>
      </c>
      <c r="W9" s="7" t="s">
        <v>51</v>
      </c>
      <c r="X9" s="7" t="s">
        <v>33</v>
      </c>
      <c r="Y9" s="7">
        <v>20</v>
      </c>
      <c r="Z9" s="7">
        <f>0</f>
        <v>0</v>
      </c>
      <c r="AA9" s="7">
        <f>0</f>
        <v>0</v>
      </c>
      <c r="AB9" s="7">
        <f>0</f>
        <v>0</v>
      </c>
      <c r="AC9" s="7">
        <f>0</f>
        <v>0</v>
      </c>
      <c r="AD9" s="7">
        <f>0</f>
        <v>0</v>
      </c>
      <c r="AE9" s="7">
        <f>0</f>
        <v>0</v>
      </c>
      <c r="AF9" s="8">
        <f t="shared" si="1"/>
        <v>6600</v>
      </c>
      <c r="AG9" s="1" t="s">
        <v>12</v>
      </c>
      <c r="AH9" s="7" t="s">
        <v>29</v>
      </c>
      <c r="AI9" s="6">
        <v>65</v>
      </c>
      <c r="AJ9" s="7" t="s">
        <v>52</v>
      </c>
      <c r="AK9" s="7">
        <f>0</f>
        <v>0</v>
      </c>
      <c r="AL9" s="7">
        <f>0</f>
        <v>0</v>
      </c>
      <c r="AM9" s="7">
        <f>0</f>
        <v>0</v>
      </c>
      <c r="AN9" s="7">
        <f>0</f>
        <v>0</v>
      </c>
      <c r="AO9" s="7">
        <f>0</f>
        <v>0</v>
      </c>
      <c r="AP9" s="7">
        <f>0</f>
        <v>0</v>
      </c>
      <c r="AQ9" s="7">
        <f>0</f>
        <v>0</v>
      </c>
      <c r="AR9" s="7">
        <f>0</f>
        <v>0</v>
      </c>
      <c r="AS9" s="7">
        <f>0</f>
        <v>0</v>
      </c>
      <c r="AT9" s="7">
        <f>0</f>
        <v>0</v>
      </c>
      <c r="AU9" s="7">
        <f>0</f>
        <v>0</v>
      </c>
      <c r="AV9" s="7">
        <f>0</f>
        <v>0</v>
      </c>
      <c r="AW9" s="8">
        <f t="shared" si="2"/>
        <v>21450</v>
      </c>
    </row>
    <row r="10" spans="1:49" x14ac:dyDescent="0.25">
      <c r="A10" s="6">
        <v>9</v>
      </c>
      <c r="B10" s="7" t="s">
        <v>53</v>
      </c>
      <c r="C10" s="7" t="s">
        <v>46</v>
      </c>
      <c r="D10" s="7" t="s">
        <v>243</v>
      </c>
      <c r="E10" s="7" t="s">
        <v>5</v>
      </c>
      <c r="F10" s="7" t="s">
        <v>6</v>
      </c>
      <c r="G10" s="7" t="s">
        <v>54</v>
      </c>
      <c r="H10" s="7" t="s">
        <v>55</v>
      </c>
      <c r="I10" s="7">
        <v>25</v>
      </c>
      <c r="J10" s="7" t="s">
        <v>56</v>
      </c>
      <c r="K10" s="7" t="s">
        <v>273</v>
      </c>
      <c r="L10" s="7">
        <v>4</v>
      </c>
      <c r="M10" s="7">
        <f>0</f>
        <v>0</v>
      </c>
      <c r="N10" s="7">
        <f>0</f>
        <v>0</v>
      </c>
      <c r="O10" s="7">
        <f>0</f>
        <v>0</v>
      </c>
      <c r="P10" s="7">
        <f>0</f>
        <v>0</v>
      </c>
      <c r="Q10" s="7">
        <f>0</f>
        <v>0</v>
      </c>
      <c r="R10" s="7">
        <f>0</f>
        <v>0</v>
      </c>
      <c r="S10" s="7">
        <f>0</f>
        <v>0</v>
      </c>
      <c r="T10" s="7">
        <f>0</f>
        <v>0</v>
      </c>
      <c r="U10" s="7">
        <f>0</f>
        <v>0</v>
      </c>
      <c r="V10" s="8">
        <f t="shared" si="0"/>
        <v>9570</v>
      </c>
      <c r="W10" s="7" t="s">
        <v>57</v>
      </c>
      <c r="X10" s="7" t="s">
        <v>58</v>
      </c>
      <c r="Y10" s="7">
        <v>6</v>
      </c>
      <c r="Z10" s="7" t="s">
        <v>59</v>
      </c>
      <c r="AA10" s="7" t="s">
        <v>60</v>
      </c>
      <c r="AB10" s="7">
        <v>4</v>
      </c>
      <c r="AC10" s="7">
        <f>0</f>
        <v>0</v>
      </c>
      <c r="AD10" s="7">
        <f>0</f>
        <v>0</v>
      </c>
      <c r="AE10" s="7">
        <f>0</f>
        <v>0</v>
      </c>
      <c r="AF10" s="8">
        <f t="shared" si="1"/>
        <v>3300</v>
      </c>
      <c r="AG10" s="1" t="s">
        <v>12</v>
      </c>
      <c r="AH10" s="7" t="s">
        <v>29</v>
      </c>
      <c r="AI10" s="6">
        <v>50</v>
      </c>
      <c r="AJ10" s="7" t="s">
        <v>52</v>
      </c>
      <c r="AK10" s="7" t="s">
        <v>21</v>
      </c>
      <c r="AL10" s="7" t="s">
        <v>26</v>
      </c>
      <c r="AM10" s="7">
        <v>15</v>
      </c>
      <c r="AN10" s="7" t="s">
        <v>52</v>
      </c>
      <c r="AO10" s="7">
        <f>0</f>
        <v>0</v>
      </c>
      <c r="AP10" s="7">
        <f>0</f>
        <v>0</v>
      </c>
      <c r="AQ10" s="7">
        <f>0</f>
        <v>0</v>
      </c>
      <c r="AR10" s="7">
        <f>0</f>
        <v>0</v>
      </c>
      <c r="AS10" s="7">
        <f>0</f>
        <v>0</v>
      </c>
      <c r="AT10" s="7">
        <f>0</f>
        <v>0</v>
      </c>
      <c r="AU10" s="7">
        <f>0</f>
        <v>0</v>
      </c>
      <c r="AV10" s="7">
        <f>0</f>
        <v>0</v>
      </c>
      <c r="AW10" s="8">
        <f t="shared" si="2"/>
        <v>21450</v>
      </c>
    </row>
    <row r="11" spans="1:49" x14ac:dyDescent="0.25">
      <c r="A11" s="5">
        <v>10</v>
      </c>
      <c r="B11" s="7" t="s">
        <v>62</v>
      </c>
      <c r="C11" s="7" t="s">
        <v>46</v>
      </c>
      <c r="D11" s="7" t="s">
        <v>242</v>
      </c>
      <c r="E11" s="7" t="s">
        <v>5</v>
      </c>
      <c r="F11" s="7" t="s">
        <v>28</v>
      </c>
      <c r="G11" s="1" t="s">
        <v>47</v>
      </c>
      <c r="H11" s="7" t="s">
        <v>63</v>
      </c>
      <c r="I11" s="7">
        <v>150</v>
      </c>
      <c r="J11" s="7">
        <f>0</f>
        <v>0</v>
      </c>
      <c r="K11" s="7"/>
      <c r="L11" s="7">
        <f>0</f>
        <v>0</v>
      </c>
      <c r="M11" s="7">
        <f>0</f>
        <v>0</v>
      </c>
      <c r="N11" s="7">
        <f>0</f>
        <v>0</v>
      </c>
      <c r="O11" s="7">
        <f>0</f>
        <v>0</v>
      </c>
      <c r="P11" s="7">
        <f>0</f>
        <v>0</v>
      </c>
      <c r="Q11" s="7">
        <f>0</f>
        <v>0</v>
      </c>
      <c r="R11" s="7">
        <f>0</f>
        <v>0</v>
      </c>
      <c r="S11" s="7">
        <f>0</f>
        <v>0</v>
      </c>
      <c r="T11" s="7">
        <f>0</f>
        <v>0</v>
      </c>
      <c r="U11" s="7">
        <f>0</f>
        <v>0</v>
      </c>
      <c r="V11" s="8">
        <f t="shared" si="0"/>
        <v>49500</v>
      </c>
      <c r="W11" s="1" t="s">
        <v>7</v>
      </c>
      <c r="X11" s="7" t="s">
        <v>64</v>
      </c>
      <c r="Y11" s="7">
        <v>50</v>
      </c>
      <c r="Z11" s="7">
        <f>0</f>
        <v>0</v>
      </c>
      <c r="AA11" s="7">
        <f>0</f>
        <v>0</v>
      </c>
      <c r="AB11" s="7">
        <f>0</f>
        <v>0</v>
      </c>
      <c r="AC11" s="7">
        <f>0</f>
        <v>0</v>
      </c>
      <c r="AD11" s="7">
        <f>0</f>
        <v>0</v>
      </c>
      <c r="AE11" s="7">
        <f>0</f>
        <v>0</v>
      </c>
      <c r="AF11" s="8">
        <f t="shared" si="1"/>
        <v>16500</v>
      </c>
      <c r="AG11" s="7" t="s">
        <v>21</v>
      </c>
      <c r="AH11" s="9" t="s">
        <v>36</v>
      </c>
      <c r="AI11" s="10">
        <v>170</v>
      </c>
      <c r="AJ11" s="11" t="s">
        <v>37</v>
      </c>
      <c r="AK11" s="7">
        <f>0</f>
        <v>0</v>
      </c>
      <c r="AL11" s="7">
        <f>0</f>
        <v>0</v>
      </c>
      <c r="AM11" s="7">
        <f>0</f>
        <v>0</v>
      </c>
      <c r="AN11" s="7">
        <f>0</f>
        <v>0</v>
      </c>
      <c r="AO11" s="7">
        <f>0</f>
        <v>0</v>
      </c>
      <c r="AP11" s="7">
        <f>0</f>
        <v>0</v>
      </c>
      <c r="AQ11" s="7">
        <f>0</f>
        <v>0</v>
      </c>
      <c r="AR11" s="7">
        <f>0</f>
        <v>0</v>
      </c>
      <c r="AS11" s="7">
        <f>0</f>
        <v>0</v>
      </c>
      <c r="AT11" s="7">
        <f>0</f>
        <v>0</v>
      </c>
      <c r="AU11" s="7">
        <f>0</f>
        <v>0</v>
      </c>
      <c r="AV11" s="7">
        <f>0</f>
        <v>0</v>
      </c>
      <c r="AW11" s="8">
        <f t="shared" si="2"/>
        <v>56100</v>
      </c>
    </row>
    <row r="12" spans="1:49" x14ac:dyDescent="0.25">
      <c r="A12" s="6">
        <v>11</v>
      </c>
      <c r="B12" s="7" t="s">
        <v>259</v>
      </c>
      <c r="C12" s="7" t="s">
        <v>46</v>
      </c>
      <c r="D12" s="7" t="s">
        <v>242</v>
      </c>
      <c r="E12" s="7" t="s">
        <v>5</v>
      </c>
      <c r="F12" s="7" t="s">
        <v>6</v>
      </c>
      <c r="G12" s="1" t="s">
        <v>9</v>
      </c>
      <c r="H12" s="7" t="s">
        <v>24</v>
      </c>
      <c r="I12" s="7">
        <v>100</v>
      </c>
      <c r="J12" s="7"/>
      <c r="K12" s="7"/>
      <c r="L12" s="7"/>
      <c r="M12" s="7"/>
      <c r="N12" s="7"/>
      <c r="O12" s="7"/>
      <c r="P12" s="7"/>
      <c r="Q12" s="7"/>
      <c r="R12" s="7"/>
      <c r="S12" s="7"/>
      <c r="T12" s="7"/>
      <c r="U12" s="7"/>
      <c r="V12" s="8">
        <f t="shared" si="0"/>
        <v>33000</v>
      </c>
      <c r="W12" s="1" t="s">
        <v>9</v>
      </c>
      <c r="X12" s="7" t="s">
        <v>11</v>
      </c>
      <c r="Y12" s="7">
        <v>60</v>
      </c>
      <c r="Z12" s="7"/>
      <c r="AA12" s="7"/>
      <c r="AB12" s="7"/>
      <c r="AC12" s="7"/>
      <c r="AD12" s="7"/>
      <c r="AE12" s="7"/>
      <c r="AF12" s="8">
        <f t="shared" si="1"/>
        <v>19800</v>
      </c>
      <c r="AG12" s="1" t="s">
        <v>12</v>
      </c>
      <c r="AH12" s="7" t="s">
        <v>13</v>
      </c>
      <c r="AI12" s="10">
        <v>128</v>
      </c>
      <c r="AJ12" s="11"/>
      <c r="AK12" s="7"/>
      <c r="AL12" s="7"/>
      <c r="AM12" s="7"/>
      <c r="AN12" s="7"/>
      <c r="AO12" s="7"/>
      <c r="AP12" s="7"/>
      <c r="AQ12" s="7"/>
      <c r="AR12" s="7"/>
      <c r="AS12" s="7"/>
      <c r="AT12" s="7"/>
      <c r="AU12" s="7"/>
      <c r="AV12" s="7"/>
      <c r="AW12" s="8">
        <f t="shared" si="2"/>
        <v>42240</v>
      </c>
    </row>
    <row r="13" spans="1:49" x14ac:dyDescent="0.25">
      <c r="A13" s="6">
        <v>12</v>
      </c>
      <c r="B13" s="7" t="s">
        <v>260</v>
      </c>
      <c r="C13" s="7" t="s">
        <v>46</v>
      </c>
      <c r="D13" s="7" t="s">
        <v>243</v>
      </c>
      <c r="E13" s="7" t="s">
        <v>5</v>
      </c>
      <c r="F13" s="7" t="s">
        <v>6</v>
      </c>
      <c r="G13" s="1" t="s">
        <v>261</v>
      </c>
      <c r="H13" s="1" t="s">
        <v>261</v>
      </c>
      <c r="I13" s="7">
        <v>50</v>
      </c>
      <c r="J13" s="7"/>
      <c r="K13" s="7"/>
      <c r="L13" s="7"/>
      <c r="M13" s="7"/>
      <c r="N13" s="7"/>
      <c r="O13" s="7"/>
      <c r="P13" s="7"/>
      <c r="Q13" s="7"/>
      <c r="R13" s="7"/>
      <c r="S13" s="7"/>
      <c r="T13" s="7"/>
      <c r="U13" s="7"/>
      <c r="V13" s="8">
        <f t="shared" si="0"/>
        <v>16500</v>
      </c>
      <c r="W13" s="1" t="s">
        <v>57</v>
      </c>
      <c r="X13" s="1" t="s">
        <v>57</v>
      </c>
      <c r="Y13" s="7">
        <v>20</v>
      </c>
      <c r="Z13" s="7" t="s">
        <v>262</v>
      </c>
      <c r="AA13" s="7" t="s">
        <v>61</v>
      </c>
      <c r="AB13" s="7">
        <v>40</v>
      </c>
      <c r="AC13" s="7"/>
      <c r="AD13" s="7"/>
      <c r="AE13" s="7"/>
      <c r="AF13" s="8">
        <f t="shared" si="1"/>
        <v>19800</v>
      </c>
      <c r="AG13" s="1" t="s">
        <v>12</v>
      </c>
      <c r="AH13" s="7" t="s">
        <v>29</v>
      </c>
      <c r="AI13" s="10">
        <v>65</v>
      </c>
      <c r="AJ13" s="11"/>
      <c r="AK13" s="7" t="s">
        <v>263</v>
      </c>
      <c r="AL13" s="7" t="s">
        <v>263</v>
      </c>
      <c r="AM13" s="7">
        <v>40</v>
      </c>
      <c r="AN13" s="7"/>
      <c r="AO13" s="7"/>
      <c r="AP13" s="7"/>
      <c r="AQ13" s="7"/>
      <c r="AR13" s="7"/>
      <c r="AS13" s="7"/>
      <c r="AT13" s="7"/>
      <c r="AU13" s="7"/>
      <c r="AV13" s="7"/>
      <c r="AW13" s="8">
        <f t="shared" si="2"/>
        <v>34650</v>
      </c>
    </row>
    <row r="14" spans="1:49" x14ac:dyDescent="0.25">
      <c r="A14" s="5">
        <v>13</v>
      </c>
      <c r="B14" s="7" t="s">
        <v>65</v>
      </c>
      <c r="C14" s="7" t="s">
        <v>46</v>
      </c>
      <c r="D14" s="7" t="s">
        <v>242</v>
      </c>
      <c r="E14" s="7" t="s">
        <v>5</v>
      </c>
      <c r="F14" s="7" t="s">
        <v>6</v>
      </c>
      <c r="G14" s="7" t="s">
        <v>9</v>
      </c>
      <c r="H14" s="7" t="s">
        <v>24</v>
      </c>
      <c r="I14" s="7">
        <v>190</v>
      </c>
      <c r="J14" s="7">
        <f>0</f>
        <v>0</v>
      </c>
      <c r="K14" s="7"/>
      <c r="L14" s="7">
        <f>0</f>
        <v>0</v>
      </c>
      <c r="M14" s="7">
        <f>0</f>
        <v>0</v>
      </c>
      <c r="N14" s="7">
        <f>0</f>
        <v>0</v>
      </c>
      <c r="O14" s="7">
        <f>0</f>
        <v>0</v>
      </c>
      <c r="P14" s="7">
        <f>0</f>
        <v>0</v>
      </c>
      <c r="Q14" s="7">
        <f>0</f>
        <v>0</v>
      </c>
      <c r="R14" s="7">
        <f>0</f>
        <v>0</v>
      </c>
      <c r="S14" s="7">
        <f>0</f>
        <v>0</v>
      </c>
      <c r="T14" s="7">
        <f>0</f>
        <v>0</v>
      </c>
      <c r="U14" s="7">
        <f>0</f>
        <v>0</v>
      </c>
      <c r="V14" s="8">
        <f t="shared" si="0"/>
        <v>62700</v>
      </c>
      <c r="W14" s="7" t="s">
        <v>9</v>
      </c>
      <c r="X14" s="7" t="s">
        <v>66</v>
      </c>
      <c r="Y14" s="7">
        <v>80</v>
      </c>
      <c r="Z14" s="7">
        <f>0</f>
        <v>0</v>
      </c>
      <c r="AA14" s="7">
        <f>0</f>
        <v>0</v>
      </c>
      <c r="AB14" s="7">
        <f>0</f>
        <v>0</v>
      </c>
      <c r="AC14" s="7">
        <f>0</f>
        <v>0</v>
      </c>
      <c r="AD14" s="7">
        <f>0</f>
        <v>0</v>
      </c>
      <c r="AE14" s="7">
        <f>0</f>
        <v>0</v>
      </c>
      <c r="AF14" s="8">
        <f t="shared" si="1"/>
        <v>26400</v>
      </c>
      <c r="AG14" s="7" t="s">
        <v>21</v>
      </c>
      <c r="AH14" s="7" t="s">
        <v>22</v>
      </c>
      <c r="AI14" s="6">
        <v>200</v>
      </c>
      <c r="AJ14" s="7">
        <f>0</f>
        <v>0</v>
      </c>
      <c r="AK14" s="7" t="s">
        <v>21</v>
      </c>
      <c r="AL14" s="9" t="s">
        <v>67</v>
      </c>
      <c r="AM14" s="12">
        <v>30</v>
      </c>
      <c r="AN14" s="13" t="s">
        <v>68</v>
      </c>
      <c r="AO14" s="7">
        <f>0</f>
        <v>0</v>
      </c>
      <c r="AP14" s="7">
        <f>0</f>
        <v>0</v>
      </c>
      <c r="AQ14" s="7">
        <f>0</f>
        <v>0</v>
      </c>
      <c r="AR14" s="7">
        <f>0</f>
        <v>0</v>
      </c>
      <c r="AS14" s="7">
        <f>0</f>
        <v>0</v>
      </c>
      <c r="AT14" s="7">
        <f>0</f>
        <v>0</v>
      </c>
      <c r="AU14" s="7">
        <f>0</f>
        <v>0</v>
      </c>
      <c r="AV14" s="7">
        <f>0</f>
        <v>0</v>
      </c>
      <c r="AW14" s="8">
        <f t="shared" si="2"/>
        <v>75900</v>
      </c>
    </row>
    <row r="15" spans="1:49" x14ac:dyDescent="0.25">
      <c r="A15" s="6">
        <v>14</v>
      </c>
      <c r="B15" s="7" t="s">
        <v>69</v>
      </c>
      <c r="C15" s="7" t="s">
        <v>46</v>
      </c>
      <c r="D15" s="7" t="s">
        <v>243</v>
      </c>
      <c r="E15" s="7" t="s">
        <v>5</v>
      </c>
      <c r="F15" s="7" t="s">
        <v>6</v>
      </c>
      <c r="G15" s="1" t="s">
        <v>47</v>
      </c>
      <c r="H15" s="7" t="s">
        <v>48</v>
      </c>
      <c r="I15" s="7">
        <v>10</v>
      </c>
      <c r="J15" s="7">
        <f>0</f>
        <v>0</v>
      </c>
      <c r="K15" s="7"/>
      <c r="L15" s="7">
        <f>0</f>
        <v>0</v>
      </c>
      <c r="M15" s="7">
        <f>0</f>
        <v>0</v>
      </c>
      <c r="N15" s="7">
        <f>0</f>
        <v>0</v>
      </c>
      <c r="O15" s="7">
        <f>0</f>
        <v>0</v>
      </c>
      <c r="P15" s="7">
        <f>0</f>
        <v>0</v>
      </c>
      <c r="Q15" s="7">
        <f>0</f>
        <v>0</v>
      </c>
      <c r="R15" s="7">
        <f>0</f>
        <v>0</v>
      </c>
      <c r="S15" s="7">
        <f>0</f>
        <v>0</v>
      </c>
      <c r="T15" s="7">
        <f>0</f>
        <v>0</v>
      </c>
      <c r="U15" s="7">
        <f>0</f>
        <v>0</v>
      </c>
      <c r="V15" s="8">
        <f t="shared" si="0"/>
        <v>3300</v>
      </c>
      <c r="W15" s="7" t="s">
        <v>70</v>
      </c>
      <c r="X15" s="7" t="s">
        <v>71</v>
      </c>
      <c r="Y15" s="7">
        <v>10</v>
      </c>
      <c r="Z15" s="7">
        <f>0</f>
        <v>0</v>
      </c>
      <c r="AA15" s="7">
        <f>0</f>
        <v>0</v>
      </c>
      <c r="AB15" s="7">
        <f>0</f>
        <v>0</v>
      </c>
      <c r="AC15" s="7">
        <f>0</f>
        <v>0</v>
      </c>
      <c r="AD15" s="7">
        <f>0</f>
        <v>0</v>
      </c>
      <c r="AE15" s="7">
        <f>0</f>
        <v>0</v>
      </c>
      <c r="AF15" s="8">
        <f t="shared" si="1"/>
        <v>3300</v>
      </c>
      <c r="AG15" s="7" t="s">
        <v>72</v>
      </c>
      <c r="AH15" s="7" t="s">
        <v>73</v>
      </c>
      <c r="AI15" s="6">
        <v>15</v>
      </c>
      <c r="AJ15" s="7">
        <f>0</f>
        <v>0</v>
      </c>
      <c r="AK15" s="7">
        <f>0</f>
        <v>0</v>
      </c>
      <c r="AL15" s="7">
        <f>0</f>
        <v>0</v>
      </c>
      <c r="AM15" s="7">
        <f>0</f>
        <v>0</v>
      </c>
      <c r="AN15" s="7">
        <f>0</f>
        <v>0</v>
      </c>
      <c r="AO15" s="7">
        <f>0</f>
        <v>0</v>
      </c>
      <c r="AP15" s="7">
        <f>0</f>
        <v>0</v>
      </c>
      <c r="AQ15" s="7">
        <f>0</f>
        <v>0</v>
      </c>
      <c r="AR15" s="7">
        <f>0</f>
        <v>0</v>
      </c>
      <c r="AS15" s="7">
        <f>0</f>
        <v>0</v>
      </c>
      <c r="AT15" s="7">
        <f>0</f>
        <v>0</v>
      </c>
      <c r="AU15" s="7">
        <f>0</f>
        <v>0</v>
      </c>
      <c r="AV15" s="7">
        <f>0</f>
        <v>0</v>
      </c>
      <c r="AW15" s="8">
        <f t="shared" si="2"/>
        <v>4950</v>
      </c>
    </row>
    <row r="16" spans="1:49" x14ac:dyDescent="0.25">
      <c r="A16" s="6">
        <v>15</v>
      </c>
      <c r="B16" s="7" t="s">
        <v>74</v>
      </c>
      <c r="C16" s="7" t="s">
        <v>46</v>
      </c>
      <c r="D16" s="7" t="s">
        <v>241</v>
      </c>
      <c r="E16" s="7" t="s">
        <v>5</v>
      </c>
      <c r="F16" s="7" t="s">
        <v>6</v>
      </c>
      <c r="G16" s="7" t="s">
        <v>131</v>
      </c>
      <c r="H16" s="7" t="s">
        <v>75</v>
      </c>
      <c r="I16" s="7">
        <v>240</v>
      </c>
      <c r="J16" s="7" t="s">
        <v>9</v>
      </c>
      <c r="K16" s="7" t="s">
        <v>76</v>
      </c>
      <c r="L16" s="7">
        <v>210</v>
      </c>
      <c r="M16" s="7" t="s">
        <v>77</v>
      </c>
      <c r="N16" s="7">
        <f>0</f>
        <v>0</v>
      </c>
      <c r="O16" s="7">
        <f>0</f>
        <v>0</v>
      </c>
      <c r="P16" s="7">
        <f>0</f>
        <v>0</v>
      </c>
      <c r="Q16" s="7">
        <f>0</f>
        <v>0</v>
      </c>
      <c r="R16" s="7">
        <f>0</f>
        <v>0</v>
      </c>
      <c r="S16" s="7">
        <f>0</f>
        <v>0</v>
      </c>
      <c r="T16" s="7">
        <f>0</f>
        <v>0</v>
      </c>
      <c r="U16" s="7">
        <f>0</f>
        <v>0</v>
      </c>
      <c r="V16" s="8">
        <f t="shared" si="0"/>
        <v>148500</v>
      </c>
      <c r="W16" s="7" t="s">
        <v>78</v>
      </c>
      <c r="X16" s="7" t="s">
        <v>79</v>
      </c>
      <c r="Y16" s="7">
        <v>20</v>
      </c>
      <c r="Z16" s="7" t="s">
        <v>9</v>
      </c>
      <c r="AA16" s="7" t="s">
        <v>66</v>
      </c>
      <c r="AB16" s="7">
        <v>130</v>
      </c>
      <c r="AC16" s="7">
        <f>0</f>
        <v>0</v>
      </c>
      <c r="AD16" s="7">
        <f>0</f>
        <v>0</v>
      </c>
      <c r="AE16" s="7">
        <f>0</f>
        <v>0</v>
      </c>
      <c r="AF16" s="8">
        <f t="shared" si="1"/>
        <v>49500</v>
      </c>
      <c r="AG16" s="1" t="s">
        <v>12</v>
      </c>
      <c r="AH16" s="7" t="s">
        <v>13</v>
      </c>
      <c r="AI16" s="6">
        <v>110</v>
      </c>
      <c r="AJ16" s="7" t="s">
        <v>52</v>
      </c>
      <c r="AK16" s="7" t="s">
        <v>80</v>
      </c>
      <c r="AL16" s="7" t="s">
        <v>81</v>
      </c>
      <c r="AM16" s="7">
        <v>120</v>
      </c>
      <c r="AN16" s="7" t="s">
        <v>52</v>
      </c>
      <c r="AO16" s="7" t="s">
        <v>21</v>
      </c>
      <c r="AP16" s="7" t="s">
        <v>22</v>
      </c>
      <c r="AQ16" s="7">
        <v>120</v>
      </c>
      <c r="AR16" s="7">
        <f>0</f>
        <v>0</v>
      </c>
      <c r="AS16" s="7">
        <f>0</f>
        <v>0</v>
      </c>
      <c r="AT16" s="7">
        <f>0</f>
        <v>0</v>
      </c>
      <c r="AU16" s="7">
        <f>0</f>
        <v>0</v>
      </c>
      <c r="AV16" s="7">
        <f>0</f>
        <v>0</v>
      </c>
      <c r="AW16" s="8">
        <f t="shared" si="2"/>
        <v>115500</v>
      </c>
    </row>
    <row r="17" spans="1:49" x14ac:dyDescent="0.25">
      <c r="A17" s="5">
        <v>16</v>
      </c>
      <c r="B17" s="7" t="s">
        <v>82</v>
      </c>
      <c r="C17" s="7" t="s">
        <v>46</v>
      </c>
      <c r="D17" s="7" t="s">
        <v>242</v>
      </c>
      <c r="E17" s="7" t="s">
        <v>5</v>
      </c>
      <c r="F17" s="7" t="s">
        <v>6</v>
      </c>
      <c r="G17" s="7" t="s">
        <v>56</v>
      </c>
      <c r="H17" s="7" t="s">
        <v>83</v>
      </c>
      <c r="I17" s="7">
        <v>70</v>
      </c>
      <c r="J17" s="7">
        <f>0</f>
        <v>0</v>
      </c>
      <c r="K17" s="7"/>
      <c r="L17" s="7">
        <f>0</f>
        <v>0</v>
      </c>
      <c r="M17" s="7">
        <f>0</f>
        <v>0</v>
      </c>
      <c r="N17" s="7">
        <f>0</f>
        <v>0</v>
      </c>
      <c r="O17" s="7">
        <f>0</f>
        <v>0</v>
      </c>
      <c r="P17" s="7">
        <f>0</f>
        <v>0</v>
      </c>
      <c r="Q17" s="7">
        <f>0</f>
        <v>0</v>
      </c>
      <c r="R17" s="7">
        <f>0</f>
        <v>0</v>
      </c>
      <c r="S17" s="7">
        <f>0</f>
        <v>0</v>
      </c>
      <c r="T17" s="7">
        <f>0</f>
        <v>0</v>
      </c>
      <c r="U17" s="7">
        <f>0</f>
        <v>0</v>
      </c>
      <c r="V17" s="8">
        <f t="shared" si="0"/>
        <v>23100</v>
      </c>
      <c r="W17" s="7">
        <f>0</f>
        <v>0</v>
      </c>
      <c r="X17" s="7">
        <f>0</f>
        <v>0</v>
      </c>
      <c r="Y17" s="7">
        <f>0</f>
        <v>0</v>
      </c>
      <c r="Z17" s="7">
        <f>0</f>
        <v>0</v>
      </c>
      <c r="AA17" s="7">
        <f>0</f>
        <v>0</v>
      </c>
      <c r="AB17" s="7">
        <f>0</f>
        <v>0</v>
      </c>
      <c r="AC17" s="7">
        <f>0</f>
        <v>0</v>
      </c>
      <c r="AD17" s="7">
        <f>0</f>
        <v>0</v>
      </c>
      <c r="AE17" s="7">
        <f>0</f>
        <v>0</v>
      </c>
      <c r="AF17" s="8">
        <f t="shared" si="1"/>
        <v>0</v>
      </c>
      <c r="AG17" s="1" t="s">
        <v>12</v>
      </c>
      <c r="AH17" s="7" t="s">
        <v>13</v>
      </c>
      <c r="AI17" s="6">
        <v>100</v>
      </c>
      <c r="AJ17" s="7">
        <f>0</f>
        <v>0</v>
      </c>
      <c r="AK17" s="7" t="s">
        <v>80</v>
      </c>
      <c r="AL17" s="7" t="s">
        <v>81</v>
      </c>
      <c r="AM17" s="7">
        <v>12</v>
      </c>
      <c r="AN17" s="7">
        <f>0</f>
        <v>0</v>
      </c>
      <c r="AO17" s="7">
        <f>0</f>
        <v>0</v>
      </c>
      <c r="AP17" s="7">
        <f>0</f>
        <v>0</v>
      </c>
      <c r="AQ17" s="7">
        <f>0</f>
        <v>0</v>
      </c>
      <c r="AR17" s="7">
        <f>0</f>
        <v>0</v>
      </c>
      <c r="AS17" s="7">
        <f>0</f>
        <v>0</v>
      </c>
      <c r="AT17" s="7">
        <f>0</f>
        <v>0</v>
      </c>
      <c r="AU17" s="7">
        <f>0</f>
        <v>0</v>
      </c>
      <c r="AV17" s="7">
        <f>0</f>
        <v>0</v>
      </c>
      <c r="AW17" s="8">
        <f t="shared" si="2"/>
        <v>36960</v>
      </c>
    </row>
    <row r="18" spans="1:49" x14ac:dyDescent="0.25">
      <c r="A18" s="6">
        <v>17</v>
      </c>
      <c r="B18" s="7" t="s">
        <v>251</v>
      </c>
      <c r="C18" s="7" t="s">
        <v>46</v>
      </c>
      <c r="D18" s="7" t="s">
        <v>243</v>
      </c>
      <c r="E18" s="7" t="s">
        <v>5</v>
      </c>
      <c r="F18" s="7" t="s">
        <v>6</v>
      </c>
      <c r="G18" s="7" t="s">
        <v>56</v>
      </c>
      <c r="H18" s="7" t="s">
        <v>193</v>
      </c>
      <c r="I18" s="7">
        <v>25</v>
      </c>
      <c r="J18" s="7"/>
      <c r="K18" s="7"/>
      <c r="L18" s="7"/>
      <c r="M18" s="7"/>
      <c r="N18" s="7"/>
      <c r="O18" s="7"/>
      <c r="P18" s="7"/>
      <c r="Q18" s="7"/>
      <c r="R18" s="7"/>
      <c r="S18" s="7"/>
      <c r="T18" s="7"/>
      <c r="U18" s="7"/>
      <c r="V18" s="8">
        <f t="shared" si="0"/>
        <v>8250</v>
      </c>
      <c r="W18" s="7" t="s">
        <v>57</v>
      </c>
      <c r="X18" s="7" t="s">
        <v>57</v>
      </c>
      <c r="Y18" s="7">
        <v>10</v>
      </c>
      <c r="Z18" s="7"/>
      <c r="AA18" s="7"/>
      <c r="AB18" s="7"/>
      <c r="AC18" s="7"/>
      <c r="AD18" s="7"/>
      <c r="AE18" s="7"/>
      <c r="AF18" s="8">
        <f t="shared" si="1"/>
        <v>3300</v>
      </c>
      <c r="AG18" s="1" t="s">
        <v>21</v>
      </c>
      <c r="AH18" s="7" t="s">
        <v>117</v>
      </c>
      <c r="AI18" s="6">
        <v>100</v>
      </c>
      <c r="AJ18" s="7"/>
      <c r="AK18" s="7"/>
      <c r="AL18" s="7"/>
      <c r="AM18" s="7"/>
      <c r="AN18" s="7"/>
      <c r="AO18" s="7"/>
      <c r="AP18" s="7"/>
      <c r="AQ18" s="7"/>
      <c r="AR18" s="7"/>
      <c r="AS18" s="7"/>
      <c r="AT18" s="7"/>
      <c r="AU18" s="7"/>
      <c r="AV18" s="7"/>
      <c r="AW18" s="8">
        <f t="shared" si="2"/>
        <v>33000</v>
      </c>
    </row>
    <row r="19" spans="1:49" x14ac:dyDescent="0.25">
      <c r="A19" s="6">
        <v>18</v>
      </c>
      <c r="B19" s="7" t="s">
        <v>264</v>
      </c>
      <c r="C19" s="7" t="s">
        <v>46</v>
      </c>
      <c r="D19" s="7" t="s">
        <v>243</v>
      </c>
      <c r="E19" s="7" t="s">
        <v>5</v>
      </c>
      <c r="F19" s="7" t="s">
        <v>6</v>
      </c>
      <c r="G19" s="7" t="s">
        <v>265</v>
      </c>
      <c r="H19" s="7" t="s">
        <v>266</v>
      </c>
      <c r="I19" s="7">
        <v>35</v>
      </c>
      <c r="J19" s="7"/>
      <c r="K19" s="7"/>
      <c r="L19" s="7"/>
      <c r="M19" s="7"/>
      <c r="N19" s="7"/>
      <c r="O19" s="7"/>
      <c r="P19" s="7"/>
      <c r="Q19" s="7"/>
      <c r="R19" s="7"/>
      <c r="S19" s="7"/>
      <c r="T19" s="7"/>
      <c r="U19" s="7"/>
      <c r="V19" s="8">
        <f t="shared" si="0"/>
        <v>11550</v>
      </c>
      <c r="W19" s="7" t="s">
        <v>78</v>
      </c>
      <c r="X19" s="7" t="s">
        <v>79</v>
      </c>
      <c r="Y19" s="7">
        <v>15</v>
      </c>
      <c r="Z19" s="7"/>
      <c r="AA19" s="7"/>
      <c r="AB19" s="7"/>
      <c r="AC19" s="7"/>
      <c r="AD19" s="7"/>
      <c r="AE19" s="7"/>
      <c r="AF19" s="8">
        <f t="shared" si="1"/>
        <v>4950</v>
      </c>
      <c r="AG19" s="7" t="s">
        <v>263</v>
      </c>
      <c r="AH19" s="7" t="s">
        <v>263</v>
      </c>
      <c r="AI19" s="7">
        <v>66</v>
      </c>
      <c r="AJ19" s="7"/>
      <c r="AK19" s="7"/>
      <c r="AL19" s="7"/>
      <c r="AM19" s="7"/>
      <c r="AN19" s="7"/>
      <c r="AO19" s="7"/>
      <c r="AP19" s="7"/>
      <c r="AQ19" s="7"/>
      <c r="AR19" s="7"/>
      <c r="AS19" s="7"/>
      <c r="AT19" s="7"/>
      <c r="AU19" s="7"/>
      <c r="AV19" s="7"/>
      <c r="AW19" s="8">
        <f t="shared" si="2"/>
        <v>21780</v>
      </c>
    </row>
    <row r="20" spans="1:49" x14ac:dyDescent="0.25">
      <c r="A20" s="5">
        <v>19</v>
      </c>
      <c r="B20" s="7" t="s">
        <v>84</v>
      </c>
      <c r="C20" s="7" t="s">
        <v>46</v>
      </c>
      <c r="D20" s="7" t="s">
        <v>242</v>
      </c>
      <c r="E20" s="7" t="s">
        <v>5</v>
      </c>
      <c r="F20" s="7" t="s">
        <v>85</v>
      </c>
      <c r="G20" s="7" t="s">
        <v>9</v>
      </c>
      <c r="H20" s="7" t="s">
        <v>24</v>
      </c>
      <c r="I20" s="7">
        <v>90</v>
      </c>
      <c r="J20" s="7">
        <f>0</f>
        <v>0</v>
      </c>
      <c r="K20" s="7"/>
      <c r="L20" s="7">
        <f>0</f>
        <v>0</v>
      </c>
      <c r="M20" s="7">
        <f>0</f>
        <v>0</v>
      </c>
      <c r="N20" s="7">
        <f>0</f>
        <v>0</v>
      </c>
      <c r="O20" s="7">
        <f>0</f>
        <v>0</v>
      </c>
      <c r="P20" s="7">
        <f>0</f>
        <v>0</v>
      </c>
      <c r="Q20" s="7">
        <f>0</f>
        <v>0</v>
      </c>
      <c r="R20" s="7">
        <f>0</f>
        <v>0</v>
      </c>
      <c r="S20" s="7">
        <f>0</f>
        <v>0</v>
      </c>
      <c r="T20" s="7">
        <f>0</f>
        <v>0</v>
      </c>
      <c r="U20" s="7">
        <f>0</f>
        <v>0</v>
      </c>
      <c r="V20" s="8">
        <f t="shared" si="0"/>
        <v>29700</v>
      </c>
      <c r="W20" s="7" t="s">
        <v>9</v>
      </c>
      <c r="X20" s="7" t="s">
        <v>11</v>
      </c>
      <c r="Y20" s="7">
        <v>150</v>
      </c>
      <c r="Z20" s="7">
        <f>0</f>
        <v>0</v>
      </c>
      <c r="AA20" s="7">
        <f>0</f>
        <v>0</v>
      </c>
      <c r="AB20" s="7">
        <f>0</f>
        <v>0</v>
      </c>
      <c r="AC20" s="7">
        <f>0</f>
        <v>0</v>
      </c>
      <c r="AD20" s="7">
        <f>0</f>
        <v>0</v>
      </c>
      <c r="AE20" s="7">
        <f>0</f>
        <v>0</v>
      </c>
      <c r="AF20" s="8">
        <f t="shared" si="1"/>
        <v>49500</v>
      </c>
      <c r="AG20" s="1" t="s">
        <v>12</v>
      </c>
      <c r="AH20" s="7" t="s">
        <v>13</v>
      </c>
      <c r="AI20" s="6">
        <v>140</v>
      </c>
      <c r="AJ20" s="7" t="s">
        <v>52</v>
      </c>
      <c r="AK20" s="7">
        <f>0</f>
        <v>0</v>
      </c>
      <c r="AL20" s="7">
        <f>0</f>
        <v>0</v>
      </c>
      <c r="AM20" s="7">
        <f>0</f>
        <v>0</v>
      </c>
      <c r="AN20" s="7">
        <f>0</f>
        <v>0</v>
      </c>
      <c r="AO20" s="7">
        <f>0</f>
        <v>0</v>
      </c>
      <c r="AP20" s="7">
        <f>0</f>
        <v>0</v>
      </c>
      <c r="AQ20" s="7">
        <f>0</f>
        <v>0</v>
      </c>
      <c r="AR20" s="7">
        <f>0</f>
        <v>0</v>
      </c>
      <c r="AS20" s="7">
        <f>0</f>
        <v>0</v>
      </c>
      <c r="AT20" s="7">
        <f>0</f>
        <v>0</v>
      </c>
      <c r="AU20" s="7">
        <f>0</f>
        <v>0</v>
      </c>
      <c r="AV20" s="7">
        <f>0</f>
        <v>0</v>
      </c>
      <c r="AW20" s="8">
        <f t="shared" si="2"/>
        <v>46200</v>
      </c>
    </row>
    <row r="21" spans="1:49" x14ac:dyDescent="0.25">
      <c r="A21" s="6">
        <v>20</v>
      </c>
      <c r="B21" s="7" t="s">
        <v>86</v>
      </c>
      <c r="C21" s="7" t="s">
        <v>46</v>
      </c>
      <c r="D21" s="7" t="s">
        <v>242</v>
      </c>
      <c r="E21" s="7" t="s">
        <v>5</v>
      </c>
      <c r="F21" s="7" t="s">
        <v>6</v>
      </c>
      <c r="G21" s="7" t="s">
        <v>9</v>
      </c>
      <c r="H21" s="7" t="s">
        <v>24</v>
      </c>
      <c r="I21" s="7">
        <v>150</v>
      </c>
      <c r="J21" s="7">
        <f>0</f>
        <v>0</v>
      </c>
      <c r="K21" s="7"/>
      <c r="L21" s="7">
        <f>0</f>
        <v>0</v>
      </c>
      <c r="M21" s="7">
        <f>0</f>
        <v>0</v>
      </c>
      <c r="N21" s="7">
        <f>0</f>
        <v>0</v>
      </c>
      <c r="O21" s="7">
        <f>0</f>
        <v>0</v>
      </c>
      <c r="P21" s="7">
        <f>0</f>
        <v>0</v>
      </c>
      <c r="Q21" s="7">
        <f>0</f>
        <v>0</v>
      </c>
      <c r="R21" s="7">
        <f>0</f>
        <v>0</v>
      </c>
      <c r="S21" s="7">
        <f>0</f>
        <v>0</v>
      </c>
      <c r="T21" s="7">
        <f>0</f>
        <v>0</v>
      </c>
      <c r="U21" s="7">
        <f>0</f>
        <v>0</v>
      </c>
      <c r="V21" s="8">
        <f t="shared" si="0"/>
        <v>49500</v>
      </c>
      <c r="W21" s="7" t="s">
        <v>9</v>
      </c>
      <c r="X21" s="7" t="s">
        <v>11</v>
      </c>
      <c r="Y21" s="7">
        <v>80</v>
      </c>
      <c r="Z21" s="7" t="s">
        <v>51</v>
      </c>
      <c r="AA21" s="7" t="s">
        <v>33</v>
      </c>
      <c r="AB21" s="7">
        <v>35</v>
      </c>
      <c r="AC21" s="7">
        <f>0</f>
        <v>0</v>
      </c>
      <c r="AD21" s="7">
        <f>0</f>
        <v>0</v>
      </c>
      <c r="AE21" s="7">
        <f>0</f>
        <v>0</v>
      </c>
      <c r="AF21" s="8">
        <f t="shared" si="1"/>
        <v>37950</v>
      </c>
      <c r="AG21" s="7" t="s">
        <v>21</v>
      </c>
      <c r="AH21" s="7" t="s">
        <v>36</v>
      </c>
      <c r="AI21" s="6">
        <v>100</v>
      </c>
      <c r="AJ21" s="7">
        <f>0</f>
        <v>0</v>
      </c>
      <c r="AK21" s="7">
        <f>0</f>
        <v>0</v>
      </c>
      <c r="AL21" s="7">
        <f>0</f>
        <v>0</v>
      </c>
      <c r="AM21" s="7">
        <f>0</f>
        <v>0</v>
      </c>
      <c r="AN21" s="7">
        <f>0</f>
        <v>0</v>
      </c>
      <c r="AO21" s="7">
        <f>0</f>
        <v>0</v>
      </c>
      <c r="AP21" s="7">
        <f>0</f>
        <v>0</v>
      </c>
      <c r="AQ21" s="7">
        <f>0</f>
        <v>0</v>
      </c>
      <c r="AR21" s="7">
        <f>0</f>
        <v>0</v>
      </c>
      <c r="AS21" s="7">
        <f>0</f>
        <v>0</v>
      </c>
      <c r="AT21" s="7">
        <f>0</f>
        <v>0</v>
      </c>
      <c r="AU21" s="7">
        <f>0</f>
        <v>0</v>
      </c>
      <c r="AV21" s="7">
        <f>0</f>
        <v>0</v>
      </c>
      <c r="AW21" s="8">
        <f t="shared" si="2"/>
        <v>33000</v>
      </c>
    </row>
    <row r="22" spans="1:49" x14ac:dyDescent="0.25">
      <c r="A22" s="6">
        <v>21</v>
      </c>
      <c r="B22" s="7" t="s">
        <v>87</v>
      </c>
      <c r="C22" s="7" t="s">
        <v>46</v>
      </c>
      <c r="D22" s="7" t="s">
        <v>244</v>
      </c>
      <c r="E22" s="7" t="s">
        <v>5</v>
      </c>
      <c r="F22" s="7" t="s">
        <v>85</v>
      </c>
      <c r="G22" s="7" t="s">
        <v>88</v>
      </c>
      <c r="H22" s="7" t="s">
        <v>89</v>
      </c>
      <c r="I22" s="7">
        <v>1500</v>
      </c>
      <c r="J22" s="7">
        <f>0</f>
        <v>0</v>
      </c>
      <c r="K22" s="7"/>
      <c r="L22" s="7">
        <f>0</f>
        <v>0</v>
      </c>
      <c r="M22" s="7">
        <f>0</f>
        <v>0</v>
      </c>
      <c r="N22" s="7">
        <f>0</f>
        <v>0</v>
      </c>
      <c r="O22" s="7">
        <f>0</f>
        <v>0</v>
      </c>
      <c r="P22" s="7">
        <f>0</f>
        <v>0</v>
      </c>
      <c r="Q22" s="7">
        <f>0</f>
        <v>0</v>
      </c>
      <c r="R22" s="7">
        <f>0</f>
        <v>0</v>
      </c>
      <c r="S22" s="7">
        <f>0</f>
        <v>0</v>
      </c>
      <c r="T22" s="7">
        <f>0</f>
        <v>0</v>
      </c>
      <c r="U22" s="7">
        <f>0</f>
        <v>0</v>
      </c>
      <c r="V22" s="8">
        <f t="shared" si="0"/>
        <v>495000</v>
      </c>
      <c r="W22" s="7" t="s">
        <v>88</v>
      </c>
      <c r="X22" s="7" t="s">
        <v>90</v>
      </c>
      <c r="Y22" s="7">
        <v>600</v>
      </c>
      <c r="Z22" s="7" t="s">
        <v>88</v>
      </c>
      <c r="AA22" s="7" t="s">
        <v>91</v>
      </c>
      <c r="AB22" s="7">
        <v>200</v>
      </c>
      <c r="AC22" s="7">
        <f>0</f>
        <v>0</v>
      </c>
      <c r="AD22" s="7">
        <f>0</f>
        <v>0</v>
      </c>
      <c r="AE22" s="7">
        <f>0</f>
        <v>0</v>
      </c>
      <c r="AF22" s="8">
        <f t="shared" si="1"/>
        <v>264000</v>
      </c>
      <c r="AG22" s="1" t="s">
        <v>12</v>
      </c>
      <c r="AH22" s="7" t="s">
        <v>92</v>
      </c>
      <c r="AI22" s="6">
        <v>200</v>
      </c>
      <c r="AJ22" s="7">
        <f>0</f>
        <v>0</v>
      </c>
      <c r="AK22" s="7" t="s">
        <v>12</v>
      </c>
      <c r="AL22" s="7" t="s">
        <v>92</v>
      </c>
      <c r="AM22" s="7">
        <v>250</v>
      </c>
      <c r="AN22" s="7">
        <f>0</f>
        <v>0</v>
      </c>
      <c r="AO22" s="7" t="s">
        <v>21</v>
      </c>
      <c r="AP22" s="7" t="s">
        <v>22</v>
      </c>
      <c r="AQ22" s="7">
        <v>400</v>
      </c>
      <c r="AR22" s="7">
        <f>0</f>
        <v>0</v>
      </c>
      <c r="AS22" s="7">
        <f>0</f>
        <v>0</v>
      </c>
      <c r="AT22" s="7">
        <f>0</f>
        <v>0</v>
      </c>
      <c r="AU22" s="7">
        <f>0</f>
        <v>0</v>
      </c>
      <c r="AV22" s="7">
        <f>0</f>
        <v>0</v>
      </c>
      <c r="AW22" s="8">
        <f t="shared" si="2"/>
        <v>280500</v>
      </c>
    </row>
    <row r="23" spans="1:49" x14ac:dyDescent="0.25">
      <c r="A23" s="5">
        <v>22</v>
      </c>
      <c r="B23" s="7" t="s">
        <v>93</v>
      </c>
      <c r="C23" s="7" t="s">
        <v>46</v>
      </c>
      <c r="D23" s="7" t="s">
        <v>241</v>
      </c>
      <c r="E23" s="7" t="s">
        <v>5</v>
      </c>
      <c r="F23" s="7" t="s">
        <v>40</v>
      </c>
      <c r="G23" s="7" t="s">
        <v>88</v>
      </c>
      <c r="H23" s="7" t="s">
        <v>94</v>
      </c>
      <c r="I23" s="7">
        <v>200</v>
      </c>
      <c r="J23" s="7" t="s">
        <v>88</v>
      </c>
      <c r="K23" s="7" t="s">
        <v>94</v>
      </c>
      <c r="L23" s="7">
        <v>100</v>
      </c>
      <c r="M23" s="7" t="s">
        <v>95</v>
      </c>
      <c r="N23" s="7">
        <f>0</f>
        <v>0</v>
      </c>
      <c r="O23" s="7">
        <f>0</f>
        <v>0</v>
      </c>
      <c r="P23" s="7">
        <f>0</f>
        <v>0</v>
      </c>
      <c r="Q23" s="7">
        <f>0</f>
        <v>0</v>
      </c>
      <c r="R23" s="7">
        <f>0</f>
        <v>0</v>
      </c>
      <c r="S23" s="7">
        <f>0</f>
        <v>0</v>
      </c>
      <c r="T23" s="7">
        <f>0</f>
        <v>0</v>
      </c>
      <c r="U23" s="7">
        <f>0</f>
        <v>0</v>
      </c>
      <c r="V23" s="8">
        <f t="shared" si="0"/>
        <v>99000</v>
      </c>
      <c r="W23" s="7" t="s">
        <v>88</v>
      </c>
      <c r="X23" s="7" t="s">
        <v>96</v>
      </c>
      <c r="Y23" s="7">
        <v>390</v>
      </c>
      <c r="Z23" s="7">
        <f>0</f>
        <v>0</v>
      </c>
      <c r="AA23" s="7">
        <f>0</f>
        <v>0</v>
      </c>
      <c r="AB23" s="7">
        <f>0</f>
        <v>0</v>
      </c>
      <c r="AC23" s="7">
        <f>0</f>
        <v>0</v>
      </c>
      <c r="AD23" s="7">
        <f>0</f>
        <v>0</v>
      </c>
      <c r="AE23" s="7">
        <f>0</f>
        <v>0</v>
      </c>
      <c r="AF23" s="8">
        <f t="shared" si="1"/>
        <v>128700</v>
      </c>
      <c r="AG23" s="7" t="s">
        <v>12</v>
      </c>
      <c r="AH23" s="7" t="s">
        <v>92</v>
      </c>
      <c r="AI23" s="6">
        <v>170</v>
      </c>
      <c r="AJ23" s="11" t="s">
        <v>280</v>
      </c>
      <c r="AK23" s="7" t="s">
        <v>97</v>
      </c>
      <c r="AL23" s="7" t="s">
        <v>98</v>
      </c>
      <c r="AM23" s="7">
        <v>250</v>
      </c>
      <c r="AN23" s="7">
        <f>0</f>
        <v>0</v>
      </c>
      <c r="AO23" s="7">
        <f>0</f>
        <v>0</v>
      </c>
      <c r="AP23" s="7">
        <f>0</f>
        <v>0</v>
      </c>
      <c r="AQ23" s="7">
        <f>0</f>
        <v>0</v>
      </c>
      <c r="AR23" s="7">
        <f>0</f>
        <v>0</v>
      </c>
      <c r="AS23" s="7">
        <f>0</f>
        <v>0</v>
      </c>
      <c r="AT23" s="7">
        <f>0</f>
        <v>0</v>
      </c>
      <c r="AU23" s="7">
        <f>0</f>
        <v>0</v>
      </c>
      <c r="AV23" s="7">
        <f>0</f>
        <v>0</v>
      </c>
      <c r="AW23" s="8">
        <f t="shared" si="2"/>
        <v>138600</v>
      </c>
    </row>
    <row r="24" spans="1:49" x14ac:dyDescent="0.25">
      <c r="A24" s="6">
        <v>23</v>
      </c>
      <c r="B24" s="14" t="s">
        <v>99</v>
      </c>
      <c r="C24" s="7" t="s">
        <v>46</v>
      </c>
      <c r="D24" s="7" t="s">
        <v>244</v>
      </c>
      <c r="E24" s="7" t="s">
        <v>5</v>
      </c>
      <c r="F24" s="7" t="s">
        <v>6</v>
      </c>
      <c r="G24" s="7" t="s">
        <v>9</v>
      </c>
      <c r="H24" s="7" t="s">
        <v>100</v>
      </c>
      <c r="I24" s="7">
        <v>3500</v>
      </c>
      <c r="J24" s="7">
        <f>0</f>
        <v>0</v>
      </c>
      <c r="K24" s="7"/>
      <c r="L24" s="7">
        <f>0</f>
        <v>0</v>
      </c>
      <c r="M24" s="7">
        <f>0</f>
        <v>0</v>
      </c>
      <c r="N24" s="7">
        <f>0</f>
        <v>0</v>
      </c>
      <c r="O24" s="7">
        <f>0</f>
        <v>0</v>
      </c>
      <c r="P24" s="7">
        <f>0</f>
        <v>0</v>
      </c>
      <c r="Q24" s="7">
        <f>0</f>
        <v>0</v>
      </c>
      <c r="R24" s="7">
        <f>0</f>
        <v>0</v>
      </c>
      <c r="S24" s="7">
        <f>0</f>
        <v>0</v>
      </c>
      <c r="T24" s="7">
        <f>0</f>
        <v>0</v>
      </c>
      <c r="U24" s="7">
        <f>0</f>
        <v>0</v>
      </c>
      <c r="V24" s="8">
        <f t="shared" si="0"/>
        <v>1155000</v>
      </c>
      <c r="W24" s="7" t="s">
        <v>9</v>
      </c>
      <c r="X24" s="7" t="s">
        <v>100</v>
      </c>
      <c r="Y24" s="7">
        <v>3000</v>
      </c>
      <c r="Z24" s="7">
        <f>0</f>
        <v>0</v>
      </c>
      <c r="AA24" s="7">
        <f>0</f>
        <v>0</v>
      </c>
      <c r="AB24" s="7">
        <f>0</f>
        <v>0</v>
      </c>
      <c r="AC24" s="7">
        <f>0</f>
        <v>0</v>
      </c>
      <c r="AD24" s="7">
        <f>0</f>
        <v>0</v>
      </c>
      <c r="AE24" s="7">
        <f>0</f>
        <v>0</v>
      </c>
      <c r="AF24" s="8">
        <f t="shared" si="1"/>
        <v>990000</v>
      </c>
      <c r="AG24" s="7" t="s">
        <v>21</v>
      </c>
      <c r="AH24" s="13" t="s">
        <v>101</v>
      </c>
      <c r="AI24" s="10">
        <v>3000</v>
      </c>
      <c r="AJ24" s="11" t="s">
        <v>102</v>
      </c>
      <c r="AK24" s="7">
        <f>0</f>
        <v>0</v>
      </c>
      <c r="AL24" s="7">
        <f>0</f>
        <v>0</v>
      </c>
      <c r="AM24" s="7">
        <f>0</f>
        <v>0</v>
      </c>
      <c r="AN24" s="7">
        <f>0</f>
        <v>0</v>
      </c>
      <c r="AO24" s="7">
        <f>0</f>
        <v>0</v>
      </c>
      <c r="AP24" s="7">
        <f>0</f>
        <v>0</v>
      </c>
      <c r="AQ24" s="7">
        <f>0</f>
        <v>0</v>
      </c>
      <c r="AR24" s="7">
        <f>0</f>
        <v>0</v>
      </c>
      <c r="AS24" s="7">
        <f>0</f>
        <v>0</v>
      </c>
      <c r="AT24" s="7">
        <f>0</f>
        <v>0</v>
      </c>
      <c r="AU24" s="7">
        <f>0</f>
        <v>0</v>
      </c>
      <c r="AV24" s="7">
        <f>0</f>
        <v>0</v>
      </c>
      <c r="AW24" s="8">
        <f t="shared" si="2"/>
        <v>990000</v>
      </c>
    </row>
    <row r="25" spans="1:49" x14ac:dyDescent="0.25">
      <c r="A25" s="6">
        <v>24</v>
      </c>
      <c r="B25" s="15" t="s">
        <v>103</v>
      </c>
      <c r="C25" s="7" t="s">
        <v>46</v>
      </c>
      <c r="D25" s="7" t="s">
        <v>242</v>
      </c>
      <c r="E25" s="7" t="s">
        <v>5</v>
      </c>
      <c r="F25" s="7" t="s">
        <v>6</v>
      </c>
      <c r="G25" s="1" t="s">
        <v>7</v>
      </c>
      <c r="H25" s="7" t="s">
        <v>104</v>
      </c>
      <c r="I25" s="7">
        <v>60</v>
      </c>
      <c r="J25" s="7">
        <f>0</f>
        <v>0</v>
      </c>
      <c r="K25" s="7"/>
      <c r="L25" s="7">
        <f>0</f>
        <v>0</v>
      </c>
      <c r="M25" s="7">
        <f>0</f>
        <v>0</v>
      </c>
      <c r="N25" s="7">
        <f>0</f>
        <v>0</v>
      </c>
      <c r="O25" s="7">
        <f>0</f>
        <v>0</v>
      </c>
      <c r="P25" s="7">
        <f>0</f>
        <v>0</v>
      </c>
      <c r="Q25" s="7">
        <f>0</f>
        <v>0</v>
      </c>
      <c r="R25" s="7">
        <f>0</f>
        <v>0</v>
      </c>
      <c r="S25" s="7">
        <f>0</f>
        <v>0</v>
      </c>
      <c r="T25" s="7">
        <f>0</f>
        <v>0</v>
      </c>
      <c r="U25" s="7">
        <f>0</f>
        <v>0</v>
      </c>
      <c r="V25" s="8">
        <f t="shared" si="0"/>
        <v>19800</v>
      </c>
      <c r="W25" s="7" t="s">
        <v>9</v>
      </c>
      <c r="X25" s="7" t="s">
        <v>11</v>
      </c>
      <c r="Y25" s="7">
        <v>60</v>
      </c>
      <c r="Z25" s="7">
        <f>0</f>
        <v>0</v>
      </c>
      <c r="AA25" s="7">
        <f>0</f>
        <v>0</v>
      </c>
      <c r="AB25" s="7">
        <f>0</f>
        <v>0</v>
      </c>
      <c r="AC25" s="7">
        <f>0</f>
        <v>0</v>
      </c>
      <c r="AD25" s="7">
        <f>0</f>
        <v>0</v>
      </c>
      <c r="AE25" s="7">
        <f>0</f>
        <v>0</v>
      </c>
      <c r="AF25" s="8">
        <f t="shared" si="1"/>
        <v>19800</v>
      </c>
      <c r="AG25" s="7" t="s">
        <v>21</v>
      </c>
      <c r="AH25" s="16" t="s">
        <v>105</v>
      </c>
      <c r="AI25" s="6">
        <v>200</v>
      </c>
      <c r="AJ25" s="13" t="s">
        <v>68</v>
      </c>
      <c r="AK25" s="7">
        <f>0</f>
        <v>0</v>
      </c>
      <c r="AL25" s="7">
        <f>0</f>
        <v>0</v>
      </c>
      <c r="AM25" s="7">
        <f>0</f>
        <v>0</v>
      </c>
      <c r="AN25" s="7">
        <f>0</f>
        <v>0</v>
      </c>
      <c r="AO25" s="17">
        <f>0</f>
        <v>0</v>
      </c>
      <c r="AP25" s="18">
        <f>0</f>
        <v>0</v>
      </c>
      <c r="AQ25" s="12">
        <f>0</f>
        <v>0</v>
      </c>
      <c r="AR25" s="13">
        <f>0</f>
        <v>0</v>
      </c>
      <c r="AS25" s="9">
        <f>0</f>
        <v>0</v>
      </c>
      <c r="AT25" s="9">
        <f>0</f>
        <v>0</v>
      </c>
      <c r="AU25" s="7">
        <f>0</f>
        <v>0</v>
      </c>
      <c r="AV25" s="7">
        <f>0</f>
        <v>0</v>
      </c>
      <c r="AW25" s="8">
        <f t="shared" si="2"/>
        <v>66000</v>
      </c>
    </row>
    <row r="26" spans="1:49" x14ac:dyDescent="0.25">
      <c r="A26" s="5">
        <v>25</v>
      </c>
      <c r="B26" s="15" t="s">
        <v>106</v>
      </c>
      <c r="C26" s="7" t="s">
        <v>46</v>
      </c>
      <c r="D26" s="7" t="s">
        <v>242</v>
      </c>
      <c r="E26" s="7" t="s">
        <v>5</v>
      </c>
      <c r="F26" s="7" t="s">
        <v>6</v>
      </c>
      <c r="G26" s="7">
        <f>0</f>
        <v>0</v>
      </c>
      <c r="H26" s="7">
        <f>0</f>
        <v>0</v>
      </c>
      <c r="I26" s="7">
        <f>0</f>
        <v>0</v>
      </c>
      <c r="J26" s="7">
        <f>0</f>
        <v>0</v>
      </c>
      <c r="K26" s="7"/>
      <c r="L26" s="7">
        <f>0</f>
        <v>0</v>
      </c>
      <c r="M26" s="7">
        <f>0</f>
        <v>0</v>
      </c>
      <c r="N26" s="7">
        <f>0</f>
        <v>0</v>
      </c>
      <c r="O26" s="7">
        <f>0</f>
        <v>0</v>
      </c>
      <c r="P26" s="7">
        <f>0</f>
        <v>0</v>
      </c>
      <c r="Q26" s="7">
        <f>0</f>
        <v>0</v>
      </c>
      <c r="R26" s="7">
        <f>0</f>
        <v>0</v>
      </c>
      <c r="S26" s="7">
        <f>0</f>
        <v>0</v>
      </c>
      <c r="T26" s="7">
        <f>0</f>
        <v>0</v>
      </c>
      <c r="U26" s="7">
        <f>0</f>
        <v>0</v>
      </c>
      <c r="V26" s="8">
        <f t="shared" si="0"/>
        <v>0</v>
      </c>
      <c r="W26" s="7">
        <f>0</f>
        <v>0</v>
      </c>
      <c r="X26" s="7">
        <f>0</f>
        <v>0</v>
      </c>
      <c r="Y26" s="7">
        <f>0</f>
        <v>0</v>
      </c>
      <c r="Z26" s="7">
        <f>0</f>
        <v>0</v>
      </c>
      <c r="AA26" s="7">
        <f>0</f>
        <v>0</v>
      </c>
      <c r="AB26" s="7">
        <f>0</f>
        <v>0</v>
      </c>
      <c r="AC26" s="7">
        <f>0</f>
        <v>0</v>
      </c>
      <c r="AD26" s="7">
        <f>0</f>
        <v>0</v>
      </c>
      <c r="AE26" s="7">
        <f>0</f>
        <v>0</v>
      </c>
      <c r="AF26" s="8">
        <f t="shared" si="1"/>
        <v>0</v>
      </c>
      <c r="AG26" s="7" t="s">
        <v>21</v>
      </c>
      <c r="AH26" s="16" t="s">
        <v>105</v>
      </c>
      <c r="AI26" s="6">
        <v>200</v>
      </c>
      <c r="AJ26" s="13" t="s">
        <v>68</v>
      </c>
      <c r="AK26" s="7">
        <f>0</f>
        <v>0</v>
      </c>
      <c r="AL26" s="7">
        <f>0</f>
        <v>0</v>
      </c>
      <c r="AM26" s="7">
        <f>0</f>
        <v>0</v>
      </c>
      <c r="AN26" s="7">
        <f>0</f>
        <v>0</v>
      </c>
      <c r="AO26" s="7">
        <f>0</f>
        <v>0</v>
      </c>
      <c r="AP26" s="7">
        <f>0</f>
        <v>0</v>
      </c>
      <c r="AQ26" s="7">
        <f>0</f>
        <v>0</v>
      </c>
      <c r="AR26" s="7">
        <f>0</f>
        <v>0</v>
      </c>
      <c r="AS26" s="7">
        <f>0</f>
        <v>0</v>
      </c>
      <c r="AT26" s="7">
        <f>0</f>
        <v>0</v>
      </c>
      <c r="AU26" s="7">
        <f>0</f>
        <v>0</v>
      </c>
      <c r="AV26" s="7">
        <f>0</f>
        <v>0</v>
      </c>
      <c r="AW26" s="8">
        <f t="shared" si="2"/>
        <v>66000</v>
      </c>
    </row>
    <row r="27" spans="1:49" x14ac:dyDescent="0.25">
      <c r="A27" s="6">
        <v>26</v>
      </c>
      <c r="B27" s="15" t="s">
        <v>107</v>
      </c>
      <c r="C27" s="7" t="s">
        <v>46</v>
      </c>
      <c r="D27" s="7" t="s">
        <v>242</v>
      </c>
      <c r="E27" s="7" t="s">
        <v>5</v>
      </c>
      <c r="F27" s="7" t="s">
        <v>6</v>
      </c>
      <c r="G27" s="7">
        <f>0</f>
        <v>0</v>
      </c>
      <c r="H27" s="7">
        <f>0</f>
        <v>0</v>
      </c>
      <c r="I27" s="7">
        <f>0</f>
        <v>0</v>
      </c>
      <c r="J27" s="7">
        <f>0</f>
        <v>0</v>
      </c>
      <c r="K27" s="7"/>
      <c r="L27" s="7">
        <f>0</f>
        <v>0</v>
      </c>
      <c r="M27" s="7">
        <f>0</f>
        <v>0</v>
      </c>
      <c r="N27" s="7">
        <f>0</f>
        <v>0</v>
      </c>
      <c r="O27" s="7">
        <f>0</f>
        <v>0</v>
      </c>
      <c r="P27" s="7">
        <f>0</f>
        <v>0</v>
      </c>
      <c r="Q27" s="7">
        <f>0</f>
        <v>0</v>
      </c>
      <c r="R27" s="7">
        <f>0</f>
        <v>0</v>
      </c>
      <c r="S27" s="7">
        <f>0</f>
        <v>0</v>
      </c>
      <c r="T27" s="7">
        <f>0</f>
        <v>0</v>
      </c>
      <c r="U27" s="7">
        <f>0</f>
        <v>0</v>
      </c>
      <c r="V27" s="8">
        <f t="shared" si="0"/>
        <v>0</v>
      </c>
      <c r="W27" s="7">
        <f>0</f>
        <v>0</v>
      </c>
      <c r="X27" s="7">
        <f>0</f>
        <v>0</v>
      </c>
      <c r="Y27" s="7">
        <f>0</f>
        <v>0</v>
      </c>
      <c r="Z27" s="7">
        <f>0</f>
        <v>0</v>
      </c>
      <c r="AA27" s="7">
        <f>0</f>
        <v>0</v>
      </c>
      <c r="AB27" s="7">
        <f>0</f>
        <v>0</v>
      </c>
      <c r="AC27" s="7">
        <f>0</f>
        <v>0</v>
      </c>
      <c r="AD27" s="7">
        <f>0</f>
        <v>0</v>
      </c>
      <c r="AE27" s="7">
        <f>0</f>
        <v>0</v>
      </c>
      <c r="AF27" s="8">
        <f t="shared" si="1"/>
        <v>0</v>
      </c>
      <c r="AG27" s="7" t="s">
        <v>21</v>
      </c>
      <c r="AH27" s="18" t="s">
        <v>108</v>
      </c>
      <c r="AI27" s="10">
        <v>90</v>
      </c>
      <c r="AJ27" s="7" t="s">
        <v>52</v>
      </c>
      <c r="AK27" s="7">
        <f>0</f>
        <v>0</v>
      </c>
      <c r="AL27" s="7">
        <f>0</f>
        <v>0</v>
      </c>
      <c r="AM27" s="7">
        <f>0</f>
        <v>0</v>
      </c>
      <c r="AN27" s="7">
        <f>0</f>
        <v>0</v>
      </c>
      <c r="AO27" s="7">
        <f>0</f>
        <v>0</v>
      </c>
      <c r="AP27" s="7">
        <f>0</f>
        <v>0</v>
      </c>
      <c r="AQ27" s="7">
        <f>0</f>
        <v>0</v>
      </c>
      <c r="AR27" s="7">
        <f>0</f>
        <v>0</v>
      </c>
      <c r="AS27" s="7">
        <f>0</f>
        <v>0</v>
      </c>
      <c r="AT27" s="7">
        <f>0</f>
        <v>0</v>
      </c>
      <c r="AU27" s="7">
        <f>0</f>
        <v>0</v>
      </c>
      <c r="AV27" s="7">
        <f>0</f>
        <v>0</v>
      </c>
      <c r="AW27" s="8">
        <f t="shared" si="2"/>
        <v>29700</v>
      </c>
    </row>
    <row r="28" spans="1:49" x14ac:dyDescent="0.25">
      <c r="A28" s="6">
        <v>27</v>
      </c>
      <c r="B28" s="15" t="s">
        <v>109</v>
      </c>
      <c r="C28" s="7" t="s">
        <v>46</v>
      </c>
      <c r="D28" s="7" t="s">
        <v>242</v>
      </c>
      <c r="E28" s="7" t="s">
        <v>5</v>
      </c>
      <c r="F28" s="7" t="s">
        <v>6</v>
      </c>
      <c r="G28" s="7">
        <f>0</f>
        <v>0</v>
      </c>
      <c r="H28" s="7">
        <f>0</f>
        <v>0</v>
      </c>
      <c r="I28" s="7">
        <f>0</f>
        <v>0</v>
      </c>
      <c r="J28" s="7">
        <f>0</f>
        <v>0</v>
      </c>
      <c r="K28" s="7"/>
      <c r="L28" s="7">
        <f>0</f>
        <v>0</v>
      </c>
      <c r="M28" s="7">
        <f>0</f>
        <v>0</v>
      </c>
      <c r="N28" s="7">
        <f>0</f>
        <v>0</v>
      </c>
      <c r="O28" s="7">
        <f>0</f>
        <v>0</v>
      </c>
      <c r="P28" s="7">
        <f>0</f>
        <v>0</v>
      </c>
      <c r="Q28" s="7">
        <f>0</f>
        <v>0</v>
      </c>
      <c r="R28" s="7">
        <f>0</f>
        <v>0</v>
      </c>
      <c r="S28" s="7">
        <f>0</f>
        <v>0</v>
      </c>
      <c r="T28" s="7">
        <f>0</f>
        <v>0</v>
      </c>
      <c r="U28" s="7">
        <f>0</f>
        <v>0</v>
      </c>
      <c r="V28" s="8">
        <f t="shared" si="0"/>
        <v>0</v>
      </c>
      <c r="W28" s="7">
        <f>0</f>
        <v>0</v>
      </c>
      <c r="X28" s="7">
        <f>0</f>
        <v>0</v>
      </c>
      <c r="Y28" s="7">
        <f>0</f>
        <v>0</v>
      </c>
      <c r="Z28" s="7">
        <f>0</f>
        <v>0</v>
      </c>
      <c r="AA28" s="7">
        <f>0</f>
        <v>0</v>
      </c>
      <c r="AB28" s="7">
        <f>0</f>
        <v>0</v>
      </c>
      <c r="AC28" s="7">
        <f>0</f>
        <v>0</v>
      </c>
      <c r="AD28" s="7">
        <f>0</f>
        <v>0</v>
      </c>
      <c r="AE28" s="7">
        <f>0</f>
        <v>0</v>
      </c>
      <c r="AF28" s="8">
        <f t="shared" si="1"/>
        <v>0</v>
      </c>
      <c r="AG28" s="7" t="s">
        <v>21</v>
      </c>
      <c r="AH28" s="18" t="s">
        <v>108</v>
      </c>
      <c r="AI28" s="10">
        <v>90</v>
      </c>
      <c r="AJ28" s="7" t="s">
        <v>52</v>
      </c>
      <c r="AK28" s="7">
        <f>0</f>
        <v>0</v>
      </c>
      <c r="AL28" s="7">
        <f>0</f>
        <v>0</v>
      </c>
      <c r="AM28" s="7">
        <f>0</f>
        <v>0</v>
      </c>
      <c r="AN28" s="7">
        <f>0</f>
        <v>0</v>
      </c>
      <c r="AO28" s="7">
        <f>0</f>
        <v>0</v>
      </c>
      <c r="AP28" s="7">
        <f>0</f>
        <v>0</v>
      </c>
      <c r="AQ28" s="7">
        <f>0</f>
        <v>0</v>
      </c>
      <c r="AR28" s="7">
        <f>0</f>
        <v>0</v>
      </c>
      <c r="AS28" s="7">
        <f>0</f>
        <v>0</v>
      </c>
      <c r="AT28" s="7">
        <f>0</f>
        <v>0</v>
      </c>
      <c r="AU28" s="7">
        <f>0</f>
        <v>0</v>
      </c>
      <c r="AV28" s="7">
        <f>0</f>
        <v>0</v>
      </c>
      <c r="AW28" s="8">
        <f t="shared" si="2"/>
        <v>29700</v>
      </c>
    </row>
    <row r="29" spans="1:49" x14ac:dyDescent="0.25">
      <c r="A29" s="5">
        <v>28</v>
      </c>
      <c r="B29" s="20" t="s">
        <v>110</v>
      </c>
      <c r="C29" s="7" t="s">
        <v>46</v>
      </c>
      <c r="D29" s="7" t="s">
        <v>244</v>
      </c>
      <c r="E29" s="7" t="s">
        <v>5</v>
      </c>
      <c r="F29" s="7" t="s">
        <v>40</v>
      </c>
      <c r="G29" s="7" t="s">
        <v>9</v>
      </c>
      <c r="H29" s="7" t="s">
        <v>76</v>
      </c>
      <c r="I29" s="7">
        <v>2000</v>
      </c>
      <c r="J29" s="7">
        <f>0</f>
        <v>0</v>
      </c>
      <c r="K29" s="7"/>
      <c r="L29" s="7">
        <f>0</f>
        <v>0</v>
      </c>
      <c r="M29" s="7">
        <f>0</f>
        <v>0</v>
      </c>
      <c r="N29" s="7">
        <f>0</f>
        <v>0</v>
      </c>
      <c r="O29" s="7">
        <f>0</f>
        <v>0</v>
      </c>
      <c r="P29" s="7">
        <f>0</f>
        <v>0</v>
      </c>
      <c r="Q29" s="7">
        <f>0</f>
        <v>0</v>
      </c>
      <c r="R29" s="7">
        <f>0</f>
        <v>0</v>
      </c>
      <c r="S29" s="7">
        <f>0</f>
        <v>0</v>
      </c>
      <c r="T29" s="7">
        <f>0</f>
        <v>0</v>
      </c>
      <c r="U29" s="7">
        <f>0</f>
        <v>0</v>
      </c>
      <c r="V29" s="8">
        <f t="shared" si="0"/>
        <v>660000</v>
      </c>
      <c r="W29" s="7" t="s">
        <v>9</v>
      </c>
      <c r="X29" s="7" t="s">
        <v>76</v>
      </c>
      <c r="Y29" s="7">
        <v>2400</v>
      </c>
      <c r="Z29" s="7">
        <f>0</f>
        <v>0</v>
      </c>
      <c r="AA29" s="7">
        <f>0</f>
        <v>0</v>
      </c>
      <c r="AB29" s="7">
        <f>0</f>
        <v>0</v>
      </c>
      <c r="AC29" s="7">
        <f>0</f>
        <v>0</v>
      </c>
      <c r="AD29" s="7">
        <f>0</f>
        <v>0</v>
      </c>
      <c r="AE29" s="7">
        <f>0</f>
        <v>0</v>
      </c>
      <c r="AF29" s="8">
        <f t="shared" si="1"/>
        <v>792000</v>
      </c>
      <c r="AG29" s="7" t="s">
        <v>21</v>
      </c>
      <c r="AH29" s="9" t="s">
        <v>111</v>
      </c>
      <c r="AI29" s="10">
        <v>450</v>
      </c>
      <c r="AJ29" s="11" t="s">
        <v>37</v>
      </c>
      <c r="AK29" s="7" t="s">
        <v>21</v>
      </c>
      <c r="AL29" s="13" t="s">
        <v>111</v>
      </c>
      <c r="AM29" s="21">
        <v>450</v>
      </c>
      <c r="AN29" s="13" t="s">
        <v>68</v>
      </c>
      <c r="AO29" s="19" t="s">
        <v>112</v>
      </c>
      <c r="AP29" s="22" t="s">
        <v>113</v>
      </c>
      <c r="AQ29" s="12">
        <v>200</v>
      </c>
      <c r="AR29" s="13" t="s">
        <v>68</v>
      </c>
      <c r="AS29" s="19" t="s">
        <v>114</v>
      </c>
      <c r="AT29" s="22" t="s">
        <v>113</v>
      </c>
      <c r="AU29" s="21">
        <v>200</v>
      </c>
      <c r="AV29" s="7">
        <f>0</f>
        <v>0</v>
      </c>
      <c r="AW29" s="8">
        <f t="shared" si="2"/>
        <v>429000</v>
      </c>
    </row>
    <row r="30" spans="1:49" x14ac:dyDescent="0.25">
      <c r="A30" s="6">
        <v>29</v>
      </c>
      <c r="B30" s="20" t="s">
        <v>115</v>
      </c>
      <c r="C30" s="7" t="s">
        <v>46</v>
      </c>
      <c r="D30" s="7" t="s">
        <v>242</v>
      </c>
      <c r="E30" s="7" t="s">
        <v>5</v>
      </c>
      <c r="F30" s="7" t="s">
        <v>6</v>
      </c>
      <c r="G30" s="7" t="s">
        <v>9</v>
      </c>
      <c r="H30" s="7" t="s">
        <v>24</v>
      </c>
      <c r="I30" s="7">
        <v>150</v>
      </c>
      <c r="J30" s="7" t="s">
        <v>9</v>
      </c>
      <c r="K30" s="7"/>
      <c r="L30" s="7">
        <v>120</v>
      </c>
      <c r="M30" s="7">
        <f>0</f>
        <v>0</v>
      </c>
      <c r="N30" s="7">
        <f>0</f>
        <v>0</v>
      </c>
      <c r="O30" s="7">
        <f>0</f>
        <v>0</v>
      </c>
      <c r="P30" s="7">
        <f>0</f>
        <v>0</v>
      </c>
      <c r="Q30" s="7">
        <f>0</f>
        <v>0</v>
      </c>
      <c r="R30" s="7">
        <f>0</f>
        <v>0</v>
      </c>
      <c r="S30" s="7">
        <f>0</f>
        <v>0</v>
      </c>
      <c r="T30" s="7">
        <f>0</f>
        <v>0</v>
      </c>
      <c r="U30" s="7">
        <f>0</f>
        <v>0</v>
      </c>
      <c r="V30" s="8">
        <f t="shared" si="0"/>
        <v>89100</v>
      </c>
      <c r="W30" s="7" t="s">
        <v>9</v>
      </c>
      <c r="X30" s="7" t="s">
        <v>11</v>
      </c>
      <c r="Y30" s="7">
        <v>120</v>
      </c>
      <c r="Z30" s="7" t="s">
        <v>88</v>
      </c>
      <c r="AA30" s="7" t="s">
        <v>116</v>
      </c>
      <c r="AB30" s="7">
        <v>110</v>
      </c>
      <c r="AC30" s="7">
        <f>0</f>
        <v>0</v>
      </c>
      <c r="AD30" s="7">
        <f>0</f>
        <v>0</v>
      </c>
      <c r="AE30" s="7">
        <f>0</f>
        <v>0</v>
      </c>
      <c r="AF30" s="8">
        <f t="shared" si="1"/>
        <v>75900</v>
      </c>
      <c r="AG30" s="7" t="s">
        <v>21</v>
      </c>
      <c r="AH30" s="9" t="s">
        <v>36</v>
      </c>
      <c r="AI30" s="10">
        <v>200</v>
      </c>
      <c r="AJ30" s="11" t="s">
        <v>37</v>
      </c>
      <c r="AK30" s="7" t="s">
        <v>21</v>
      </c>
      <c r="AL30" s="13" t="s">
        <v>117</v>
      </c>
      <c r="AM30" s="21">
        <v>60</v>
      </c>
      <c r="AN30" s="13" t="s">
        <v>52</v>
      </c>
      <c r="AO30" s="7">
        <f>0</f>
        <v>0</v>
      </c>
      <c r="AP30" s="7">
        <f>0</f>
        <v>0</v>
      </c>
      <c r="AQ30" s="7">
        <f>0</f>
        <v>0</v>
      </c>
      <c r="AR30" s="7">
        <f>0</f>
        <v>0</v>
      </c>
      <c r="AS30" s="7">
        <f>0</f>
        <v>0</v>
      </c>
      <c r="AT30" s="7">
        <f>0</f>
        <v>0</v>
      </c>
      <c r="AU30" s="7">
        <f>0</f>
        <v>0</v>
      </c>
      <c r="AV30" s="7">
        <f>0</f>
        <v>0</v>
      </c>
      <c r="AW30" s="8">
        <f t="shared" si="2"/>
        <v>85800</v>
      </c>
    </row>
    <row r="31" spans="1:49" x14ac:dyDescent="0.25">
      <c r="A31" s="6">
        <v>30</v>
      </c>
      <c r="B31" s="20" t="s">
        <v>118</v>
      </c>
      <c r="C31" s="7" t="s">
        <v>46</v>
      </c>
      <c r="D31" s="7" t="s">
        <v>241</v>
      </c>
      <c r="E31" s="7" t="s">
        <v>5</v>
      </c>
      <c r="F31" s="7" t="s">
        <v>6</v>
      </c>
      <c r="G31" s="7" t="s">
        <v>9</v>
      </c>
      <c r="H31" s="7" t="s">
        <v>76</v>
      </c>
      <c r="I31" s="7">
        <v>1000</v>
      </c>
      <c r="J31" s="7">
        <f>0</f>
        <v>0</v>
      </c>
      <c r="K31" s="7"/>
      <c r="L31" s="7">
        <f>0</f>
        <v>0</v>
      </c>
      <c r="M31" s="7">
        <f>0</f>
        <v>0</v>
      </c>
      <c r="N31" s="7">
        <f>0</f>
        <v>0</v>
      </c>
      <c r="O31" s="7">
        <f>0</f>
        <v>0</v>
      </c>
      <c r="P31" s="7">
        <f>0</f>
        <v>0</v>
      </c>
      <c r="Q31" s="7">
        <f>0</f>
        <v>0</v>
      </c>
      <c r="R31" s="7">
        <f>0</f>
        <v>0</v>
      </c>
      <c r="S31" s="7">
        <f>0</f>
        <v>0</v>
      </c>
      <c r="T31" s="7">
        <f>0</f>
        <v>0</v>
      </c>
      <c r="U31" s="7">
        <f>0</f>
        <v>0</v>
      </c>
      <c r="V31" s="8">
        <f t="shared" si="0"/>
        <v>330000</v>
      </c>
      <c r="W31" s="7" t="s">
        <v>9</v>
      </c>
      <c r="X31" s="7" t="s">
        <v>76</v>
      </c>
      <c r="Y31" s="7">
        <v>800</v>
      </c>
      <c r="Z31" s="7" t="s">
        <v>51</v>
      </c>
      <c r="AA31" s="7" t="s">
        <v>119</v>
      </c>
      <c r="AB31" s="7">
        <v>300</v>
      </c>
      <c r="AC31" s="7">
        <f>0</f>
        <v>0</v>
      </c>
      <c r="AD31" s="7">
        <f>0</f>
        <v>0</v>
      </c>
      <c r="AE31" s="7">
        <f>0</f>
        <v>0</v>
      </c>
      <c r="AF31" s="8">
        <f t="shared" si="1"/>
        <v>363000</v>
      </c>
      <c r="AG31" s="7" t="s">
        <v>21</v>
      </c>
      <c r="AH31" s="9" t="s">
        <v>111</v>
      </c>
      <c r="AI31" s="10">
        <v>300</v>
      </c>
      <c r="AJ31" s="11" t="s">
        <v>37</v>
      </c>
      <c r="AK31" s="19" t="s">
        <v>88</v>
      </c>
      <c r="AL31" s="13" t="s">
        <v>120</v>
      </c>
      <c r="AM31" s="12">
        <v>150</v>
      </c>
      <c r="AN31" s="13" t="s">
        <v>68</v>
      </c>
      <c r="AO31" s="7">
        <f>0</f>
        <v>0</v>
      </c>
      <c r="AP31" s="7">
        <f>0</f>
        <v>0</v>
      </c>
      <c r="AQ31" s="7">
        <f>0</f>
        <v>0</v>
      </c>
      <c r="AR31" s="7">
        <f>0</f>
        <v>0</v>
      </c>
      <c r="AS31" s="7">
        <f>0</f>
        <v>0</v>
      </c>
      <c r="AT31" s="7">
        <f>0</f>
        <v>0</v>
      </c>
      <c r="AU31" s="7">
        <f>0</f>
        <v>0</v>
      </c>
      <c r="AV31" s="7">
        <f>0</f>
        <v>0</v>
      </c>
      <c r="AW31" s="8">
        <f t="shared" si="2"/>
        <v>148500</v>
      </c>
    </row>
    <row r="32" spans="1:49" x14ac:dyDescent="0.25">
      <c r="A32" s="5">
        <v>31</v>
      </c>
      <c r="B32" s="20" t="s">
        <v>121</v>
      </c>
      <c r="C32" s="7" t="s">
        <v>46</v>
      </c>
      <c r="D32" s="7" t="s">
        <v>241</v>
      </c>
      <c r="E32" s="7" t="s">
        <v>5</v>
      </c>
      <c r="F32" s="7" t="s">
        <v>6</v>
      </c>
      <c r="G32" s="7" t="s">
        <v>88</v>
      </c>
      <c r="H32" s="7" t="s">
        <v>89</v>
      </c>
      <c r="I32" s="7">
        <v>350</v>
      </c>
      <c r="J32" s="7">
        <f>0</f>
        <v>0</v>
      </c>
      <c r="K32" s="7"/>
      <c r="L32" s="7">
        <f>0</f>
        <v>0</v>
      </c>
      <c r="M32" s="7">
        <f>0</f>
        <v>0</v>
      </c>
      <c r="N32" s="7">
        <f>0</f>
        <v>0</v>
      </c>
      <c r="O32" s="7">
        <f>0</f>
        <v>0</v>
      </c>
      <c r="P32" s="7">
        <f>0</f>
        <v>0</v>
      </c>
      <c r="Q32" s="7">
        <f>0</f>
        <v>0</v>
      </c>
      <c r="R32" s="7">
        <f>0</f>
        <v>0</v>
      </c>
      <c r="S32" s="7">
        <f>0</f>
        <v>0</v>
      </c>
      <c r="T32" s="7">
        <f>0</f>
        <v>0</v>
      </c>
      <c r="U32" s="7">
        <f>0</f>
        <v>0</v>
      </c>
      <c r="V32" s="8">
        <f t="shared" si="0"/>
        <v>115500</v>
      </c>
      <c r="W32" s="7" t="s">
        <v>88</v>
      </c>
      <c r="X32" s="7" t="s">
        <v>89</v>
      </c>
      <c r="Y32" s="7">
        <v>400</v>
      </c>
      <c r="Z32" s="7">
        <f>0</f>
        <v>0</v>
      </c>
      <c r="AA32" s="7">
        <f>0</f>
        <v>0</v>
      </c>
      <c r="AB32" s="7">
        <f>0</f>
        <v>0</v>
      </c>
      <c r="AC32" s="7">
        <f>0</f>
        <v>0</v>
      </c>
      <c r="AD32" s="7">
        <f>0</f>
        <v>0</v>
      </c>
      <c r="AE32" s="7">
        <f>0</f>
        <v>0</v>
      </c>
      <c r="AF32" s="8">
        <f t="shared" si="1"/>
        <v>132000</v>
      </c>
      <c r="AG32" s="7" t="s">
        <v>21</v>
      </c>
      <c r="AH32" s="9" t="s">
        <v>111</v>
      </c>
      <c r="AI32" s="10">
        <v>200</v>
      </c>
      <c r="AJ32" s="11" t="s">
        <v>37</v>
      </c>
      <c r="AK32" s="7" t="s">
        <v>21</v>
      </c>
      <c r="AL32" s="13" t="s">
        <v>122</v>
      </c>
      <c r="AM32" s="12">
        <v>60</v>
      </c>
      <c r="AN32" s="13" t="s">
        <v>68</v>
      </c>
      <c r="AO32" s="7">
        <f>0</f>
        <v>0</v>
      </c>
      <c r="AP32" s="7">
        <f>0</f>
        <v>0</v>
      </c>
      <c r="AQ32" s="7">
        <f>0</f>
        <v>0</v>
      </c>
      <c r="AR32" s="7">
        <f>0</f>
        <v>0</v>
      </c>
      <c r="AS32" s="7">
        <f>0</f>
        <v>0</v>
      </c>
      <c r="AT32" s="7">
        <f>0</f>
        <v>0</v>
      </c>
      <c r="AU32" s="7">
        <f>0</f>
        <v>0</v>
      </c>
      <c r="AV32" s="7">
        <f>0</f>
        <v>0</v>
      </c>
      <c r="AW32" s="8">
        <f t="shared" si="2"/>
        <v>85800</v>
      </c>
    </row>
    <row r="33" spans="1:49" x14ac:dyDescent="0.25">
      <c r="A33" s="6">
        <v>32</v>
      </c>
      <c r="B33" s="20" t="s">
        <v>123</v>
      </c>
      <c r="C33" s="7" t="s">
        <v>46</v>
      </c>
      <c r="D33" s="7" t="s">
        <v>241</v>
      </c>
      <c r="E33" s="7" t="s">
        <v>5</v>
      </c>
      <c r="F33" s="7" t="s">
        <v>6</v>
      </c>
      <c r="G33" s="7" t="s">
        <v>9</v>
      </c>
      <c r="H33" s="7" t="s">
        <v>76</v>
      </c>
      <c r="I33" s="7">
        <v>400</v>
      </c>
      <c r="J33" s="7">
        <f>0</f>
        <v>0</v>
      </c>
      <c r="K33" s="7"/>
      <c r="L33" s="7">
        <f>0</f>
        <v>0</v>
      </c>
      <c r="M33" s="7">
        <f>0</f>
        <v>0</v>
      </c>
      <c r="N33" s="7">
        <f>0</f>
        <v>0</v>
      </c>
      <c r="O33" s="7">
        <f>0</f>
        <v>0</v>
      </c>
      <c r="P33" s="7">
        <f>0</f>
        <v>0</v>
      </c>
      <c r="Q33" s="7">
        <f>0</f>
        <v>0</v>
      </c>
      <c r="R33" s="7">
        <f>0</f>
        <v>0</v>
      </c>
      <c r="S33" s="7">
        <f>0</f>
        <v>0</v>
      </c>
      <c r="T33" s="7">
        <f>0</f>
        <v>0</v>
      </c>
      <c r="U33" s="7">
        <f>0</f>
        <v>0</v>
      </c>
      <c r="V33" s="8">
        <f t="shared" si="0"/>
        <v>132000</v>
      </c>
      <c r="W33" s="7" t="s">
        <v>88</v>
      </c>
      <c r="X33" s="7" t="s">
        <v>96</v>
      </c>
      <c r="Y33" s="7">
        <v>350</v>
      </c>
      <c r="Z33" s="7">
        <f>0</f>
        <v>0</v>
      </c>
      <c r="AA33" s="7">
        <f>0</f>
        <v>0</v>
      </c>
      <c r="AB33" s="7">
        <f>0</f>
        <v>0</v>
      </c>
      <c r="AC33" s="7">
        <f>0</f>
        <v>0</v>
      </c>
      <c r="AD33" s="7">
        <f>0</f>
        <v>0</v>
      </c>
      <c r="AE33" s="7">
        <f>0</f>
        <v>0</v>
      </c>
      <c r="AF33" s="8">
        <f t="shared" si="1"/>
        <v>115500</v>
      </c>
      <c r="AG33" s="7" t="s">
        <v>21</v>
      </c>
      <c r="AH33" s="9" t="s">
        <v>111</v>
      </c>
      <c r="AI33" s="10">
        <v>150</v>
      </c>
      <c r="AJ33" s="11" t="s">
        <v>37</v>
      </c>
      <c r="AK33" s="7" t="s">
        <v>21</v>
      </c>
      <c r="AL33" s="13" t="s">
        <v>122</v>
      </c>
      <c r="AM33" s="12">
        <v>60</v>
      </c>
      <c r="AN33" s="13" t="s">
        <v>68</v>
      </c>
      <c r="AO33" s="7">
        <f>0</f>
        <v>0</v>
      </c>
      <c r="AP33" s="7">
        <f>0</f>
        <v>0</v>
      </c>
      <c r="AQ33" s="7">
        <f>0</f>
        <v>0</v>
      </c>
      <c r="AR33" s="7">
        <f>0</f>
        <v>0</v>
      </c>
      <c r="AS33" s="7">
        <f>0</f>
        <v>0</v>
      </c>
      <c r="AT33" s="7">
        <f>0</f>
        <v>0</v>
      </c>
      <c r="AU33" s="7">
        <f>0</f>
        <v>0</v>
      </c>
      <c r="AV33" s="7">
        <f>0</f>
        <v>0</v>
      </c>
      <c r="AW33" s="8">
        <f t="shared" si="2"/>
        <v>69300</v>
      </c>
    </row>
    <row r="34" spans="1:49" x14ac:dyDescent="0.25">
      <c r="A34" s="6">
        <v>33</v>
      </c>
      <c r="B34" s="20" t="s">
        <v>124</v>
      </c>
      <c r="C34" s="7" t="s">
        <v>46</v>
      </c>
      <c r="D34" s="7" t="s">
        <v>244</v>
      </c>
      <c r="E34" s="7" t="s">
        <v>5</v>
      </c>
      <c r="F34" s="7" t="s">
        <v>40</v>
      </c>
      <c r="G34" s="1" t="s">
        <v>7</v>
      </c>
      <c r="H34" s="7" t="s">
        <v>100</v>
      </c>
      <c r="I34" s="7">
        <v>4400</v>
      </c>
      <c r="J34" s="7">
        <f>0</f>
        <v>0</v>
      </c>
      <c r="K34" s="7"/>
      <c r="L34" s="7">
        <f>0</f>
        <v>0</v>
      </c>
      <c r="M34" s="7">
        <f>0</f>
        <v>0</v>
      </c>
      <c r="N34" s="7">
        <f>0</f>
        <v>0</v>
      </c>
      <c r="O34" s="7">
        <f>0</f>
        <v>0</v>
      </c>
      <c r="P34" s="7">
        <f>0</f>
        <v>0</v>
      </c>
      <c r="Q34" s="7">
        <f>0</f>
        <v>0</v>
      </c>
      <c r="R34" s="7">
        <f>0</f>
        <v>0</v>
      </c>
      <c r="S34" s="7">
        <f>0</f>
        <v>0</v>
      </c>
      <c r="T34" s="7">
        <f>0</f>
        <v>0</v>
      </c>
      <c r="U34" s="7">
        <f>0</f>
        <v>0</v>
      </c>
      <c r="V34" s="31">
        <f t="shared" si="0"/>
        <v>1452000</v>
      </c>
      <c r="W34" s="1" t="s">
        <v>7</v>
      </c>
      <c r="X34" s="7" t="s">
        <v>100</v>
      </c>
      <c r="Y34" s="7">
        <v>5000</v>
      </c>
      <c r="Z34" s="7">
        <f>0</f>
        <v>0</v>
      </c>
      <c r="AA34" s="7">
        <f>0</f>
        <v>0</v>
      </c>
      <c r="AB34" s="7">
        <f>0</f>
        <v>0</v>
      </c>
      <c r="AC34" s="7">
        <f>0</f>
        <v>0</v>
      </c>
      <c r="AD34" s="7">
        <f>0</f>
        <v>0</v>
      </c>
      <c r="AE34" s="7">
        <f>0</f>
        <v>0</v>
      </c>
      <c r="AF34" s="8">
        <f t="shared" ref="AF34:AF65" si="3">+(AE34+AB34+Y34)*330</f>
        <v>1650000</v>
      </c>
      <c r="AG34" s="7" t="s">
        <v>88</v>
      </c>
      <c r="AH34" s="9" t="s">
        <v>125</v>
      </c>
      <c r="AI34" s="10">
        <v>3300</v>
      </c>
      <c r="AJ34" s="11" t="s">
        <v>126</v>
      </c>
      <c r="AK34" s="7">
        <f>0</f>
        <v>0</v>
      </c>
      <c r="AL34" s="7">
        <f>0</f>
        <v>0</v>
      </c>
      <c r="AM34" s="7">
        <f>0</f>
        <v>0</v>
      </c>
      <c r="AN34" s="7">
        <f>0</f>
        <v>0</v>
      </c>
      <c r="AO34" s="7">
        <f>0</f>
        <v>0</v>
      </c>
      <c r="AP34" s="7">
        <f>0</f>
        <v>0</v>
      </c>
      <c r="AQ34" s="7">
        <f>0</f>
        <v>0</v>
      </c>
      <c r="AR34" s="7">
        <f>0</f>
        <v>0</v>
      </c>
      <c r="AS34" s="7">
        <f>0</f>
        <v>0</v>
      </c>
      <c r="AT34" s="7">
        <f>0</f>
        <v>0</v>
      </c>
      <c r="AU34" s="7">
        <f>0</f>
        <v>0</v>
      </c>
      <c r="AV34" s="7">
        <f>0</f>
        <v>0</v>
      </c>
      <c r="AW34" s="31">
        <f t="shared" si="2"/>
        <v>1089000</v>
      </c>
    </row>
    <row r="35" spans="1:49" x14ac:dyDescent="0.25">
      <c r="A35" s="5">
        <v>34</v>
      </c>
      <c r="B35" s="20" t="s">
        <v>127</v>
      </c>
      <c r="C35" s="7" t="s">
        <v>46</v>
      </c>
      <c r="D35" s="7" t="s">
        <v>241</v>
      </c>
      <c r="E35" s="7" t="s">
        <v>5</v>
      </c>
      <c r="F35" s="7" t="s">
        <v>6</v>
      </c>
      <c r="G35" s="7" t="s">
        <v>9</v>
      </c>
      <c r="H35" s="7" t="s">
        <v>76</v>
      </c>
      <c r="I35" s="7">
        <v>300</v>
      </c>
      <c r="J35" s="7">
        <f>0</f>
        <v>0</v>
      </c>
      <c r="K35" s="7"/>
      <c r="L35" s="7">
        <f>0</f>
        <v>0</v>
      </c>
      <c r="M35" s="7">
        <f>0</f>
        <v>0</v>
      </c>
      <c r="N35" s="7">
        <f>0</f>
        <v>0</v>
      </c>
      <c r="O35" s="7">
        <f>0</f>
        <v>0</v>
      </c>
      <c r="P35" s="7">
        <f>0</f>
        <v>0</v>
      </c>
      <c r="Q35" s="7">
        <f>0</f>
        <v>0</v>
      </c>
      <c r="R35" s="7">
        <f>0</f>
        <v>0</v>
      </c>
      <c r="S35" s="7">
        <f>0</f>
        <v>0</v>
      </c>
      <c r="T35" s="7">
        <f>0</f>
        <v>0</v>
      </c>
      <c r="U35" s="7">
        <f>0</f>
        <v>0</v>
      </c>
      <c r="V35" s="8">
        <f t="shared" si="0"/>
        <v>99000</v>
      </c>
      <c r="W35" s="7" t="s">
        <v>9</v>
      </c>
      <c r="X35" s="7" t="s">
        <v>76</v>
      </c>
      <c r="Y35" s="7">
        <v>250</v>
      </c>
      <c r="Z35" s="7" t="s">
        <v>88</v>
      </c>
      <c r="AA35" s="7" t="s">
        <v>89</v>
      </c>
      <c r="AB35" s="7">
        <v>200</v>
      </c>
      <c r="AC35" s="7">
        <f>0</f>
        <v>0</v>
      </c>
      <c r="AD35" s="7">
        <f>0</f>
        <v>0</v>
      </c>
      <c r="AE35" s="7">
        <f>0</f>
        <v>0</v>
      </c>
      <c r="AF35" s="8">
        <f t="shared" si="3"/>
        <v>148500</v>
      </c>
      <c r="AG35" s="7" t="s">
        <v>21</v>
      </c>
      <c r="AH35" s="9" t="s">
        <v>128</v>
      </c>
      <c r="AI35" s="10">
        <v>300</v>
      </c>
      <c r="AJ35" s="11" t="s">
        <v>37</v>
      </c>
      <c r="AK35" s="7" t="s">
        <v>21</v>
      </c>
      <c r="AL35" s="23" t="s">
        <v>129</v>
      </c>
      <c r="AM35" s="12">
        <v>50</v>
      </c>
      <c r="AN35" s="13" t="s">
        <v>68</v>
      </c>
      <c r="AO35" s="7">
        <f>0</f>
        <v>0</v>
      </c>
      <c r="AP35" s="7">
        <f>0</f>
        <v>0</v>
      </c>
      <c r="AQ35" s="7">
        <f>0</f>
        <v>0</v>
      </c>
      <c r="AR35" s="7">
        <f>0</f>
        <v>0</v>
      </c>
      <c r="AS35" s="7">
        <f>0</f>
        <v>0</v>
      </c>
      <c r="AT35" s="7">
        <f>0</f>
        <v>0</v>
      </c>
      <c r="AU35" s="7">
        <f>0</f>
        <v>0</v>
      </c>
      <c r="AV35" s="7">
        <f>0</f>
        <v>0</v>
      </c>
      <c r="AW35" s="8">
        <f t="shared" si="2"/>
        <v>115500</v>
      </c>
    </row>
    <row r="36" spans="1:49" x14ac:dyDescent="0.25">
      <c r="A36" s="6">
        <v>35</v>
      </c>
      <c r="B36" s="20" t="s">
        <v>256</v>
      </c>
      <c r="C36" s="7" t="s">
        <v>46</v>
      </c>
      <c r="D36" s="7" t="s">
        <v>242</v>
      </c>
      <c r="E36" s="7" t="s">
        <v>5</v>
      </c>
      <c r="F36" s="7" t="s">
        <v>6</v>
      </c>
      <c r="G36" s="7" t="s">
        <v>257</v>
      </c>
      <c r="H36" s="7" t="s">
        <v>257</v>
      </c>
      <c r="I36" s="7">
        <v>50</v>
      </c>
      <c r="J36" s="7"/>
      <c r="K36" s="7"/>
      <c r="L36" s="7"/>
      <c r="M36" s="7"/>
      <c r="N36" s="7"/>
      <c r="O36" s="7"/>
      <c r="P36" s="7"/>
      <c r="Q36" s="7"/>
      <c r="R36" s="7"/>
      <c r="S36" s="7"/>
      <c r="T36" s="7"/>
      <c r="U36" s="7"/>
      <c r="V36" s="8">
        <f t="shared" si="0"/>
        <v>16500</v>
      </c>
      <c r="W36" s="7" t="s">
        <v>51</v>
      </c>
      <c r="X36" s="7" t="s">
        <v>175</v>
      </c>
      <c r="Y36" s="7">
        <v>40</v>
      </c>
      <c r="Z36" s="7" t="s">
        <v>88</v>
      </c>
      <c r="AA36" s="7" t="s">
        <v>89</v>
      </c>
      <c r="AB36" s="7">
        <v>70</v>
      </c>
      <c r="AC36" s="7"/>
      <c r="AD36" s="7"/>
      <c r="AE36" s="7"/>
      <c r="AF36" s="8">
        <f t="shared" si="3"/>
        <v>36300</v>
      </c>
      <c r="AG36" s="7" t="s">
        <v>12</v>
      </c>
      <c r="AH36" s="9" t="s">
        <v>255</v>
      </c>
      <c r="AI36" s="10">
        <v>110</v>
      </c>
      <c r="AJ36" s="11" t="s">
        <v>37</v>
      </c>
      <c r="AK36" s="7" t="s">
        <v>21</v>
      </c>
      <c r="AL36" s="23" t="s">
        <v>258</v>
      </c>
      <c r="AM36" s="12">
        <v>40</v>
      </c>
      <c r="AN36" s="13" t="s">
        <v>52</v>
      </c>
      <c r="AO36" s="7"/>
      <c r="AP36" s="7"/>
      <c r="AQ36" s="7"/>
      <c r="AR36" s="7"/>
      <c r="AS36" s="7"/>
      <c r="AT36" s="7"/>
      <c r="AU36" s="7"/>
      <c r="AV36" s="7"/>
      <c r="AW36" s="8">
        <f t="shared" si="2"/>
        <v>49500</v>
      </c>
    </row>
    <row r="37" spans="1:49" x14ac:dyDescent="0.25">
      <c r="A37" s="6">
        <v>36</v>
      </c>
      <c r="B37" s="20" t="s">
        <v>130</v>
      </c>
      <c r="C37" s="7" t="s">
        <v>46</v>
      </c>
      <c r="D37" s="7" t="s">
        <v>242</v>
      </c>
      <c r="E37" s="7" t="s">
        <v>5</v>
      </c>
      <c r="F37" s="7" t="s">
        <v>6</v>
      </c>
      <c r="G37" s="7" t="s">
        <v>131</v>
      </c>
      <c r="H37" s="7" t="s">
        <v>75</v>
      </c>
      <c r="I37" s="7">
        <v>150</v>
      </c>
      <c r="J37" s="7">
        <f>0</f>
        <v>0</v>
      </c>
      <c r="K37" s="7"/>
      <c r="L37" s="7">
        <f>0</f>
        <v>0</v>
      </c>
      <c r="M37" s="7">
        <f>0</f>
        <v>0</v>
      </c>
      <c r="N37" s="7">
        <f>0</f>
        <v>0</v>
      </c>
      <c r="O37" s="7">
        <f>0</f>
        <v>0</v>
      </c>
      <c r="P37" s="7">
        <f>0</f>
        <v>0</v>
      </c>
      <c r="Q37" s="7">
        <f>0</f>
        <v>0</v>
      </c>
      <c r="R37" s="7">
        <f>0</f>
        <v>0</v>
      </c>
      <c r="S37" s="7">
        <f>0</f>
        <v>0</v>
      </c>
      <c r="T37" s="7">
        <f>0</f>
        <v>0</v>
      </c>
      <c r="U37" s="7">
        <f>0</f>
        <v>0</v>
      </c>
      <c r="V37" s="8">
        <f t="shared" si="0"/>
        <v>49500</v>
      </c>
      <c r="W37" s="7" t="s">
        <v>131</v>
      </c>
      <c r="X37" s="7" t="s">
        <v>132</v>
      </c>
      <c r="Y37" s="7">
        <v>50</v>
      </c>
      <c r="Z37" s="7">
        <f>0</f>
        <v>0</v>
      </c>
      <c r="AA37" s="7">
        <f>0</f>
        <v>0</v>
      </c>
      <c r="AB37" s="7">
        <f>0</f>
        <v>0</v>
      </c>
      <c r="AC37" s="7">
        <f>0</f>
        <v>0</v>
      </c>
      <c r="AD37" s="7">
        <f>0</f>
        <v>0</v>
      </c>
      <c r="AE37" s="7">
        <f>0</f>
        <v>0</v>
      </c>
      <c r="AF37" s="8">
        <f t="shared" si="3"/>
        <v>16500</v>
      </c>
      <c r="AG37" s="7" t="s">
        <v>21</v>
      </c>
      <c r="AH37" s="9" t="s">
        <v>36</v>
      </c>
      <c r="AI37" s="10">
        <v>150</v>
      </c>
      <c r="AJ37" s="11" t="s">
        <v>37</v>
      </c>
      <c r="AK37" s="19" t="s">
        <v>133</v>
      </c>
      <c r="AL37" s="9" t="s">
        <v>134</v>
      </c>
      <c r="AM37" s="12">
        <v>50</v>
      </c>
      <c r="AN37" s="13" t="s">
        <v>52</v>
      </c>
      <c r="AO37" s="7">
        <f>0</f>
        <v>0</v>
      </c>
      <c r="AP37" s="7">
        <f>0</f>
        <v>0</v>
      </c>
      <c r="AQ37" s="7">
        <f>0</f>
        <v>0</v>
      </c>
      <c r="AR37" s="7">
        <f>0</f>
        <v>0</v>
      </c>
      <c r="AS37" s="7">
        <f>0</f>
        <v>0</v>
      </c>
      <c r="AT37" s="7">
        <f>0</f>
        <v>0</v>
      </c>
      <c r="AU37" s="7">
        <f>0</f>
        <v>0</v>
      </c>
      <c r="AV37" s="7">
        <f>0</f>
        <v>0</v>
      </c>
      <c r="AW37" s="8">
        <f t="shared" si="2"/>
        <v>66000</v>
      </c>
    </row>
    <row r="38" spans="1:49" x14ac:dyDescent="0.25">
      <c r="A38" s="5">
        <v>37</v>
      </c>
      <c r="B38" s="20" t="s">
        <v>135</v>
      </c>
      <c r="C38" s="7" t="s">
        <v>46</v>
      </c>
      <c r="D38" s="7" t="s">
        <v>242</v>
      </c>
      <c r="E38" s="7" t="s">
        <v>5</v>
      </c>
      <c r="F38" s="7" t="s">
        <v>6</v>
      </c>
      <c r="G38" s="7" t="s">
        <v>9</v>
      </c>
      <c r="H38" s="7" t="s">
        <v>24</v>
      </c>
      <c r="I38" s="7">
        <v>110</v>
      </c>
      <c r="J38" s="7">
        <f>0</f>
        <v>0</v>
      </c>
      <c r="K38" s="7"/>
      <c r="L38" s="7">
        <f>0</f>
        <v>0</v>
      </c>
      <c r="M38" s="7">
        <f>0</f>
        <v>0</v>
      </c>
      <c r="N38" s="7">
        <f>0</f>
        <v>0</v>
      </c>
      <c r="O38" s="7">
        <f>0</f>
        <v>0</v>
      </c>
      <c r="P38" s="7">
        <f>0</f>
        <v>0</v>
      </c>
      <c r="Q38" s="7">
        <f>0</f>
        <v>0</v>
      </c>
      <c r="R38" s="7">
        <f>0</f>
        <v>0</v>
      </c>
      <c r="S38" s="7">
        <f>0</f>
        <v>0</v>
      </c>
      <c r="T38" s="7">
        <f>0</f>
        <v>0</v>
      </c>
      <c r="U38" s="7">
        <f>0</f>
        <v>0</v>
      </c>
      <c r="V38" s="8">
        <f t="shared" si="0"/>
        <v>36300</v>
      </c>
      <c r="W38" s="7" t="s">
        <v>9</v>
      </c>
      <c r="X38" s="7" t="s">
        <v>11</v>
      </c>
      <c r="Y38" s="7">
        <v>80</v>
      </c>
      <c r="Z38" s="7">
        <f>0</f>
        <v>0</v>
      </c>
      <c r="AA38" s="7">
        <f>0</f>
        <v>0</v>
      </c>
      <c r="AB38" s="7">
        <f>0</f>
        <v>0</v>
      </c>
      <c r="AC38" s="7">
        <f>0</f>
        <v>0</v>
      </c>
      <c r="AD38" s="7">
        <f>0</f>
        <v>0</v>
      </c>
      <c r="AE38" s="7">
        <f>0</f>
        <v>0</v>
      </c>
      <c r="AF38" s="8">
        <f t="shared" si="3"/>
        <v>26400</v>
      </c>
      <c r="AG38" s="7" t="s">
        <v>21</v>
      </c>
      <c r="AH38" s="9" t="s">
        <v>136</v>
      </c>
      <c r="AI38" s="24">
        <v>250</v>
      </c>
      <c r="AJ38" s="11" t="s">
        <v>37</v>
      </c>
      <c r="AK38" s="7">
        <f>0</f>
        <v>0</v>
      </c>
      <c r="AL38" s="7">
        <f>0</f>
        <v>0</v>
      </c>
      <c r="AM38" s="7">
        <f>0</f>
        <v>0</v>
      </c>
      <c r="AN38" s="7">
        <f>0</f>
        <v>0</v>
      </c>
      <c r="AO38" s="7">
        <f>0</f>
        <v>0</v>
      </c>
      <c r="AP38" s="7">
        <f>0</f>
        <v>0</v>
      </c>
      <c r="AQ38" s="7">
        <f>0</f>
        <v>0</v>
      </c>
      <c r="AR38" s="7">
        <f>0</f>
        <v>0</v>
      </c>
      <c r="AS38" s="7">
        <f>0</f>
        <v>0</v>
      </c>
      <c r="AT38" s="7">
        <f>0</f>
        <v>0</v>
      </c>
      <c r="AU38" s="7">
        <f>0</f>
        <v>0</v>
      </c>
      <c r="AV38" s="7">
        <f>0</f>
        <v>0</v>
      </c>
      <c r="AW38" s="8">
        <f t="shared" si="2"/>
        <v>82500</v>
      </c>
    </row>
    <row r="39" spans="1:49" x14ac:dyDescent="0.25">
      <c r="A39" s="6">
        <v>38</v>
      </c>
      <c r="B39" s="20" t="s">
        <v>254</v>
      </c>
      <c r="C39" s="7" t="s">
        <v>46</v>
      </c>
      <c r="D39" s="7" t="s">
        <v>242</v>
      </c>
      <c r="E39" s="7" t="s">
        <v>5</v>
      </c>
      <c r="F39" s="7" t="s">
        <v>6</v>
      </c>
      <c r="G39" s="7" t="s">
        <v>80</v>
      </c>
      <c r="H39" s="7" t="s">
        <v>253</v>
      </c>
      <c r="I39" s="7">
        <v>80</v>
      </c>
      <c r="J39" s="7"/>
      <c r="K39" s="7"/>
      <c r="L39" s="7"/>
      <c r="M39" s="7"/>
      <c r="N39" s="7"/>
      <c r="O39" s="7"/>
      <c r="P39" s="7"/>
      <c r="Q39" s="7"/>
      <c r="R39" s="7"/>
      <c r="S39" s="7"/>
      <c r="T39" s="7"/>
      <c r="U39" s="7"/>
      <c r="V39" s="8">
        <f t="shared" si="0"/>
        <v>26400</v>
      </c>
      <c r="W39" s="7" t="s">
        <v>70</v>
      </c>
      <c r="X39" s="7" t="s">
        <v>71</v>
      </c>
      <c r="Y39" s="7">
        <v>10</v>
      </c>
      <c r="Z39" s="7"/>
      <c r="AA39" s="7"/>
      <c r="AB39" s="7"/>
      <c r="AC39" s="7"/>
      <c r="AD39" s="7"/>
      <c r="AE39" s="7"/>
      <c r="AF39" s="8">
        <f t="shared" si="3"/>
        <v>3300</v>
      </c>
      <c r="AG39" s="7" t="s">
        <v>12</v>
      </c>
      <c r="AH39" s="9" t="s">
        <v>255</v>
      </c>
      <c r="AI39" s="24">
        <v>120</v>
      </c>
      <c r="AJ39" s="11" t="s">
        <v>37</v>
      </c>
      <c r="AK39" s="7"/>
      <c r="AL39" s="7"/>
      <c r="AM39" s="7"/>
      <c r="AN39" s="7"/>
      <c r="AO39" s="7"/>
      <c r="AP39" s="7"/>
      <c r="AQ39" s="7"/>
      <c r="AR39" s="7"/>
      <c r="AS39" s="7"/>
      <c r="AT39" s="7"/>
      <c r="AU39" s="7"/>
      <c r="AV39" s="7"/>
      <c r="AW39" s="8">
        <f t="shared" si="2"/>
        <v>39600</v>
      </c>
    </row>
    <row r="40" spans="1:49" x14ac:dyDescent="0.25">
      <c r="A40" s="6">
        <v>39</v>
      </c>
      <c r="B40" s="20" t="s">
        <v>252</v>
      </c>
      <c r="C40" s="7" t="s">
        <v>46</v>
      </c>
      <c r="D40" s="7" t="s">
        <v>242</v>
      </c>
      <c r="E40" s="7" t="s">
        <v>5</v>
      </c>
      <c r="F40" s="7" t="s">
        <v>6</v>
      </c>
      <c r="G40" s="7" t="s">
        <v>80</v>
      </c>
      <c r="H40" s="7" t="s">
        <v>253</v>
      </c>
      <c r="I40" s="7">
        <v>100</v>
      </c>
      <c r="J40" s="7"/>
      <c r="K40" s="7"/>
      <c r="L40" s="7"/>
      <c r="M40" s="7"/>
      <c r="N40" s="7"/>
      <c r="O40" s="7"/>
      <c r="P40" s="7"/>
      <c r="Q40" s="7"/>
      <c r="R40" s="7"/>
      <c r="S40" s="7"/>
      <c r="T40" s="7"/>
      <c r="U40" s="7"/>
      <c r="V40" s="8">
        <f t="shared" si="0"/>
        <v>33000</v>
      </c>
      <c r="W40" s="7" t="s">
        <v>70</v>
      </c>
      <c r="X40" s="7" t="s">
        <v>71</v>
      </c>
      <c r="Y40" s="7">
        <v>80</v>
      </c>
      <c r="Z40" s="7" t="s">
        <v>131</v>
      </c>
      <c r="AA40" s="7" t="s">
        <v>159</v>
      </c>
      <c r="AB40" s="7">
        <v>50</v>
      </c>
      <c r="AC40" s="7"/>
      <c r="AD40" s="7"/>
      <c r="AE40" s="7"/>
      <c r="AF40" s="8">
        <f t="shared" si="3"/>
        <v>42900</v>
      </c>
      <c r="AG40" s="7" t="s">
        <v>21</v>
      </c>
      <c r="AH40" s="9" t="s">
        <v>136</v>
      </c>
      <c r="AI40" s="24">
        <v>100</v>
      </c>
      <c r="AJ40" s="11" t="s">
        <v>37</v>
      </c>
      <c r="AK40" s="7" t="s">
        <v>72</v>
      </c>
      <c r="AL40" s="7" t="s">
        <v>250</v>
      </c>
      <c r="AM40" s="7">
        <v>120</v>
      </c>
      <c r="AN40" s="7"/>
      <c r="AO40" s="7" t="s">
        <v>21</v>
      </c>
      <c r="AP40" s="7" t="s">
        <v>26</v>
      </c>
      <c r="AQ40" s="7">
        <v>50</v>
      </c>
      <c r="AR40" s="7"/>
      <c r="AS40" s="7"/>
      <c r="AT40" s="7"/>
      <c r="AU40" s="7"/>
      <c r="AV40" s="7"/>
      <c r="AW40" s="8">
        <f t="shared" si="2"/>
        <v>89100</v>
      </c>
    </row>
    <row r="41" spans="1:49" x14ac:dyDescent="0.25">
      <c r="A41" s="5">
        <v>40</v>
      </c>
      <c r="B41" s="20" t="s">
        <v>137</v>
      </c>
      <c r="C41" s="7" t="s">
        <v>46</v>
      </c>
      <c r="D41" s="7" t="s">
        <v>242</v>
      </c>
      <c r="E41" s="7" t="s">
        <v>5</v>
      </c>
      <c r="F41" s="7" t="s">
        <v>6</v>
      </c>
      <c r="G41" s="7" t="s">
        <v>9</v>
      </c>
      <c r="H41" s="7" t="s">
        <v>24</v>
      </c>
      <c r="I41" s="7">
        <v>200</v>
      </c>
      <c r="J41" s="7">
        <f>0</f>
        <v>0</v>
      </c>
      <c r="K41" s="7"/>
      <c r="L41" s="7">
        <f>0</f>
        <v>0</v>
      </c>
      <c r="M41" s="7">
        <f>0</f>
        <v>0</v>
      </c>
      <c r="N41" s="7">
        <f>0</f>
        <v>0</v>
      </c>
      <c r="O41" s="7">
        <f>0</f>
        <v>0</v>
      </c>
      <c r="P41" s="7">
        <f>0</f>
        <v>0</v>
      </c>
      <c r="Q41" s="7">
        <f>0</f>
        <v>0</v>
      </c>
      <c r="R41" s="7">
        <f>0</f>
        <v>0</v>
      </c>
      <c r="S41" s="7">
        <f>0</f>
        <v>0</v>
      </c>
      <c r="T41" s="7">
        <f>0</f>
        <v>0</v>
      </c>
      <c r="U41" s="7">
        <f>0</f>
        <v>0</v>
      </c>
      <c r="V41" s="8">
        <f t="shared" si="0"/>
        <v>66000</v>
      </c>
      <c r="W41" s="7" t="s">
        <v>9</v>
      </c>
      <c r="X41" s="7" t="s">
        <v>11</v>
      </c>
      <c r="Y41" s="7">
        <v>150</v>
      </c>
      <c r="Z41" s="7">
        <f>0</f>
        <v>0</v>
      </c>
      <c r="AA41" s="7">
        <f>0</f>
        <v>0</v>
      </c>
      <c r="AB41" s="7">
        <f>0</f>
        <v>0</v>
      </c>
      <c r="AC41" s="7">
        <f>0</f>
        <v>0</v>
      </c>
      <c r="AD41" s="7">
        <f>0</f>
        <v>0</v>
      </c>
      <c r="AE41" s="7">
        <f>0</f>
        <v>0</v>
      </c>
      <c r="AF41" s="8">
        <f t="shared" si="3"/>
        <v>49500</v>
      </c>
      <c r="AG41" s="7" t="s">
        <v>21</v>
      </c>
      <c r="AH41" s="9" t="s">
        <v>36</v>
      </c>
      <c r="AI41" s="10">
        <v>120</v>
      </c>
      <c r="AJ41" s="11" t="s">
        <v>37</v>
      </c>
      <c r="AK41" s="7" t="s">
        <v>21</v>
      </c>
      <c r="AL41" s="9" t="s">
        <v>138</v>
      </c>
      <c r="AM41" s="12">
        <v>35</v>
      </c>
      <c r="AN41" s="9" t="s">
        <v>52</v>
      </c>
      <c r="AO41" s="7">
        <f>0</f>
        <v>0</v>
      </c>
      <c r="AP41" s="7">
        <f>0</f>
        <v>0</v>
      </c>
      <c r="AQ41" s="7">
        <f>0</f>
        <v>0</v>
      </c>
      <c r="AR41" s="7">
        <f>0</f>
        <v>0</v>
      </c>
      <c r="AS41" s="7">
        <f>0</f>
        <v>0</v>
      </c>
      <c r="AT41" s="7">
        <f>0</f>
        <v>0</v>
      </c>
      <c r="AU41" s="7">
        <f>0</f>
        <v>0</v>
      </c>
      <c r="AV41" s="7">
        <f>0</f>
        <v>0</v>
      </c>
      <c r="AW41" s="8">
        <f t="shared" si="2"/>
        <v>51150</v>
      </c>
    </row>
    <row r="42" spans="1:49" x14ac:dyDescent="0.25">
      <c r="A42" s="6">
        <v>41</v>
      </c>
      <c r="B42" s="7" t="s">
        <v>139</v>
      </c>
      <c r="C42" s="7" t="s">
        <v>46</v>
      </c>
      <c r="D42" s="7" t="s">
        <v>241</v>
      </c>
      <c r="E42" s="7" t="s">
        <v>5</v>
      </c>
      <c r="F42" s="7" t="s">
        <v>6</v>
      </c>
      <c r="G42" s="7" t="s">
        <v>9</v>
      </c>
      <c r="H42" s="7" t="s">
        <v>76</v>
      </c>
      <c r="I42" s="7">
        <v>700</v>
      </c>
      <c r="J42" s="7">
        <f>0</f>
        <v>0</v>
      </c>
      <c r="K42" s="7"/>
      <c r="L42" s="7">
        <f>0</f>
        <v>0</v>
      </c>
      <c r="M42" s="7">
        <f>0</f>
        <v>0</v>
      </c>
      <c r="N42" s="7">
        <f>0</f>
        <v>0</v>
      </c>
      <c r="O42" s="7">
        <f>0</f>
        <v>0</v>
      </c>
      <c r="P42" s="7">
        <f>0</f>
        <v>0</v>
      </c>
      <c r="Q42" s="7">
        <f>0</f>
        <v>0</v>
      </c>
      <c r="R42" s="7">
        <f>0</f>
        <v>0</v>
      </c>
      <c r="S42" s="7">
        <f>0</f>
        <v>0</v>
      </c>
      <c r="T42" s="7">
        <f>0</f>
        <v>0</v>
      </c>
      <c r="U42" s="7">
        <f>0</f>
        <v>0</v>
      </c>
      <c r="V42" s="8">
        <f t="shared" si="0"/>
        <v>231000</v>
      </c>
      <c r="W42" s="7" t="s">
        <v>9</v>
      </c>
      <c r="X42" s="7" t="s">
        <v>76</v>
      </c>
      <c r="Y42" s="7">
        <v>400</v>
      </c>
      <c r="Z42" s="7" t="s">
        <v>88</v>
      </c>
      <c r="AA42" s="7" t="s">
        <v>89</v>
      </c>
      <c r="AB42" s="7">
        <v>200</v>
      </c>
      <c r="AC42" s="7" t="s">
        <v>88</v>
      </c>
      <c r="AD42" s="7" t="s">
        <v>96</v>
      </c>
      <c r="AE42" s="7">
        <v>200</v>
      </c>
      <c r="AF42" s="8">
        <f t="shared" si="3"/>
        <v>264000</v>
      </c>
      <c r="AG42" s="7" t="s">
        <v>21</v>
      </c>
      <c r="AH42" s="9" t="s">
        <v>111</v>
      </c>
      <c r="AI42" s="10">
        <v>220</v>
      </c>
      <c r="AJ42" s="11" t="s">
        <v>37</v>
      </c>
      <c r="AK42" s="7" t="s">
        <v>21</v>
      </c>
      <c r="AL42" s="9" t="s">
        <v>36</v>
      </c>
      <c r="AM42" s="12">
        <v>40</v>
      </c>
      <c r="AN42" s="9" t="s">
        <v>68</v>
      </c>
      <c r="AO42" s="7">
        <f>0</f>
        <v>0</v>
      </c>
      <c r="AP42" s="7">
        <f>0</f>
        <v>0</v>
      </c>
      <c r="AQ42" s="7">
        <f>0</f>
        <v>0</v>
      </c>
      <c r="AR42" s="7">
        <f>0</f>
        <v>0</v>
      </c>
      <c r="AS42" s="7">
        <f>0</f>
        <v>0</v>
      </c>
      <c r="AT42" s="7">
        <f>0</f>
        <v>0</v>
      </c>
      <c r="AU42" s="7">
        <f>0</f>
        <v>0</v>
      </c>
      <c r="AV42" s="7">
        <f>0</f>
        <v>0</v>
      </c>
      <c r="AW42" s="8">
        <f t="shared" si="2"/>
        <v>85800</v>
      </c>
    </row>
    <row r="43" spans="1:49" x14ac:dyDescent="0.25">
      <c r="A43" s="6">
        <v>42</v>
      </c>
      <c r="B43" s="20" t="s">
        <v>140</v>
      </c>
      <c r="C43" s="7" t="s">
        <v>46</v>
      </c>
      <c r="D43" s="7" t="s">
        <v>242</v>
      </c>
      <c r="E43" s="7" t="s">
        <v>5</v>
      </c>
      <c r="F43" s="7" t="s">
        <v>6</v>
      </c>
      <c r="G43" s="7">
        <f>0</f>
        <v>0</v>
      </c>
      <c r="H43" s="7">
        <f>0</f>
        <v>0</v>
      </c>
      <c r="I43" s="7">
        <f>0</f>
        <v>0</v>
      </c>
      <c r="J43" s="7">
        <f>0</f>
        <v>0</v>
      </c>
      <c r="K43" s="7"/>
      <c r="L43" s="7">
        <f>0</f>
        <v>0</v>
      </c>
      <c r="M43" s="7">
        <f>0</f>
        <v>0</v>
      </c>
      <c r="N43" s="7">
        <f>0</f>
        <v>0</v>
      </c>
      <c r="O43" s="7">
        <f>0</f>
        <v>0</v>
      </c>
      <c r="P43" s="7">
        <f>0</f>
        <v>0</v>
      </c>
      <c r="Q43" s="7">
        <f>0</f>
        <v>0</v>
      </c>
      <c r="R43" s="7">
        <f>0</f>
        <v>0</v>
      </c>
      <c r="S43" s="7">
        <f>0</f>
        <v>0</v>
      </c>
      <c r="T43" s="7">
        <f>0</f>
        <v>0</v>
      </c>
      <c r="U43" s="7">
        <f>0</f>
        <v>0</v>
      </c>
      <c r="V43" s="8">
        <f t="shared" si="0"/>
        <v>0</v>
      </c>
      <c r="W43" s="7">
        <f>0</f>
        <v>0</v>
      </c>
      <c r="X43" s="7">
        <f>0</f>
        <v>0</v>
      </c>
      <c r="Y43" s="7">
        <f>0</f>
        <v>0</v>
      </c>
      <c r="Z43" s="7">
        <f>0</f>
        <v>0</v>
      </c>
      <c r="AA43" s="7">
        <f>0</f>
        <v>0</v>
      </c>
      <c r="AB43" s="7">
        <f>0</f>
        <v>0</v>
      </c>
      <c r="AC43" s="7">
        <f>0</f>
        <v>0</v>
      </c>
      <c r="AD43" s="7">
        <f>0</f>
        <v>0</v>
      </c>
      <c r="AE43" s="7">
        <f>0</f>
        <v>0</v>
      </c>
      <c r="AF43" s="8">
        <f t="shared" si="3"/>
        <v>0</v>
      </c>
      <c r="AG43" s="7" t="s">
        <v>21</v>
      </c>
      <c r="AH43" s="9" t="s">
        <v>36</v>
      </c>
      <c r="AI43" s="10">
        <v>150</v>
      </c>
      <c r="AJ43" s="11" t="s">
        <v>37</v>
      </c>
      <c r="AK43" s="7">
        <f>0</f>
        <v>0</v>
      </c>
      <c r="AL43" s="7">
        <f>0</f>
        <v>0</v>
      </c>
      <c r="AM43" s="7">
        <f>0</f>
        <v>0</v>
      </c>
      <c r="AN43" s="7">
        <f>0</f>
        <v>0</v>
      </c>
      <c r="AO43" s="7">
        <f>0</f>
        <v>0</v>
      </c>
      <c r="AP43" s="7">
        <f>0</f>
        <v>0</v>
      </c>
      <c r="AQ43" s="7">
        <f>0</f>
        <v>0</v>
      </c>
      <c r="AR43" s="7">
        <f>0</f>
        <v>0</v>
      </c>
      <c r="AS43" s="7">
        <f>0</f>
        <v>0</v>
      </c>
      <c r="AT43" s="7">
        <f>0</f>
        <v>0</v>
      </c>
      <c r="AU43" s="7">
        <f>0</f>
        <v>0</v>
      </c>
      <c r="AV43" s="7">
        <f>0</f>
        <v>0</v>
      </c>
      <c r="AW43" s="8">
        <f t="shared" si="2"/>
        <v>49500</v>
      </c>
    </row>
    <row r="44" spans="1:49" x14ac:dyDescent="0.25">
      <c r="A44" s="5">
        <v>43</v>
      </c>
      <c r="B44" s="25" t="s">
        <v>141</v>
      </c>
      <c r="C44" s="7" t="s">
        <v>46</v>
      </c>
      <c r="D44" s="7" t="s">
        <v>242</v>
      </c>
      <c r="E44" s="7" t="s">
        <v>5</v>
      </c>
      <c r="F44" s="7" t="s">
        <v>6</v>
      </c>
      <c r="G44" s="7" t="s">
        <v>88</v>
      </c>
      <c r="H44" s="7" t="s">
        <v>142</v>
      </c>
      <c r="I44" s="7">
        <v>110</v>
      </c>
      <c r="J44" s="7">
        <f>0</f>
        <v>0</v>
      </c>
      <c r="K44" s="7"/>
      <c r="L44" s="7">
        <f>0</f>
        <v>0</v>
      </c>
      <c r="M44" s="7">
        <f>0</f>
        <v>0</v>
      </c>
      <c r="N44" s="7">
        <f>0</f>
        <v>0</v>
      </c>
      <c r="O44" s="7">
        <f>0</f>
        <v>0</v>
      </c>
      <c r="P44" s="7">
        <f>0</f>
        <v>0</v>
      </c>
      <c r="Q44" s="7">
        <f>0</f>
        <v>0</v>
      </c>
      <c r="R44" s="7">
        <f>0</f>
        <v>0</v>
      </c>
      <c r="S44" s="7">
        <f>0</f>
        <v>0</v>
      </c>
      <c r="T44" s="7">
        <f>0</f>
        <v>0</v>
      </c>
      <c r="U44" s="7">
        <f>0</f>
        <v>0</v>
      </c>
      <c r="V44" s="8">
        <f t="shared" si="0"/>
        <v>36300</v>
      </c>
      <c r="W44" s="7" t="s">
        <v>88</v>
      </c>
      <c r="X44" s="7" t="s">
        <v>143</v>
      </c>
      <c r="Y44" s="7">
        <v>100</v>
      </c>
      <c r="Z44" s="7">
        <f>0</f>
        <v>0</v>
      </c>
      <c r="AA44" s="7">
        <f>0</f>
        <v>0</v>
      </c>
      <c r="AB44" s="7">
        <f>0</f>
        <v>0</v>
      </c>
      <c r="AC44" s="7">
        <f>0</f>
        <v>0</v>
      </c>
      <c r="AD44" s="7">
        <f>0</f>
        <v>0</v>
      </c>
      <c r="AE44" s="7">
        <f>0</f>
        <v>0</v>
      </c>
      <c r="AF44" s="8">
        <f t="shared" si="3"/>
        <v>33000</v>
      </c>
      <c r="AG44" s="7" t="s">
        <v>21</v>
      </c>
      <c r="AH44" s="9" t="s">
        <v>111</v>
      </c>
      <c r="AI44" s="10">
        <v>200</v>
      </c>
      <c r="AJ44" s="11" t="s">
        <v>37</v>
      </c>
      <c r="AK44" s="7" t="s">
        <v>80</v>
      </c>
      <c r="AL44" s="13" t="s">
        <v>144</v>
      </c>
      <c r="AM44" s="12">
        <v>100</v>
      </c>
      <c r="AN44" s="13" t="s">
        <v>68</v>
      </c>
      <c r="AO44" s="7">
        <f>0</f>
        <v>0</v>
      </c>
      <c r="AP44" s="7">
        <f>0</f>
        <v>0</v>
      </c>
      <c r="AQ44" s="7">
        <f>0</f>
        <v>0</v>
      </c>
      <c r="AR44" s="7">
        <f>0</f>
        <v>0</v>
      </c>
      <c r="AS44" s="7">
        <f>0</f>
        <v>0</v>
      </c>
      <c r="AT44" s="7">
        <f>0</f>
        <v>0</v>
      </c>
      <c r="AU44" s="7">
        <f>0</f>
        <v>0</v>
      </c>
      <c r="AV44" s="7">
        <f>0</f>
        <v>0</v>
      </c>
      <c r="AW44" s="8">
        <f t="shared" si="2"/>
        <v>99000</v>
      </c>
    </row>
    <row r="45" spans="1:49" x14ac:dyDescent="0.25">
      <c r="A45" s="6">
        <v>44</v>
      </c>
      <c r="B45" s="20" t="s">
        <v>145</v>
      </c>
      <c r="C45" s="7" t="s">
        <v>46</v>
      </c>
      <c r="D45" s="7" t="s">
        <v>242</v>
      </c>
      <c r="E45" s="7" t="s">
        <v>5</v>
      </c>
      <c r="F45" s="7" t="s">
        <v>6</v>
      </c>
      <c r="G45" s="7" t="s">
        <v>9</v>
      </c>
      <c r="H45" s="7" t="s">
        <v>24</v>
      </c>
      <c r="I45" s="7">
        <v>120</v>
      </c>
      <c r="J45" s="7">
        <f>0</f>
        <v>0</v>
      </c>
      <c r="K45" s="7"/>
      <c r="L45" s="7">
        <f>0</f>
        <v>0</v>
      </c>
      <c r="M45" s="7">
        <f>0</f>
        <v>0</v>
      </c>
      <c r="N45" s="7">
        <f>0</f>
        <v>0</v>
      </c>
      <c r="O45" s="7">
        <f>0</f>
        <v>0</v>
      </c>
      <c r="P45" s="7">
        <f>0</f>
        <v>0</v>
      </c>
      <c r="Q45" s="7">
        <f>0</f>
        <v>0</v>
      </c>
      <c r="R45" s="7">
        <f>0</f>
        <v>0</v>
      </c>
      <c r="S45" s="7">
        <f>0</f>
        <v>0</v>
      </c>
      <c r="T45" s="7">
        <f>0</f>
        <v>0</v>
      </c>
      <c r="U45" s="7">
        <f>0</f>
        <v>0</v>
      </c>
      <c r="V45" s="8">
        <f t="shared" si="0"/>
        <v>39600</v>
      </c>
      <c r="W45" s="7" t="s">
        <v>9</v>
      </c>
      <c r="X45" s="7" t="s">
        <v>11</v>
      </c>
      <c r="Y45" s="7">
        <v>60</v>
      </c>
      <c r="Z45" s="7" t="s">
        <v>88</v>
      </c>
      <c r="AA45" s="7" t="s">
        <v>91</v>
      </c>
      <c r="AB45" s="7">
        <v>60</v>
      </c>
      <c r="AC45" s="7" t="s">
        <v>70</v>
      </c>
      <c r="AD45" s="7" t="s">
        <v>71</v>
      </c>
      <c r="AE45" s="7">
        <v>55</v>
      </c>
      <c r="AF45" s="8">
        <f t="shared" si="3"/>
        <v>57750</v>
      </c>
      <c r="AG45" s="7" t="s">
        <v>21</v>
      </c>
      <c r="AH45" s="9" t="s">
        <v>122</v>
      </c>
      <c r="AI45" s="10">
        <v>100</v>
      </c>
      <c r="AJ45" s="11" t="s">
        <v>37</v>
      </c>
      <c r="AK45" s="7" t="s">
        <v>80</v>
      </c>
      <c r="AL45" s="13" t="s">
        <v>146</v>
      </c>
      <c r="AM45" s="12">
        <v>50</v>
      </c>
      <c r="AN45" s="13" t="s">
        <v>68</v>
      </c>
      <c r="AO45" s="19">
        <f>0</f>
        <v>0</v>
      </c>
      <c r="AP45" s="9">
        <f>0</f>
        <v>0</v>
      </c>
      <c r="AQ45" s="9">
        <f>0</f>
        <v>0</v>
      </c>
      <c r="AR45" s="9">
        <f>0</f>
        <v>0</v>
      </c>
      <c r="AS45" s="19">
        <f>0</f>
        <v>0</v>
      </c>
      <c r="AT45" s="9">
        <f>0</f>
        <v>0</v>
      </c>
      <c r="AU45" s="9">
        <f>0</f>
        <v>0</v>
      </c>
      <c r="AV45" s="7">
        <f>0</f>
        <v>0</v>
      </c>
      <c r="AW45" s="8">
        <f t="shared" si="2"/>
        <v>49500</v>
      </c>
    </row>
    <row r="46" spans="1:49" x14ac:dyDescent="0.25">
      <c r="A46" s="6">
        <v>45</v>
      </c>
      <c r="B46" s="20" t="s">
        <v>147</v>
      </c>
      <c r="C46" s="7" t="s">
        <v>46</v>
      </c>
      <c r="D46" s="7" t="s">
        <v>241</v>
      </c>
      <c r="E46" s="7" t="s">
        <v>5</v>
      </c>
      <c r="F46" s="7" t="s">
        <v>40</v>
      </c>
      <c r="G46" s="7" t="s">
        <v>9</v>
      </c>
      <c r="H46" s="7" t="s">
        <v>76</v>
      </c>
      <c r="I46" s="7">
        <v>500</v>
      </c>
      <c r="J46" s="7">
        <f>0</f>
        <v>0</v>
      </c>
      <c r="K46" s="7"/>
      <c r="L46" s="7">
        <f>0</f>
        <v>0</v>
      </c>
      <c r="M46" s="7">
        <f>0</f>
        <v>0</v>
      </c>
      <c r="N46" s="7">
        <f>0</f>
        <v>0</v>
      </c>
      <c r="O46" s="7">
        <f>0</f>
        <v>0</v>
      </c>
      <c r="P46" s="7">
        <f>0</f>
        <v>0</v>
      </c>
      <c r="Q46" s="7">
        <f>0</f>
        <v>0</v>
      </c>
      <c r="R46" s="7">
        <f>0</f>
        <v>0</v>
      </c>
      <c r="S46" s="7">
        <f>0</f>
        <v>0</v>
      </c>
      <c r="T46" s="7">
        <f>0</f>
        <v>0</v>
      </c>
      <c r="U46" s="7">
        <f>0</f>
        <v>0</v>
      </c>
      <c r="V46" s="8">
        <f t="shared" si="0"/>
        <v>165000</v>
      </c>
      <c r="W46" s="7" t="s">
        <v>9</v>
      </c>
      <c r="X46" s="7" t="s">
        <v>76</v>
      </c>
      <c r="Y46" s="7">
        <v>350</v>
      </c>
      <c r="Z46" s="7" t="s">
        <v>88</v>
      </c>
      <c r="AA46" s="7" t="s">
        <v>89</v>
      </c>
      <c r="AB46" s="7">
        <v>250</v>
      </c>
      <c r="AC46" s="7">
        <f>0</f>
        <v>0</v>
      </c>
      <c r="AD46" s="7">
        <f>0</f>
        <v>0</v>
      </c>
      <c r="AE46" s="7">
        <f>0</f>
        <v>0</v>
      </c>
      <c r="AF46" s="8">
        <f t="shared" si="3"/>
        <v>198000</v>
      </c>
      <c r="AG46" s="7" t="s">
        <v>21</v>
      </c>
      <c r="AH46" s="9" t="s">
        <v>111</v>
      </c>
      <c r="AI46" s="10">
        <v>600</v>
      </c>
      <c r="AJ46" s="11" t="s">
        <v>37</v>
      </c>
      <c r="AK46" s="7" t="s">
        <v>21</v>
      </c>
      <c r="AL46" s="13" t="s">
        <v>111</v>
      </c>
      <c r="AM46" s="12">
        <v>300</v>
      </c>
      <c r="AN46" s="13" t="s">
        <v>68</v>
      </c>
      <c r="AO46" s="19" t="s">
        <v>88</v>
      </c>
      <c r="AP46" s="9" t="s">
        <v>148</v>
      </c>
      <c r="AQ46" s="9">
        <v>150</v>
      </c>
      <c r="AR46" s="9" t="s">
        <v>68</v>
      </c>
      <c r="AS46" s="19" t="s">
        <v>149</v>
      </c>
      <c r="AT46" s="9" t="s">
        <v>150</v>
      </c>
      <c r="AU46" s="9">
        <v>400</v>
      </c>
      <c r="AV46" s="7">
        <f>0</f>
        <v>0</v>
      </c>
      <c r="AW46" s="8">
        <f t="shared" si="2"/>
        <v>478500</v>
      </c>
    </row>
    <row r="47" spans="1:49" x14ac:dyDescent="0.25">
      <c r="A47" s="5">
        <v>46</v>
      </c>
      <c r="B47" s="20" t="s">
        <v>151</v>
      </c>
      <c r="C47" s="7" t="s">
        <v>46</v>
      </c>
      <c r="D47" s="7" t="s">
        <v>241</v>
      </c>
      <c r="E47" s="7" t="s">
        <v>5</v>
      </c>
      <c r="F47" s="7" t="s">
        <v>40</v>
      </c>
      <c r="G47" s="1" t="s">
        <v>7</v>
      </c>
      <c r="H47" s="7" t="s">
        <v>152</v>
      </c>
      <c r="I47" s="7">
        <v>150</v>
      </c>
      <c r="J47" s="7">
        <f>0</f>
        <v>0</v>
      </c>
      <c r="K47" s="7"/>
      <c r="L47" s="7">
        <f>0</f>
        <v>0</v>
      </c>
      <c r="M47" s="7">
        <f>0</f>
        <v>0</v>
      </c>
      <c r="N47" s="7">
        <f>0</f>
        <v>0</v>
      </c>
      <c r="O47" s="7">
        <f>0</f>
        <v>0</v>
      </c>
      <c r="P47" s="7">
        <f>0</f>
        <v>0</v>
      </c>
      <c r="Q47" s="7">
        <f>0</f>
        <v>0</v>
      </c>
      <c r="R47" s="7">
        <f>0</f>
        <v>0</v>
      </c>
      <c r="S47" s="7">
        <f>0</f>
        <v>0</v>
      </c>
      <c r="T47" s="7">
        <f>0</f>
        <v>0</v>
      </c>
      <c r="U47" s="7">
        <f>0</f>
        <v>0</v>
      </c>
      <c r="V47" s="8">
        <f t="shared" si="0"/>
        <v>49500</v>
      </c>
      <c r="W47" s="7">
        <f>0</f>
        <v>0</v>
      </c>
      <c r="X47" s="7">
        <f>0</f>
        <v>0</v>
      </c>
      <c r="Y47" s="7">
        <f>0</f>
        <v>0</v>
      </c>
      <c r="Z47" s="7">
        <f>0</f>
        <v>0</v>
      </c>
      <c r="AA47" s="7">
        <f>0</f>
        <v>0</v>
      </c>
      <c r="AB47" s="7">
        <f>0</f>
        <v>0</v>
      </c>
      <c r="AC47" s="7">
        <f>0</f>
        <v>0</v>
      </c>
      <c r="AD47" s="7">
        <f>0</f>
        <v>0</v>
      </c>
      <c r="AE47" s="7">
        <f>0</f>
        <v>0</v>
      </c>
      <c r="AF47" s="8">
        <f t="shared" si="3"/>
        <v>0</v>
      </c>
      <c r="AG47" s="7" t="s">
        <v>21</v>
      </c>
      <c r="AH47" s="9" t="s">
        <v>153</v>
      </c>
      <c r="AI47" s="10">
        <v>600</v>
      </c>
      <c r="AJ47" s="11" t="s">
        <v>37</v>
      </c>
      <c r="AK47" s="19">
        <f>0</f>
        <v>0</v>
      </c>
      <c r="AL47" s="13">
        <f>0</f>
        <v>0</v>
      </c>
      <c r="AM47" s="12">
        <f>0</f>
        <v>0</v>
      </c>
      <c r="AN47" s="13">
        <f>0</f>
        <v>0</v>
      </c>
      <c r="AO47" s="19">
        <f>0</f>
        <v>0</v>
      </c>
      <c r="AP47" s="9">
        <f>0</f>
        <v>0</v>
      </c>
      <c r="AQ47" s="9">
        <f>0</f>
        <v>0</v>
      </c>
      <c r="AR47" s="9">
        <f>0</f>
        <v>0</v>
      </c>
      <c r="AS47" s="19">
        <f>0</f>
        <v>0</v>
      </c>
      <c r="AT47" s="9">
        <f>0</f>
        <v>0</v>
      </c>
      <c r="AU47" s="9">
        <f>0</f>
        <v>0</v>
      </c>
      <c r="AV47" s="7">
        <f>0</f>
        <v>0</v>
      </c>
      <c r="AW47" s="8">
        <f t="shared" si="2"/>
        <v>198000</v>
      </c>
    </row>
    <row r="48" spans="1:49" x14ac:dyDescent="0.25">
      <c r="A48" s="6">
        <v>47</v>
      </c>
      <c r="B48" s="20" t="s">
        <v>154</v>
      </c>
      <c r="C48" s="7" t="s">
        <v>155</v>
      </c>
      <c r="D48" s="7" t="s">
        <v>241</v>
      </c>
      <c r="E48" s="7" t="s">
        <v>5</v>
      </c>
      <c r="F48" s="7" t="s">
        <v>40</v>
      </c>
      <c r="G48" s="1" t="s">
        <v>7</v>
      </c>
      <c r="H48" s="7" t="s">
        <v>152</v>
      </c>
      <c r="I48" s="7">
        <v>250</v>
      </c>
      <c r="J48" s="7">
        <f>0</f>
        <v>0</v>
      </c>
      <c r="K48" s="7"/>
      <c r="L48" s="7">
        <f>0</f>
        <v>0</v>
      </c>
      <c r="M48" s="7">
        <f>0</f>
        <v>0</v>
      </c>
      <c r="N48" s="7">
        <f>0</f>
        <v>0</v>
      </c>
      <c r="O48" s="7">
        <f>0</f>
        <v>0</v>
      </c>
      <c r="P48" s="7">
        <f>0</f>
        <v>0</v>
      </c>
      <c r="Q48" s="7">
        <f>0</f>
        <v>0</v>
      </c>
      <c r="R48" s="7">
        <f>0</f>
        <v>0</v>
      </c>
      <c r="S48" s="7">
        <f>0</f>
        <v>0</v>
      </c>
      <c r="T48" s="7">
        <f>0</f>
        <v>0</v>
      </c>
      <c r="U48" s="7">
        <f>0</f>
        <v>0</v>
      </c>
      <c r="V48" s="8">
        <f t="shared" si="0"/>
        <v>82500</v>
      </c>
      <c r="W48" s="7">
        <f>0</f>
        <v>0</v>
      </c>
      <c r="X48" s="7">
        <f>0</f>
        <v>0</v>
      </c>
      <c r="Y48" s="7">
        <f>0</f>
        <v>0</v>
      </c>
      <c r="Z48" s="7">
        <f>0</f>
        <v>0</v>
      </c>
      <c r="AA48" s="7">
        <f>0</f>
        <v>0</v>
      </c>
      <c r="AB48" s="7">
        <f>0</f>
        <v>0</v>
      </c>
      <c r="AC48" s="7">
        <f>0</f>
        <v>0</v>
      </c>
      <c r="AD48" s="7">
        <f>0</f>
        <v>0</v>
      </c>
      <c r="AE48" s="7">
        <f>0</f>
        <v>0</v>
      </c>
      <c r="AF48" s="8">
        <f t="shared" si="3"/>
        <v>0</v>
      </c>
      <c r="AG48" s="7" t="s">
        <v>21</v>
      </c>
      <c r="AH48" s="9" t="s">
        <v>36</v>
      </c>
      <c r="AI48" s="10">
        <v>270</v>
      </c>
      <c r="AJ48" s="11" t="s">
        <v>37</v>
      </c>
      <c r="AK48" s="19">
        <f>0</f>
        <v>0</v>
      </c>
      <c r="AL48" s="13">
        <f>0</f>
        <v>0</v>
      </c>
      <c r="AM48" s="12">
        <f>0</f>
        <v>0</v>
      </c>
      <c r="AN48" s="13">
        <f>0</f>
        <v>0</v>
      </c>
      <c r="AO48" s="19">
        <f>0</f>
        <v>0</v>
      </c>
      <c r="AP48" s="9">
        <f>0</f>
        <v>0</v>
      </c>
      <c r="AQ48" s="9">
        <f>0</f>
        <v>0</v>
      </c>
      <c r="AR48" s="9">
        <f>0</f>
        <v>0</v>
      </c>
      <c r="AS48" s="19">
        <f>0</f>
        <v>0</v>
      </c>
      <c r="AT48" s="9">
        <f>0</f>
        <v>0</v>
      </c>
      <c r="AU48" s="9">
        <f>0</f>
        <v>0</v>
      </c>
      <c r="AV48" s="7">
        <f>0</f>
        <v>0</v>
      </c>
      <c r="AW48" s="8">
        <f t="shared" si="2"/>
        <v>89100</v>
      </c>
    </row>
    <row r="49" spans="1:49" x14ac:dyDescent="0.25">
      <c r="A49" s="6">
        <v>48</v>
      </c>
      <c r="B49" s="20" t="s">
        <v>156</v>
      </c>
      <c r="C49" s="7" t="s">
        <v>46</v>
      </c>
      <c r="D49" s="7" t="s">
        <v>242</v>
      </c>
      <c r="E49" s="7" t="s">
        <v>5</v>
      </c>
      <c r="F49" s="7" t="s">
        <v>85</v>
      </c>
      <c r="G49" s="7" t="s">
        <v>9</v>
      </c>
      <c r="H49" s="7">
        <f>0</f>
        <v>0</v>
      </c>
      <c r="I49" s="7">
        <f>0</f>
        <v>0</v>
      </c>
      <c r="J49" s="7">
        <f>0</f>
        <v>0</v>
      </c>
      <c r="K49" s="7"/>
      <c r="L49" s="7">
        <f>0</f>
        <v>0</v>
      </c>
      <c r="M49" s="7">
        <f>0</f>
        <v>0</v>
      </c>
      <c r="N49" s="7">
        <f>0</f>
        <v>0</v>
      </c>
      <c r="O49" s="7">
        <f>0</f>
        <v>0</v>
      </c>
      <c r="P49" s="7">
        <f>0</f>
        <v>0</v>
      </c>
      <c r="Q49" s="7">
        <f>0</f>
        <v>0</v>
      </c>
      <c r="R49" s="7">
        <f>0</f>
        <v>0</v>
      </c>
      <c r="S49" s="7">
        <f>0</f>
        <v>0</v>
      </c>
      <c r="T49" s="7">
        <f>0</f>
        <v>0</v>
      </c>
      <c r="U49" s="7">
        <f>0</f>
        <v>0</v>
      </c>
      <c r="V49" s="8">
        <f t="shared" si="0"/>
        <v>0</v>
      </c>
      <c r="W49" s="7">
        <f>0</f>
        <v>0</v>
      </c>
      <c r="X49" s="7">
        <f>0</f>
        <v>0</v>
      </c>
      <c r="Y49" s="7">
        <f>0</f>
        <v>0</v>
      </c>
      <c r="Z49" s="7">
        <f>0</f>
        <v>0</v>
      </c>
      <c r="AA49" s="7">
        <f>0</f>
        <v>0</v>
      </c>
      <c r="AB49" s="7">
        <f>0</f>
        <v>0</v>
      </c>
      <c r="AC49" s="7">
        <f>0</f>
        <v>0</v>
      </c>
      <c r="AD49" s="7">
        <f>0</f>
        <v>0</v>
      </c>
      <c r="AE49" s="7">
        <f>0</f>
        <v>0</v>
      </c>
      <c r="AF49" s="8">
        <f t="shared" si="3"/>
        <v>0</v>
      </c>
      <c r="AG49" s="7" t="s">
        <v>21</v>
      </c>
      <c r="AH49" s="9" t="s">
        <v>122</v>
      </c>
      <c r="AI49" s="10">
        <v>200</v>
      </c>
      <c r="AJ49" s="11" t="s">
        <v>37</v>
      </c>
      <c r="AK49" s="19">
        <f>0</f>
        <v>0</v>
      </c>
      <c r="AL49" s="13">
        <f>0</f>
        <v>0</v>
      </c>
      <c r="AM49" s="12">
        <f>0</f>
        <v>0</v>
      </c>
      <c r="AN49" s="13">
        <f>0</f>
        <v>0</v>
      </c>
      <c r="AO49" s="19">
        <f>0</f>
        <v>0</v>
      </c>
      <c r="AP49" s="9">
        <f>0</f>
        <v>0</v>
      </c>
      <c r="AQ49" s="9">
        <f>0</f>
        <v>0</v>
      </c>
      <c r="AR49" s="9">
        <f>0</f>
        <v>0</v>
      </c>
      <c r="AS49" s="19">
        <f>0</f>
        <v>0</v>
      </c>
      <c r="AT49" s="9">
        <f>0</f>
        <v>0</v>
      </c>
      <c r="AU49" s="9">
        <f>0</f>
        <v>0</v>
      </c>
      <c r="AV49" s="7">
        <f>0</f>
        <v>0</v>
      </c>
      <c r="AW49" s="8">
        <f t="shared" si="2"/>
        <v>66000</v>
      </c>
    </row>
    <row r="50" spans="1:49" x14ac:dyDescent="0.25">
      <c r="A50" s="5">
        <v>49</v>
      </c>
      <c r="B50" s="20" t="s">
        <v>157</v>
      </c>
      <c r="C50" s="7" t="s">
        <v>46</v>
      </c>
      <c r="D50" s="7" t="s">
        <v>242</v>
      </c>
      <c r="E50" s="7" t="s">
        <v>5</v>
      </c>
      <c r="F50" s="7" t="s">
        <v>40</v>
      </c>
      <c r="G50" s="7" t="s">
        <v>9</v>
      </c>
      <c r="H50" s="7" t="s">
        <v>76</v>
      </c>
      <c r="I50" s="7">
        <v>150</v>
      </c>
      <c r="J50" s="7">
        <f>0</f>
        <v>0</v>
      </c>
      <c r="K50" s="7"/>
      <c r="L50" s="7">
        <f>0</f>
        <v>0</v>
      </c>
      <c r="M50" s="7">
        <f>0</f>
        <v>0</v>
      </c>
      <c r="N50" s="7">
        <f>0</f>
        <v>0</v>
      </c>
      <c r="O50" s="7">
        <f>0</f>
        <v>0</v>
      </c>
      <c r="P50" s="7">
        <f>0</f>
        <v>0</v>
      </c>
      <c r="Q50" s="7">
        <f>0</f>
        <v>0</v>
      </c>
      <c r="R50" s="7">
        <f>0</f>
        <v>0</v>
      </c>
      <c r="S50" s="7">
        <f>0</f>
        <v>0</v>
      </c>
      <c r="T50" s="7">
        <f>0</f>
        <v>0</v>
      </c>
      <c r="U50" s="7">
        <f>0</f>
        <v>0</v>
      </c>
      <c r="V50" s="8">
        <f t="shared" si="0"/>
        <v>49500</v>
      </c>
      <c r="W50" s="7" t="s">
        <v>51</v>
      </c>
      <c r="X50" s="7" t="s">
        <v>119</v>
      </c>
      <c r="Y50" s="7">
        <v>120</v>
      </c>
      <c r="Z50" s="7">
        <f>0</f>
        <v>0</v>
      </c>
      <c r="AA50" s="7">
        <f>0</f>
        <v>0</v>
      </c>
      <c r="AB50" s="7">
        <f>0</f>
        <v>0</v>
      </c>
      <c r="AC50" s="7">
        <f>0</f>
        <v>0</v>
      </c>
      <c r="AD50" s="7">
        <f>0</f>
        <v>0</v>
      </c>
      <c r="AE50" s="7">
        <f>0</f>
        <v>0</v>
      </c>
      <c r="AF50" s="8">
        <f t="shared" si="3"/>
        <v>39600</v>
      </c>
      <c r="AG50" s="7" t="s">
        <v>21</v>
      </c>
      <c r="AH50" s="9" t="s">
        <v>36</v>
      </c>
      <c r="AI50" s="10">
        <v>120</v>
      </c>
      <c r="AJ50" s="11" t="s">
        <v>37</v>
      </c>
      <c r="AK50" s="7" t="s">
        <v>21</v>
      </c>
      <c r="AL50" s="13" t="s">
        <v>138</v>
      </c>
      <c r="AM50" s="12">
        <v>40</v>
      </c>
      <c r="AN50" s="9" t="s">
        <v>52</v>
      </c>
      <c r="AO50" s="19">
        <f>0</f>
        <v>0</v>
      </c>
      <c r="AP50" s="9">
        <f>0</f>
        <v>0</v>
      </c>
      <c r="AQ50" s="9">
        <f>0</f>
        <v>0</v>
      </c>
      <c r="AR50" s="9">
        <f>0</f>
        <v>0</v>
      </c>
      <c r="AS50" s="19">
        <f>0</f>
        <v>0</v>
      </c>
      <c r="AT50" s="9">
        <f>0</f>
        <v>0</v>
      </c>
      <c r="AU50" s="9">
        <f>0</f>
        <v>0</v>
      </c>
      <c r="AV50" s="7">
        <f>0</f>
        <v>0</v>
      </c>
      <c r="AW50" s="8">
        <f t="shared" si="2"/>
        <v>52800</v>
      </c>
    </row>
    <row r="51" spans="1:49" x14ac:dyDescent="0.25">
      <c r="A51" s="6">
        <v>50</v>
      </c>
      <c r="B51" s="20" t="s">
        <v>276</v>
      </c>
      <c r="C51" s="7" t="s">
        <v>46</v>
      </c>
      <c r="D51" s="7" t="s">
        <v>241</v>
      </c>
      <c r="E51" s="7" t="s">
        <v>5</v>
      </c>
      <c r="F51" s="7" t="s">
        <v>40</v>
      </c>
      <c r="G51" s="7" t="s">
        <v>51</v>
      </c>
      <c r="H51" s="7" t="s">
        <v>277</v>
      </c>
      <c r="I51" s="7">
        <v>350</v>
      </c>
      <c r="J51" s="7" t="s">
        <v>131</v>
      </c>
      <c r="K51" s="7" t="s">
        <v>32</v>
      </c>
      <c r="L51" s="7">
        <v>100</v>
      </c>
      <c r="M51" s="7"/>
      <c r="N51" s="7" t="s">
        <v>131</v>
      </c>
      <c r="O51" s="7" t="s">
        <v>75</v>
      </c>
      <c r="P51" s="7">
        <v>300</v>
      </c>
      <c r="Q51" s="7"/>
      <c r="R51" s="7" t="s">
        <v>88</v>
      </c>
      <c r="S51" s="7" t="s">
        <v>278</v>
      </c>
      <c r="T51" s="7">
        <v>125</v>
      </c>
      <c r="U51" s="7"/>
      <c r="V51" s="8">
        <f t="shared" si="0"/>
        <v>288750</v>
      </c>
      <c r="W51" s="7" t="s">
        <v>9</v>
      </c>
      <c r="X51" s="7" t="s">
        <v>275</v>
      </c>
      <c r="Y51" s="7">
        <v>135</v>
      </c>
      <c r="Z51" s="7" t="s">
        <v>70</v>
      </c>
      <c r="AA51" s="7" t="s">
        <v>71</v>
      </c>
      <c r="AB51" s="7">
        <v>200</v>
      </c>
      <c r="AC51" s="7"/>
      <c r="AD51" s="7"/>
      <c r="AE51" s="7"/>
      <c r="AF51" s="8">
        <f t="shared" si="3"/>
        <v>110550</v>
      </c>
      <c r="AG51" s="7" t="s">
        <v>12</v>
      </c>
      <c r="AH51" s="9" t="s">
        <v>92</v>
      </c>
      <c r="AI51" s="10">
        <v>280</v>
      </c>
      <c r="AJ51" s="11" t="s">
        <v>37</v>
      </c>
      <c r="AK51" s="7" t="s">
        <v>12</v>
      </c>
      <c r="AL51" s="13" t="s">
        <v>255</v>
      </c>
      <c r="AM51" s="12">
        <v>210</v>
      </c>
      <c r="AN51" s="13" t="s">
        <v>68</v>
      </c>
      <c r="AO51" s="19" t="s">
        <v>166</v>
      </c>
      <c r="AP51" s="9" t="s">
        <v>279</v>
      </c>
      <c r="AQ51" s="9">
        <v>100</v>
      </c>
      <c r="AR51" s="9"/>
      <c r="AS51" s="19" t="s">
        <v>198</v>
      </c>
      <c r="AT51" s="9">
        <v>120</v>
      </c>
      <c r="AU51" s="9"/>
      <c r="AV51" s="7"/>
      <c r="AW51" s="8">
        <f t="shared" si="2"/>
        <v>194700</v>
      </c>
    </row>
    <row r="52" spans="1:49" x14ac:dyDescent="0.25">
      <c r="A52" s="6">
        <v>51</v>
      </c>
      <c r="B52" s="20" t="s">
        <v>158</v>
      </c>
      <c r="C52" s="7" t="s">
        <v>46</v>
      </c>
      <c r="D52" s="7" t="s">
        <v>242</v>
      </c>
      <c r="E52" s="7" t="s">
        <v>5</v>
      </c>
      <c r="F52" s="7" t="s">
        <v>6</v>
      </c>
      <c r="G52" s="7" t="s">
        <v>9</v>
      </c>
      <c r="H52" s="7" t="s">
        <v>76</v>
      </c>
      <c r="I52" s="7">
        <v>100</v>
      </c>
      <c r="J52" s="7" t="s">
        <v>131</v>
      </c>
      <c r="K52" s="7" t="s">
        <v>32</v>
      </c>
      <c r="L52" s="7">
        <v>140</v>
      </c>
      <c r="M52" s="7">
        <f>0</f>
        <v>0</v>
      </c>
      <c r="N52" s="7">
        <f>0</f>
        <v>0</v>
      </c>
      <c r="O52" s="7">
        <f>0</f>
        <v>0</v>
      </c>
      <c r="P52" s="7">
        <f>0</f>
        <v>0</v>
      </c>
      <c r="Q52" s="7">
        <f>0</f>
        <v>0</v>
      </c>
      <c r="R52" s="7">
        <f>0</f>
        <v>0</v>
      </c>
      <c r="S52" s="7">
        <f>0</f>
        <v>0</v>
      </c>
      <c r="T52" s="7">
        <f>0</f>
        <v>0</v>
      </c>
      <c r="U52" s="7">
        <f>0</f>
        <v>0</v>
      </c>
      <c r="V52" s="8">
        <f t="shared" si="0"/>
        <v>79200</v>
      </c>
      <c r="W52" s="7" t="s">
        <v>9</v>
      </c>
      <c r="X52" s="7" t="s">
        <v>11</v>
      </c>
      <c r="Y52" s="7">
        <v>70</v>
      </c>
      <c r="Z52" s="7" t="s">
        <v>131</v>
      </c>
      <c r="AA52" s="7" t="s">
        <v>159</v>
      </c>
      <c r="AB52" s="7">
        <v>40</v>
      </c>
      <c r="AC52" s="7">
        <f>0</f>
        <v>0</v>
      </c>
      <c r="AD52" s="7">
        <f>0</f>
        <v>0</v>
      </c>
      <c r="AE52" s="7">
        <f>0</f>
        <v>0</v>
      </c>
      <c r="AF52" s="8">
        <f t="shared" si="3"/>
        <v>36300</v>
      </c>
      <c r="AG52" s="7" t="s">
        <v>21</v>
      </c>
      <c r="AH52" s="9" t="s">
        <v>122</v>
      </c>
      <c r="AI52" s="10">
        <v>150</v>
      </c>
      <c r="AJ52" s="11" t="s">
        <v>37</v>
      </c>
      <c r="AK52" s="7" t="s">
        <v>21</v>
      </c>
      <c r="AL52" s="13" t="s">
        <v>160</v>
      </c>
      <c r="AM52" s="12">
        <v>25</v>
      </c>
      <c r="AN52" s="9" t="s">
        <v>52</v>
      </c>
      <c r="AO52" s="19">
        <f>0</f>
        <v>0</v>
      </c>
      <c r="AP52" s="9">
        <f>0</f>
        <v>0</v>
      </c>
      <c r="AQ52" s="9">
        <f>0</f>
        <v>0</v>
      </c>
      <c r="AR52" s="9">
        <f>0</f>
        <v>0</v>
      </c>
      <c r="AS52" s="19">
        <f>0</f>
        <v>0</v>
      </c>
      <c r="AT52" s="9">
        <f>0</f>
        <v>0</v>
      </c>
      <c r="AU52" s="9">
        <f>0</f>
        <v>0</v>
      </c>
      <c r="AV52" s="7">
        <f>0</f>
        <v>0</v>
      </c>
      <c r="AW52" s="8">
        <f t="shared" si="2"/>
        <v>57750</v>
      </c>
    </row>
    <row r="53" spans="1:49" x14ac:dyDescent="0.25">
      <c r="A53" s="5">
        <v>52</v>
      </c>
      <c r="B53" s="20" t="s">
        <v>161</v>
      </c>
      <c r="C53" s="7" t="s">
        <v>46</v>
      </c>
      <c r="D53" s="7" t="s">
        <v>242</v>
      </c>
      <c r="E53" s="7" t="s">
        <v>5</v>
      </c>
      <c r="F53" s="7" t="s">
        <v>28</v>
      </c>
      <c r="G53" s="7" t="s">
        <v>9</v>
      </c>
      <c r="H53" s="7">
        <f>0</f>
        <v>0</v>
      </c>
      <c r="I53" s="7">
        <f>0</f>
        <v>0</v>
      </c>
      <c r="J53" s="7">
        <f>0</f>
        <v>0</v>
      </c>
      <c r="K53" s="7"/>
      <c r="L53" s="7">
        <f>0</f>
        <v>0</v>
      </c>
      <c r="M53" s="7">
        <f>0</f>
        <v>0</v>
      </c>
      <c r="N53" s="7">
        <f>0</f>
        <v>0</v>
      </c>
      <c r="O53" s="7">
        <f>0</f>
        <v>0</v>
      </c>
      <c r="P53" s="7">
        <f>0</f>
        <v>0</v>
      </c>
      <c r="Q53" s="7">
        <f>0</f>
        <v>0</v>
      </c>
      <c r="R53" s="7">
        <f>0</f>
        <v>0</v>
      </c>
      <c r="S53" s="7">
        <f>0</f>
        <v>0</v>
      </c>
      <c r="T53" s="7">
        <f>0</f>
        <v>0</v>
      </c>
      <c r="U53" s="7">
        <f>0</f>
        <v>0</v>
      </c>
      <c r="V53" s="8">
        <f t="shared" si="0"/>
        <v>0</v>
      </c>
      <c r="W53" s="7">
        <f>0</f>
        <v>0</v>
      </c>
      <c r="X53" s="7">
        <f>0</f>
        <v>0</v>
      </c>
      <c r="Y53" s="7">
        <f>0</f>
        <v>0</v>
      </c>
      <c r="Z53" s="7">
        <f>0</f>
        <v>0</v>
      </c>
      <c r="AA53" s="7">
        <f>0</f>
        <v>0</v>
      </c>
      <c r="AB53" s="7">
        <f>0</f>
        <v>0</v>
      </c>
      <c r="AC53" s="7">
        <f>0</f>
        <v>0</v>
      </c>
      <c r="AD53" s="7">
        <f>0</f>
        <v>0</v>
      </c>
      <c r="AE53" s="7">
        <f>0</f>
        <v>0</v>
      </c>
      <c r="AF53" s="8">
        <f t="shared" si="3"/>
        <v>0</v>
      </c>
      <c r="AG53" s="7" t="s">
        <v>21</v>
      </c>
      <c r="AH53" s="9" t="s">
        <v>111</v>
      </c>
      <c r="AI53" s="10">
        <v>350</v>
      </c>
      <c r="AJ53" s="11" t="s">
        <v>37</v>
      </c>
      <c r="AK53" s="7" t="s">
        <v>21</v>
      </c>
      <c r="AL53" s="13" t="s">
        <v>138</v>
      </c>
      <c r="AM53" s="12">
        <v>30</v>
      </c>
      <c r="AN53" s="9" t="s">
        <v>52</v>
      </c>
      <c r="AO53" s="7" t="s">
        <v>112</v>
      </c>
      <c r="AP53" s="9" t="s">
        <v>162</v>
      </c>
      <c r="AQ53" s="9">
        <v>20</v>
      </c>
      <c r="AR53" s="9" t="s">
        <v>52</v>
      </c>
      <c r="AS53" s="19">
        <f>0</f>
        <v>0</v>
      </c>
      <c r="AT53" s="9">
        <f>0</f>
        <v>0</v>
      </c>
      <c r="AU53" s="9">
        <f>0</f>
        <v>0</v>
      </c>
      <c r="AV53" s="7">
        <f>0</f>
        <v>0</v>
      </c>
      <c r="AW53" s="8">
        <f t="shared" si="2"/>
        <v>132000</v>
      </c>
    </row>
    <row r="54" spans="1:49" x14ac:dyDescent="0.25">
      <c r="A54" s="6">
        <v>53</v>
      </c>
      <c r="B54" s="20" t="s">
        <v>163</v>
      </c>
      <c r="C54" s="7" t="s">
        <v>46</v>
      </c>
      <c r="D54" s="7" t="s">
        <v>242</v>
      </c>
      <c r="E54" s="7" t="s">
        <v>5</v>
      </c>
      <c r="F54" s="7" t="s">
        <v>6</v>
      </c>
      <c r="G54" s="7" t="s">
        <v>56</v>
      </c>
      <c r="H54" s="7" t="s">
        <v>164</v>
      </c>
      <c r="I54" s="7">
        <v>80</v>
      </c>
      <c r="J54" s="7">
        <f>0</f>
        <v>0</v>
      </c>
      <c r="K54" s="7"/>
      <c r="L54" s="7">
        <f>0</f>
        <v>0</v>
      </c>
      <c r="M54" s="7">
        <f>0</f>
        <v>0</v>
      </c>
      <c r="N54" s="7">
        <f>0</f>
        <v>0</v>
      </c>
      <c r="O54" s="7">
        <f>0</f>
        <v>0</v>
      </c>
      <c r="P54" s="7">
        <f>0</f>
        <v>0</v>
      </c>
      <c r="Q54" s="7">
        <f>0</f>
        <v>0</v>
      </c>
      <c r="R54" s="7">
        <f>0</f>
        <v>0</v>
      </c>
      <c r="S54" s="7">
        <f>0</f>
        <v>0</v>
      </c>
      <c r="T54" s="7">
        <f>0</f>
        <v>0</v>
      </c>
      <c r="U54" s="7">
        <f>0</f>
        <v>0</v>
      </c>
      <c r="V54" s="8">
        <f t="shared" si="0"/>
        <v>26400</v>
      </c>
      <c r="W54" s="7" t="s">
        <v>9</v>
      </c>
      <c r="X54" s="7" t="s">
        <v>66</v>
      </c>
      <c r="Y54" s="7">
        <v>50</v>
      </c>
      <c r="Z54" s="7">
        <f>0</f>
        <v>0</v>
      </c>
      <c r="AA54" s="7">
        <f>0</f>
        <v>0</v>
      </c>
      <c r="AB54" s="7">
        <f>0</f>
        <v>0</v>
      </c>
      <c r="AC54" s="7">
        <f>0</f>
        <v>0</v>
      </c>
      <c r="AD54" s="7">
        <f>0</f>
        <v>0</v>
      </c>
      <c r="AE54" s="7">
        <f>0</f>
        <v>0</v>
      </c>
      <c r="AF54" s="8">
        <f t="shared" si="3"/>
        <v>16500</v>
      </c>
      <c r="AG54" s="7" t="s">
        <v>21</v>
      </c>
      <c r="AH54" s="9" t="s">
        <v>36</v>
      </c>
      <c r="AI54" s="10">
        <v>130</v>
      </c>
      <c r="AJ54" s="11" t="s">
        <v>37</v>
      </c>
      <c r="AK54" s="19">
        <f>0</f>
        <v>0</v>
      </c>
      <c r="AL54" s="9">
        <f>0</f>
        <v>0</v>
      </c>
      <c r="AM54" s="9">
        <f>0</f>
        <v>0</v>
      </c>
      <c r="AN54" s="13">
        <f>0</f>
        <v>0</v>
      </c>
      <c r="AO54" s="19">
        <f>0</f>
        <v>0</v>
      </c>
      <c r="AP54" s="9">
        <f>0</f>
        <v>0</v>
      </c>
      <c r="AQ54" s="9">
        <f>0</f>
        <v>0</v>
      </c>
      <c r="AR54" s="9">
        <f>0</f>
        <v>0</v>
      </c>
      <c r="AS54" s="19">
        <f>0</f>
        <v>0</v>
      </c>
      <c r="AT54" s="9">
        <f>0</f>
        <v>0</v>
      </c>
      <c r="AU54" s="9">
        <f>0</f>
        <v>0</v>
      </c>
      <c r="AV54" s="7">
        <f>0</f>
        <v>0</v>
      </c>
      <c r="AW54" s="8">
        <f t="shared" si="2"/>
        <v>42900</v>
      </c>
    </row>
    <row r="55" spans="1:49" x14ac:dyDescent="0.25">
      <c r="A55" s="6">
        <v>54</v>
      </c>
      <c r="B55" s="20" t="s">
        <v>165</v>
      </c>
      <c r="C55" s="7" t="s">
        <v>46</v>
      </c>
      <c r="D55" s="7" t="s">
        <v>242</v>
      </c>
      <c r="E55" s="7" t="s">
        <v>5</v>
      </c>
      <c r="F55" s="7" t="s">
        <v>6</v>
      </c>
      <c r="G55" s="7" t="s">
        <v>166</v>
      </c>
      <c r="H55" s="7" t="s">
        <v>167</v>
      </c>
      <c r="I55" s="7">
        <v>120</v>
      </c>
      <c r="J55" s="7">
        <f>0</f>
        <v>0</v>
      </c>
      <c r="K55" s="7"/>
      <c r="L55" s="7">
        <f>0</f>
        <v>0</v>
      </c>
      <c r="M55" s="7">
        <f>0</f>
        <v>0</v>
      </c>
      <c r="N55" s="7">
        <f>0</f>
        <v>0</v>
      </c>
      <c r="O55" s="7">
        <f>0</f>
        <v>0</v>
      </c>
      <c r="P55" s="7">
        <f>0</f>
        <v>0</v>
      </c>
      <c r="Q55" s="7">
        <f>0</f>
        <v>0</v>
      </c>
      <c r="R55" s="7">
        <f>0</f>
        <v>0</v>
      </c>
      <c r="S55" s="7">
        <f>0</f>
        <v>0</v>
      </c>
      <c r="T55" s="7">
        <f>0</f>
        <v>0</v>
      </c>
      <c r="U55" s="7">
        <f>0</f>
        <v>0</v>
      </c>
      <c r="V55" s="8">
        <f t="shared" si="0"/>
        <v>39600</v>
      </c>
      <c r="W55" s="7" t="s">
        <v>9</v>
      </c>
      <c r="X55" s="7" t="s">
        <v>66</v>
      </c>
      <c r="Y55" s="7">
        <v>80</v>
      </c>
      <c r="Z55" s="7">
        <f>0</f>
        <v>0</v>
      </c>
      <c r="AA55" s="7">
        <f>0</f>
        <v>0</v>
      </c>
      <c r="AB55" s="7">
        <f>0</f>
        <v>0</v>
      </c>
      <c r="AC55" s="7">
        <f>0</f>
        <v>0</v>
      </c>
      <c r="AD55" s="7">
        <f>0</f>
        <v>0</v>
      </c>
      <c r="AE55" s="7">
        <f>0</f>
        <v>0</v>
      </c>
      <c r="AF55" s="8">
        <f t="shared" si="3"/>
        <v>26400</v>
      </c>
      <c r="AG55" s="7" t="s">
        <v>21</v>
      </c>
      <c r="AH55" s="9" t="s">
        <v>36</v>
      </c>
      <c r="AI55" s="10">
        <v>130</v>
      </c>
      <c r="AJ55" s="11" t="s">
        <v>37</v>
      </c>
      <c r="AK55" s="19">
        <f>0</f>
        <v>0</v>
      </c>
      <c r="AL55" s="9">
        <f>0</f>
        <v>0</v>
      </c>
      <c r="AM55" s="9">
        <f>0</f>
        <v>0</v>
      </c>
      <c r="AN55" s="9">
        <f>0</f>
        <v>0</v>
      </c>
      <c r="AO55" s="19">
        <f>0</f>
        <v>0</v>
      </c>
      <c r="AP55" s="9">
        <f>0</f>
        <v>0</v>
      </c>
      <c r="AQ55" s="9">
        <f>0</f>
        <v>0</v>
      </c>
      <c r="AR55" s="9">
        <f>0</f>
        <v>0</v>
      </c>
      <c r="AS55" s="19">
        <f>0</f>
        <v>0</v>
      </c>
      <c r="AT55" s="9">
        <f>0</f>
        <v>0</v>
      </c>
      <c r="AU55" s="9">
        <f>0</f>
        <v>0</v>
      </c>
      <c r="AV55" s="7">
        <f>0</f>
        <v>0</v>
      </c>
      <c r="AW55" s="8">
        <f t="shared" si="2"/>
        <v>42900</v>
      </c>
    </row>
    <row r="56" spans="1:49" x14ac:dyDescent="0.25">
      <c r="A56" s="5">
        <v>55</v>
      </c>
      <c r="B56" s="20" t="s">
        <v>168</v>
      </c>
      <c r="C56" s="7" t="s">
        <v>46</v>
      </c>
      <c r="D56" s="7" t="s">
        <v>242</v>
      </c>
      <c r="E56" s="7" t="s">
        <v>5</v>
      </c>
      <c r="F56" s="7" t="s">
        <v>6</v>
      </c>
      <c r="G56" s="7" t="s">
        <v>56</v>
      </c>
      <c r="H56" s="7" t="s">
        <v>169</v>
      </c>
      <c r="I56" s="7">
        <v>45</v>
      </c>
      <c r="J56" s="7">
        <f>0</f>
        <v>0</v>
      </c>
      <c r="K56" s="7"/>
      <c r="L56" s="7">
        <f>0</f>
        <v>0</v>
      </c>
      <c r="M56" s="7">
        <f>0</f>
        <v>0</v>
      </c>
      <c r="N56" s="7">
        <f>0</f>
        <v>0</v>
      </c>
      <c r="O56" s="7">
        <f>0</f>
        <v>0</v>
      </c>
      <c r="P56" s="7">
        <f>0</f>
        <v>0</v>
      </c>
      <c r="Q56" s="7">
        <f>0</f>
        <v>0</v>
      </c>
      <c r="R56" s="7">
        <f>0</f>
        <v>0</v>
      </c>
      <c r="S56" s="7">
        <f>0</f>
        <v>0</v>
      </c>
      <c r="T56" s="7">
        <f>0</f>
        <v>0</v>
      </c>
      <c r="U56" s="7">
        <f>0</f>
        <v>0</v>
      </c>
      <c r="V56" s="8">
        <f t="shared" si="0"/>
        <v>14850</v>
      </c>
      <c r="W56" s="7" t="s">
        <v>9</v>
      </c>
      <c r="X56" s="7" t="s">
        <v>66</v>
      </c>
      <c r="Y56" s="7">
        <v>20</v>
      </c>
      <c r="Z56" s="7" t="s">
        <v>78</v>
      </c>
      <c r="AA56" s="7" t="s">
        <v>170</v>
      </c>
      <c r="AB56" s="7">
        <v>10</v>
      </c>
      <c r="AC56" s="7">
        <f>0</f>
        <v>0</v>
      </c>
      <c r="AD56" s="7">
        <f>0</f>
        <v>0</v>
      </c>
      <c r="AE56" s="7">
        <f>0</f>
        <v>0</v>
      </c>
      <c r="AF56" s="8">
        <f t="shared" si="3"/>
        <v>9900</v>
      </c>
      <c r="AG56" s="7" t="s">
        <v>21</v>
      </c>
      <c r="AH56" s="9" t="s">
        <v>111</v>
      </c>
      <c r="AI56" s="10">
        <v>100</v>
      </c>
      <c r="AJ56" s="11" t="s">
        <v>37</v>
      </c>
      <c r="AK56" s="19">
        <f>0</f>
        <v>0</v>
      </c>
      <c r="AL56" s="9">
        <f>0</f>
        <v>0</v>
      </c>
      <c r="AM56" s="9">
        <f>0</f>
        <v>0</v>
      </c>
      <c r="AN56" s="9">
        <f>0</f>
        <v>0</v>
      </c>
      <c r="AO56" s="19">
        <f>0</f>
        <v>0</v>
      </c>
      <c r="AP56" s="9">
        <f>0</f>
        <v>0</v>
      </c>
      <c r="AQ56" s="7">
        <f>0</f>
        <v>0</v>
      </c>
      <c r="AR56" s="7">
        <f>0</f>
        <v>0</v>
      </c>
      <c r="AS56" s="7">
        <f>0</f>
        <v>0</v>
      </c>
      <c r="AT56" s="7">
        <f>0</f>
        <v>0</v>
      </c>
      <c r="AU56" s="7">
        <f>0</f>
        <v>0</v>
      </c>
      <c r="AV56" s="7">
        <f>0</f>
        <v>0</v>
      </c>
      <c r="AW56" s="8">
        <f t="shared" si="2"/>
        <v>33000</v>
      </c>
    </row>
    <row r="57" spans="1:49" x14ac:dyDescent="0.25">
      <c r="A57" s="6">
        <v>56</v>
      </c>
      <c r="B57" s="20" t="s">
        <v>171</v>
      </c>
      <c r="C57" s="7" t="s">
        <v>172</v>
      </c>
      <c r="D57" s="7" t="s">
        <v>243</v>
      </c>
      <c r="E57" s="7" t="s">
        <v>5</v>
      </c>
      <c r="F57" s="7" t="s">
        <v>40</v>
      </c>
      <c r="G57" s="7" t="s">
        <v>54</v>
      </c>
      <c r="H57" s="7" t="s">
        <v>55</v>
      </c>
      <c r="I57" s="7">
        <v>35</v>
      </c>
      <c r="J57" s="7">
        <f>0</f>
        <v>0</v>
      </c>
      <c r="K57" s="7"/>
      <c r="L57" s="7">
        <f>0</f>
        <v>0</v>
      </c>
      <c r="M57" s="7">
        <f>0</f>
        <v>0</v>
      </c>
      <c r="N57" s="7">
        <f>0</f>
        <v>0</v>
      </c>
      <c r="O57" s="7">
        <f>0</f>
        <v>0</v>
      </c>
      <c r="P57" s="7">
        <f>0</f>
        <v>0</v>
      </c>
      <c r="Q57" s="7">
        <f>0</f>
        <v>0</v>
      </c>
      <c r="R57" s="7">
        <f>0</f>
        <v>0</v>
      </c>
      <c r="S57" s="7">
        <f>0</f>
        <v>0</v>
      </c>
      <c r="T57" s="7">
        <f>0</f>
        <v>0</v>
      </c>
      <c r="U57" s="7">
        <f>0</f>
        <v>0</v>
      </c>
      <c r="V57" s="8">
        <f t="shared" si="0"/>
        <v>11550</v>
      </c>
      <c r="W57" s="7" t="s">
        <v>51</v>
      </c>
      <c r="X57" s="7" t="s">
        <v>33</v>
      </c>
      <c r="Y57" s="7">
        <v>40</v>
      </c>
      <c r="Z57" s="7">
        <f>0</f>
        <v>0</v>
      </c>
      <c r="AA57" s="7">
        <f>0</f>
        <v>0</v>
      </c>
      <c r="AB57" s="7">
        <f>0</f>
        <v>0</v>
      </c>
      <c r="AC57" s="7">
        <f>0</f>
        <v>0</v>
      </c>
      <c r="AD57" s="7">
        <f>0</f>
        <v>0</v>
      </c>
      <c r="AE57" s="7">
        <f>0</f>
        <v>0</v>
      </c>
      <c r="AF57" s="8">
        <f t="shared" si="3"/>
        <v>13200</v>
      </c>
      <c r="AG57" s="1" t="s">
        <v>12</v>
      </c>
      <c r="AH57" s="9" t="s">
        <v>29</v>
      </c>
      <c r="AI57" s="10">
        <v>50</v>
      </c>
      <c r="AJ57" s="11" t="s">
        <v>37</v>
      </c>
      <c r="AK57" s="19">
        <f>0</f>
        <v>0</v>
      </c>
      <c r="AL57" s="9">
        <f>0</f>
        <v>0</v>
      </c>
      <c r="AM57" s="9">
        <f>0</f>
        <v>0</v>
      </c>
      <c r="AN57" s="9">
        <f>0</f>
        <v>0</v>
      </c>
      <c r="AO57" s="19">
        <f>0</f>
        <v>0</v>
      </c>
      <c r="AP57" s="9">
        <f>0</f>
        <v>0</v>
      </c>
      <c r="AQ57" s="7">
        <f>0</f>
        <v>0</v>
      </c>
      <c r="AR57" s="7">
        <f>0</f>
        <v>0</v>
      </c>
      <c r="AS57" s="7">
        <f>0</f>
        <v>0</v>
      </c>
      <c r="AT57" s="7">
        <f>0</f>
        <v>0</v>
      </c>
      <c r="AU57" s="7">
        <f>0</f>
        <v>0</v>
      </c>
      <c r="AV57" s="7">
        <f>0</f>
        <v>0</v>
      </c>
      <c r="AW57" s="8">
        <f t="shared" si="2"/>
        <v>16500</v>
      </c>
    </row>
    <row r="58" spans="1:49" x14ac:dyDescent="0.25">
      <c r="A58" s="6">
        <v>57</v>
      </c>
      <c r="B58" s="20" t="s">
        <v>173</v>
      </c>
      <c r="C58" s="7" t="s">
        <v>174</v>
      </c>
      <c r="D58" s="7" t="s">
        <v>242</v>
      </c>
      <c r="E58" s="7" t="s">
        <v>5</v>
      </c>
      <c r="F58" s="7" t="s">
        <v>40</v>
      </c>
      <c r="G58" s="7" t="s">
        <v>54</v>
      </c>
      <c r="H58" s="7" t="s">
        <v>55</v>
      </c>
      <c r="I58" s="7">
        <v>100</v>
      </c>
      <c r="J58" s="7">
        <f>0</f>
        <v>0</v>
      </c>
      <c r="K58" s="7"/>
      <c r="L58" s="7">
        <f>0</f>
        <v>0</v>
      </c>
      <c r="M58" s="7">
        <f>0</f>
        <v>0</v>
      </c>
      <c r="N58" s="7">
        <f>0</f>
        <v>0</v>
      </c>
      <c r="O58" s="7">
        <f>0</f>
        <v>0</v>
      </c>
      <c r="P58" s="7">
        <f>0</f>
        <v>0</v>
      </c>
      <c r="Q58" s="7">
        <f>0</f>
        <v>0</v>
      </c>
      <c r="R58" s="7">
        <f>0</f>
        <v>0</v>
      </c>
      <c r="S58" s="7">
        <f>0</f>
        <v>0</v>
      </c>
      <c r="T58" s="7">
        <f>0</f>
        <v>0</v>
      </c>
      <c r="U58" s="7">
        <f>0</f>
        <v>0</v>
      </c>
      <c r="V58" s="8">
        <f t="shared" si="0"/>
        <v>33000</v>
      </c>
      <c r="W58" s="7" t="s">
        <v>51</v>
      </c>
      <c r="X58" s="7" t="s">
        <v>175</v>
      </c>
      <c r="Y58" s="7">
        <v>80</v>
      </c>
      <c r="Z58" s="7">
        <f>0</f>
        <v>0</v>
      </c>
      <c r="AA58" s="7">
        <f>0</f>
        <v>0</v>
      </c>
      <c r="AB58" s="7">
        <f>0</f>
        <v>0</v>
      </c>
      <c r="AC58" s="7">
        <f>0</f>
        <v>0</v>
      </c>
      <c r="AD58" s="7">
        <f>0</f>
        <v>0</v>
      </c>
      <c r="AE58" s="7">
        <f>0</f>
        <v>0</v>
      </c>
      <c r="AF58" s="8">
        <f t="shared" si="3"/>
        <v>26400</v>
      </c>
      <c r="AG58" s="1" t="s">
        <v>12</v>
      </c>
      <c r="AH58" s="9" t="s">
        <v>13</v>
      </c>
      <c r="AI58" s="10">
        <v>150</v>
      </c>
      <c r="AJ58" s="11" t="s">
        <v>37</v>
      </c>
      <c r="AK58" s="19">
        <f>0</f>
        <v>0</v>
      </c>
      <c r="AL58" s="9">
        <f>0</f>
        <v>0</v>
      </c>
      <c r="AM58" s="9">
        <f>0</f>
        <v>0</v>
      </c>
      <c r="AN58" s="9">
        <f>0</f>
        <v>0</v>
      </c>
      <c r="AO58" s="19">
        <f>0</f>
        <v>0</v>
      </c>
      <c r="AP58" s="9">
        <f>0</f>
        <v>0</v>
      </c>
      <c r="AQ58" s="7">
        <f>0</f>
        <v>0</v>
      </c>
      <c r="AR58" s="7">
        <f>0</f>
        <v>0</v>
      </c>
      <c r="AS58" s="7">
        <f>0</f>
        <v>0</v>
      </c>
      <c r="AT58" s="7">
        <f>0</f>
        <v>0</v>
      </c>
      <c r="AU58" s="7">
        <f>0</f>
        <v>0</v>
      </c>
      <c r="AV58" s="7">
        <f>0</f>
        <v>0</v>
      </c>
      <c r="AW58" s="8">
        <f t="shared" si="2"/>
        <v>49500</v>
      </c>
    </row>
    <row r="59" spans="1:49" x14ac:dyDescent="0.25">
      <c r="A59" s="5">
        <v>58</v>
      </c>
      <c r="B59" s="20" t="s">
        <v>268</v>
      </c>
      <c r="C59" s="7" t="s">
        <v>174</v>
      </c>
      <c r="D59" s="7" t="s">
        <v>243</v>
      </c>
      <c r="E59" s="7" t="s">
        <v>5</v>
      </c>
      <c r="F59" s="7" t="s">
        <v>6</v>
      </c>
      <c r="G59" s="7" t="s">
        <v>56</v>
      </c>
      <c r="H59" s="7" t="s">
        <v>83</v>
      </c>
      <c r="I59" s="7">
        <v>55</v>
      </c>
      <c r="J59" s="7"/>
      <c r="K59" s="7"/>
      <c r="L59" s="7"/>
      <c r="M59" s="7"/>
      <c r="N59" s="7"/>
      <c r="O59" s="7"/>
      <c r="P59" s="7"/>
      <c r="Q59" s="7"/>
      <c r="R59" s="7"/>
      <c r="S59" s="7"/>
      <c r="T59" s="7"/>
      <c r="U59" s="7"/>
      <c r="V59" s="8">
        <f t="shared" si="0"/>
        <v>18150</v>
      </c>
      <c r="W59" s="7" t="s">
        <v>51</v>
      </c>
      <c r="X59" s="7" t="s">
        <v>33</v>
      </c>
      <c r="Y59" s="7">
        <v>35</v>
      </c>
      <c r="Z59" s="7"/>
      <c r="AA59" s="7"/>
      <c r="AB59" s="7"/>
      <c r="AC59" s="7"/>
      <c r="AD59" s="7"/>
      <c r="AE59" s="7"/>
      <c r="AF59" s="8">
        <f t="shared" si="3"/>
        <v>11550</v>
      </c>
      <c r="AG59" s="1" t="s">
        <v>21</v>
      </c>
      <c r="AH59" s="9" t="s">
        <v>108</v>
      </c>
      <c r="AI59" s="10">
        <v>60</v>
      </c>
      <c r="AJ59" s="11"/>
      <c r="AK59" s="19"/>
      <c r="AL59" s="9"/>
      <c r="AM59" s="9"/>
      <c r="AN59" s="9"/>
      <c r="AO59" s="19"/>
      <c r="AP59" s="9"/>
      <c r="AQ59" s="7"/>
      <c r="AR59" s="7"/>
      <c r="AS59" s="7"/>
      <c r="AT59" s="7"/>
      <c r="AU59" s="7"/>
      <c r="AV59" s="7"/>
      <c r="AW59" s="8">
        <f t="shared" si="2"/>
        <v>19800</v>
      </c>
    </row>
    <row r="60" spans="1:49" x14ac:dyDescent="0.25">
      <c r="A60" s="6">
        <v>59</v>
      </c>
      <c r="B60" s="20" t="s">
        <v>267</v>
      </c>
      <c r="C60" s="7" t="s">
        <v>46</v>
      </c>
      <c r="D60" s="7" t="s">
        <v>243</v>
      </c>
      <c r="E60" s="7" t="s">
        <v>5</v>
      </c>
      <c r="F60" s="7" t="s">
        <v>6</v>
      </c>
      <c r="G60" s="7" t="s">
        <v>265</v>
      </c>
      <c r="H60" s="7" t="s">
        <v>265</v>
      </c>
      <c r="I60" s="7">
        <v>50</v>
      </c>
      <c r="J60" s="7"/>
      <c r="K60" s="7"/>
      <c r="L60" s="7"/>
      <c r="M60" s="7"/>
      <c r="N60" s="7"/>
      <c r="O60" s="7"/>
      <c r="P60" s="7"/>
      <c r="Q60" s="7"/>
      <c r="R60" s="7"/>
      <c r="S60" s="7"/>
      <c r="T60" s="7"/>
      <c r="U60" s="7"/>
      <c r="V60" s="8">
        <f t="shared" si="0"/>
        <v>16500</v>
      </c>
      <c r="W60" s="7" t="s">
        <v>51</v>
      </c>
      <c r="X60" s="7" t="s">
        <v>33</v>
      </c>
      <c r="Y60" s="7">
        <v>30</v>
      </c>
      <c r="Z60" s="7"/>
      <c r="AA60" s="7"/>
      <c r="AB60" s="7"/>
      <c r="AC60" s="7"/>
      <c r="AD60" s="7"/>
      <c r="AE60" s="7"/>
      <c r="AF60" s="8">
        <f t="shared" si="3"/>
        <v>9900</v>
      </c>
      <c r="AG60" s="1" t="s">
        <v>269</v>
      </c>
      <c r="AH60" s="1" t="s">
        <v>269</v>
      </c>
      <c r="AI60" s="10">
        <v>50</v>
      </c>
      <c r="AJ60" s="11"/>
      <c r="AK60" s="19"/>
      <c r="AL60" s="9"/>
      <c r="AM60" s="9"/>
      <c r="AN60" s="9"/>
      <c r="AO60" s="19"/>
      <c r="AP60" s="9"/>
      <c r="AQ60" s="7"/>
      <c r="AR60" s="7"/>
      <c r="AS60" s="7"/>
      <c r="AT60" s="7"/>
      <c r="AU60" s="7"/>
      <c r="AV60" s="7"/>
      <c r="AW60" s="8">
        <f t="shared" si="2"/>
        <v>16500</v>
      </c>
    </row>
    <row r="61" spans="1:49" x14ac:dyDescent="0.25">
      <c r="A61" s="6">
        <v>60</v>
      </c>
      <c r="B61" s="20" t="s">
        <v>176</v>
      </c>
      <c r="C61" s="7" t="s">
        <v>177</v>
      </c>
      <c r="D61" s="7" t="s">
        <v>242</v>
      </c>
      <c r="E61" s="7" t="s">
        <v>5</v>
      </c>
      <c r="F61" s="7" t="s">
        <v>40</v>
      </c>
      <c r="G61" s="7">
        <f>0</f>
        <v>0</v>
      </c>
      <c r="H61" s="7">
        <f>0</f>
        <v>0</v>
      </c>
      <c r="I61" s="7">
        <f>0</f>
        <v>0</v>
      </c>
      <c r="J61" s="7">
        <f>0</f>
        <v>0</v>
      </c>
      <c r="K61" s="7"/>
      <c r="L61" s="7">
        <f>0</f>
        <v>0</v>
      </c>
      <c r="M61" s="7">
        <f>0</f>
        <v>0</v>
      </c>
      <c r="N61" s="7">
        <f>0</f>
        <v>0</v>
      </c>
      <c r="O61" s="7">
        <f>0</f>
        <v>0</v>
      </c>
      <c r="P61" s="7">
        <f>0</f>
        <v>0</v>
      </c>
      <c r="Q61" s="7">
        <f>0</f>
        <v>0</v>
      </c>
      <c r="R61" s="7">
        <f>0</f>
        <v>0</v>
      </c>
      <c r="S61" s="7">
        <f>0</f>
        <v>0</v>
      </c>
      <c r="T61" s="7">
        <f>0</f>
        <v>0</v>
      </c>
      <c r="U61" s="7">
        <f>0</f>
        <v>0</v>
      </c>
      <c r="V61" s="8">
        <f t="shared" si="0"/>
        <v>0</v>
      </c>
      <c r="W61" s="7" t="s">
        <v>78</v>
      </c>
      <c r="X61" s="7" t="s">
        <v>79</v>
      </c>
      <c r="Y61" s="7">
        <v>50</v>
      </c>
      <c r="Z61" s="7">
        <f>0</f>
        <v>0</v>
      </c>
      <c r="AA61" s="7">
        <f>0</f>
        <v>0</v>
      </c>
      <c r="AB61" s="7">
        <f>0</f>
        <v>0</v>
      </c>
      <c r="AC61" s="7">
        <f>0</f>
        <v>0</v>
      </c>
      <c r="AD61" s="7">
        <f>0</f>
        <v>0</v>
      </c>
      <c r="AE61" s="7">
        <f>0</f>
        <v>0</v>
      </c>
      <c r="AF61" s="8">
        <f t="shared" si="3"/>
        <v>16500</v>
      </c>
      <c r="AG61" s="7" t="s">
        <v>21</v>
      </c>
      <c r="AH61" s="9" t="s">
        <v>36</v>
      </c>
      <c r="AI61" s="10">
        <v>120</v>
      </c>
      <c r="AJ61" s="11" t="s">
        <v>37</v>
      </c>
      <c r="AK61" s="19">
        <f>0</f>
        <v>0</v>
      </c>
      <c r="AL61" s="9">
        <f>0</f>
        <v>0</v>
      </c>
      <c r="AM61" s="9">
        <f>0</f>
        <v>0</v>
      </c>
      <c r="AN61" s="9">
        <f>0</f>
        <v>0</v>
      </c>
      <c r="AO61" s="19">
        <f>0</f>
        <v>0</v>
      </c>
      <c r="AP61" s="9">
        <f>0</f>
        <v>0</v>
      </c>
      <c r="AQ61" s="7">
        <f>0</f>
        <v>0</v>
      </c>
      <c r="AR61" s="7">
        <f>0</f>
        <v>0</v>
      </c>
      <c r="AS61" s="7">
        <f>0</f>
        <v>0</v>
      </c>
      <c r="AT61" s="7">
        <f>0</f>
        <v>0</v>
      </c>
      <c r="AU61" s="7">
        <f>0</f>
        <v>0</v>
      </c>
      <c r="AV61" s="7">
        <f>0</f>
        <v>0</v>
      </c>
      <c r="AW61" s="8">
        <f t="shared" si="2"/>
        <v>39600</v>
      </c>
    </row>
    <row r="62" spans="1:49" x14ac:dyDescent="0.25">
      <c r="A62" s="5">
        <v>61</v>
      </c>
      <c r="B62" s="20" t="s">
        <v>178</v>
      </c>
      <c r="C62" s="7" t="s">
        <v>46</v>
      </c>
      <c r="D62" s="7" t="s">
        <v>242</v>
      </c>
      <c r="E62" s="7" t="s">
        <v>5</v>
      </c>
      <c r="F62" s="7" t="s">
        <v>6</v>
      </c>
      <c r="G62" s="7" t="s">
        <v>9</v>
      </c>
      <c r="H62" s="7" t="s">
        <v>24</v>
      </c>
      <c r="I62" s="7">
        <v>100</v>
      </c>
      <c r="J62" s="7">
        <f>0</f>
        <v>0</v>
      </c>
      <c r="K62" s="7"/>
      <c r="L62" s="7">
        <f>0</f>
        <v>0</v>
      </c>
      <c r="M62" s="7">
        <f>0</f>
        <v>0</v>
      </c>
      <c r="N62" s="7">
        <f>0</f>
        <v>0</v>
      </c>
      <c r="O62" s="7">
        <f>0</f>
        <v>0</v>
      </c>
      <c r="P62" s="7">
        <f>0</f>
        <v>0</v>
      </c>
      <c r="Q62" s="7">
        <f>0</f>
        <v>0</v>
      </c>
      <c r="R62" s="7">
        <f>0</f>
        <v>0</v>
      </c>
      <c r="S62" s="7">
        <f>0</f>
        <v>0</v>
      </c>
      <c r="T62" s="7">
        <f>0</f>
        <v>0</v>
      </c>
      <c r="U62" s="7">
        <f>0</f>
        <v>0</v>
      </c>
      <c r="V62" s="8">
        <f t="shared" si="0"/>
        <v>33000</v>
      </c>
      <c r="W62" s="7" t="s">
        <v>9</v>
      </c>
      <c r="X62" s="7" t="s">
        <v>11</v>
      </c>
      <c r="Y62" s="7">
        <v>70</v>
      </c>
      <c r="Z62" s="7">
        <f>0</f>
        <v>0</v>
      </c>
      <c r="AA62" s="7">
        <f>0</f>
        <v>0</v>
      </c>
      <c r="AB62" s="7">
        <f>0</f>
        <v>0</v>
      </c>
      <c r="AC62" s="7">
        <f>0</f>
        <v>0</v>
      </c>
      <c r="AD62" s="7">
        <f>0</f>
        <v>0</v>
      </c>
      <c r="AE62" s="7">
        <f>0</f>
        <v>0</v>
      </c>
      <c r="AF62" s="8">
        <f t="shared" si="3"/>
        <v>23100</v>
      </c>
      <c r="AG62" s="7" t="s">
        <v>21</v>
      </c>
      <c r="AH62" s="9" t="s">
        <v>122</v>
      </c>
      <c r="AI62" s="10">
        <v>140</v>
      </c>
      <c r="AJ62" s="11" t="s">
        <v>37</v>
      </c>
      <c r="AK62" s="19">
        <f>0</f>
        <v>0</v>
      </c>
      <c r="AL62" s="9">
        <f>0</f>
        <v>0</v>
      </c>
      <c r="AM62" s="9">
        <f>0</f>
        <v>0</v>
      </c>
      <c r="AN62" s="9">
        <f>0</f>
        <v>0</v>
      </c>
      <c r="AO62" s="19">
        <f>0</f>
        <v>0</v>
      </c>
      <c r="AP62" s="9">
        <f>0</f>
        <v>0</v>
      </c>
      <c r="AQ62" s="7">
        <f>0</f>
        <v>0</v>
      </c>
      <c r="AR62" s="7">
        <f>0</f>
        <v>0</v>
      </c>
      <c r="AS62" s="7">
        <f>0</f>
        <v>0</v>
      </c>
      <c r="AT62" s="7">
        <f>0</f>
        <v>0</v>
      </c>
      <c r="AU62" s="7">
        <f>0</f>
        <v>0</v>
      </c>
      <c r="AV62" s="7">
        <f>0</f>
        <v>0</v>
      </c>
      <c r="AW62" s="8">
        <f t="shared" si="2"/>
        <v>46200</v>
      </c>
    </row>
    <row r="63" spans="1:49" x14ac:dyDescent="0.25">
      <c r="A63" s="6">
        <v>62</v>
      </c>
      <c r="B63" s="14" t="s">
        <v>179</v>
      </c>
      <c r="C63" s="7" t="s">
        <v>46</v>
      </c>
      <c r="D63" s="7" t="s">
        <v>242</v>
      </c>
      <c r="E63" s="7" t="s">
        <v>5</v>
      </c>
      <c r="F63" s="7" t="s">
        <v>40</v>
      </c>
      <c r="G63" s="7" t="s">
        <v>131</v>
      </c>
      <c r="H63" s="7" t="s">
        <v>180</v>
      </c>
      <c r="I63" s="7">
        <v>200</v>
      </c>
      <c r="J63" s="7">
        <f>0</f>
        <v>0</v>
      </c>
      <c r="K63" s="7"/>
      <c r="L63" s="7">
        <f>0</f>
        <v>0</v>
      </c>
      <c r="M63" s="7">
        <f>0</f>
        <v>0</v>
      </c>
      <c r="N63" s="7">
        <f>0</f>
        <v>0</v>
      </c>
      <c r="O63" s="7">
        <f>0</f>
        <v>0</v>
      </c>
      <c r="P63" s="7">
        <f>0</f>
        <v>0</v>
      </c>
      <c r="Q63" s="7">
        <f>0</f>
        <v>0</v>
      </c>
      <c r="R63" s="7">
        <f>0</f>
        <v>0</v>
      </c>
      <c r="S63" s="7">
        <f>0</f>
        <v>0</v>
      </c>
      <c r="T63" s="7">
        <f>0</f>
        <v>0</v>
      </c>
      <c r="U63" s="7">
        <f>0</f>
        <v>0</v>
      </c>
      <c r="V63" s="8">
        <f t="shared" si="0"/>
        <v>66000</v>
      </c>
      <c r="W63" s="7" t="s">
        <v>131</v>
      </c>
      <c r="X63" s="7" t="s">
        <v>132</v>
      </c>
      <c r="Y63" s="7">
        <v>40</v>
      </c>
      <c r="Z63" s="7">
        <f>0</f>
        <v>0</v>
      </c>
      <c r="AA63" s="7">
        <f>0</f>
        <v>0</v>
      </c>
      <c r="AB63" s="7">
        <f>0</f>
        <v>0</v>
      </c>
      <c r="AC63" s="7">
        <f>0</f>
        <v>0</v>
      </c>
      <c r="AD63" s="7">
        <f>0</f>
        <v>0</v>
      </c>
      <c r="AE63" s="7">
        <f>0</f>
        <v>0</v>
      </c>
      <c r="AF63" s="8">
        <f t="shared" si="3"/>
        <v>13200</v>
      </c>
      <c r="AG63" s="7" t="s">
        <v>21</v>
      </c>
      <c r="AH63" s="9" t="s">
        <v>108</v>
      </c>
      <c r="AI63" s="10">
        <v>180</v>
      </c>
      <c r="AJ63" s="11" t="s">
        <v>37</v>
      </c>
      <c r="AK63" s="19">
        <f>0</f>
        <v>0</v>
      </c>
      <c r="AL63" s="9">
        <f>0</f>
        <v>0</v>
      </c>
      <c r="AM63" s="9">
        <f>0</f>
        <v>0</v>
      </c>
      <c r="AN63" s="9">
        <f>0</f>
        <v>0</v>
      </c>
      <c r="AO63" s="19">
        <f>0</f>
        <v>0</v>
      </c>
      <c r="AP63" s="9">
        <f>0</f>
        <v>0</v>
      </c>
      <c r="AQ63" s="7">
        <f>0</f>
        <v>0</v>
      </c>
      <c r="AR63" s="7">
        <f>0</f>
        <v>0</v>
      </c>
      <c r="AS63" s="7">
        <f>0</f>
        <v>0</v>
      </c>
      <c r="AT63" s="7">
        <f>0</f>
        <v>0</v>
      </c>
      <c r="AU63" s="7">
        <f>0</f>
        <v>0</v>
      </c>
      <c r="AV63" s="7">
        <f>0</f>
        <v>0</v>
      </c>
      <c r="AW63" s="8">
        <f t="shared" si="2"/>
        <v>59400</v>
      </c>
    </row>
    <row r="64" spans="1:49" x14ac:dyDescent="0.25">
      <c r="A64" s="6">
        <v>63</v>
      </c>
      <c r="B64" s="14" t="s">
        <v>271</v>
      </c>
      <c r="C64" s="7" t="s">
        <v>46</v>
      </c>
      <c r="D64" s="7" t="s">
        <v>242</v>
      </c>
      <c r="E64" s="7" t="s">
        <v>5</v>
      </c>
      <c r="F64" s="7" t="s">
        <v>85</v>
      </c>
      <c r="G64" s="7" t="s">
        <v>131</v>
      </c>
      <c r="H64" s="7" t="s">
        <v>180</v>
      </c>
      <c r="I64" s="7">
        <v>100</v>
      </c>
      <c r="J64" s="7" t="s">
        <v>9</v>
      </c>
      <c r="K64" s="7" t="s">
        <v>24</v>
      </c>
      <c r="L64" s="7">
        <v>80</v>
      </c>
      <c r="M64" s="7">
        <v>100</v>
      </c>
      <c r="N64" s="7"/>
      <c r="O64" s="7"/>
      <c r="P64" s="7"/>
      <c r="Q64" s="7"/>
      <c r="R64" s="7"/>
      <c r="S64" s="7"/>
      <c r="T64" s="7"/>
      <c r="U64" s="7"/>
      <c r="V64" s="8">
        <f t="shared" si="0"/>
        <v>59400</v>
      </c>
      <c r="W64" s="7" t="s">
        <v>9</v>
      </c>
      <c r="X64" s="7" t="s">
        <v>66</v>
      </c>
      <c r="Y64" s="7">
        <v>56</v>
      </c>
      <c r="Z64" s="7" t="s">
        <v>131</v>
      </c>
      <c r="AA64" s="7" t="s">
        <v>159</v>
      </c>
      <c r="AB64" s="7">
        <v>40</v>
      </c>
      <c r="AC64" s="7"/>
      <c r="AD64" s="7"/>
      <c r="AE64" s="7"/>
      <c r="AF64" s="8">
        <f t="shared" si="3"/>
        <v>31680</v>
      </c>
      <c r="AG64" s="7" t="s">
        <v>21</v>
      </c>
      <c r="AH64" s="9" t="s">
        <v>108</v>
      </c>
      <c r="AI64" s="10">
        <v>100</v>
      </c>
      <c r="AJ64" s="11"/>
      <c r="AK64" s="19" t="s">
        <v>274</v>
      </c>
      <c r="AL64" s="9">
        <v>100</v>
      </c>
      <c r="AM64" s="9"/>
      <c r="AN64" s="9"/>
      <c r="AO64" s="19"/>
      <c r="AP64" s="9"/>
      <c r="AQ64" s="7"/>
      <c r="AR64" s="7"/>
      <c r="AS64" s="7"/>
      <c r="AT64" s="7"/>
      <c r="AU64" s="7"/>
      <c r="AV64" s="7"/>
      <c r="AW64" s="8">
        <f t="shared" si="2"/>
        <v>33000</v>
      </c>
    </row>
    <row r="65" spans="1:49" x14ac:dyDescent="0.25">
      <c r="A65" s="5">
        <v>64</v>
      </c>
      <c r="B65" s="14" t="s">
        <v>270</v>
      </c>
      <c r="C65" s="7" t="s">
        <v>46</v>
      </c>
      <c r="D65" s="7" t="s">
        <v>242</v>
      </c>
      <c r="E65" s="7" t="s">
        <v>5</v>
      </c>
      <c r="F65" s="7" t="s">
        <v>85</v>
      </c>
      <c r="G65" s="7" t="s">
        <v>80</v>
      </c>
      <c r="H65" s="7" t="s">
        <v>253</v>
      </c>
      <c r="I65" s="7">
        <v>78</v>
      </c>
      <c r="J65" s="7"/>
      <c r="K65" s="7"/>
      <c r="L65" s="7"/>
      <c r="M65" s="7"/>
      <c r="N65" s="7"/>
      <c r="O65" s="7"/>
      <c r="P65" s="7"/>
      <c r="Q65" s="7"/>
      <c r="R65" s="7"/>
      <c r="S65" s="7"/>
      <c r="T65" s="7"/>
      <c r="U65" s="7"/>
      <c r="V65" s="8">
        <f t="shared" si="0"/>
        <v>25740</v>
      </c>
      <c r="W65" s="7" t="s">
        <v>80</v>
      </c>
      <c r="X65" s="7" t="s">
        <v>80</v>
      </c>
      <c r="Y65" s="7">
        <v>55</v>
      </c>
      <c r="Z65" s="7"/>
      <c r="AA65" s="7"/>
      <c r="AB65" s="7"/>
      <c r="AC65" s="7"/>
      <c r="AD65" s="7"/>
      <c r="AE65" s="7"/>
      <c r="AF65" s="8">
        <f t="shared" si="3"/>
        <v>18150</v>
      </c>
      <c r="AG65" s="7" t="s">
        <v>21</v>
      </c>
      <c r="AH65" s="9" t="s">
        <v>108</v>
      </c>
      <c r="AI65" s="10">
        <v>50</v>
      </c>
      <c r="AJ65" s="11"/>
      <c r="AK65" s="19" t="s">
        <v>80</v>
      </c>
      <c r="AL65" s="19" t="s">
        <v>80</v>
      </c>
      <c r="AM65" s="9">
        <v>100</v>
      </c>
      <c r="AN65" s="9"/>
      <c r="AO65" s="19"/>
      <c r="AP65" s="9"/>
      <c r="AQ65" s="7"/>
      <c r="AR65" s="7"/>
      <c r="AS65" s="7"/>
      <c r="AT65" s="7"/>
      <c r="AU65" s="7"/>
      <c r="AV65" s="7"/>
      <c r="AW65" s="8">
        <f t="shared" si="2"/>
        <v>49500</v>
      </c>
    </row>
    <row r="66" spans="1:49" x14ac:dyDescent="0.25">
      <c r="A66" s="6">
        <v>65</v>
      </c>
      <c r="B66" s="20" t="s">
        <v>181</v>
      </c>
      <c r="C66" s="7" t="s">
        <v>46</v>
      </c>
      <c r="D66" s="7" t="s">
        <v>242</v>
      </c>
      <c r="E66" s="7" t="s">
        <v>5</v>
      </c>
      <c r="F66" s="7" t="s">
        <v>6</v>
      </c>
      <c r="G66" s="7" t="s">
        <v>9</v>
      </c>
      <c r="H66" s="7" t="s">
        <v>182</v>
      </c>
      <c r="I66" s="7">
        <v>40</v>
      </c>
      <c r="J66" s="7">
        <f>0</f>
        <v>0</v>
      </c>
      <c r="K66" s="7"/>
      <c r="L66" s="7">
        <f>0</f>
        <v>0</v>
      </c>
      <c r="M66" s="7">
        <f>0</f>
        <v>0</v>
      </c>
      <c r="N66" s="7">
        <f>0</f>
        <v>0</v>
      </c>
      <c r="O66" s="7">
        <f>0</f>
        <v>0</v>
      </c>
      <c r="P66" s="7">
        <f>0</f>
        <v>0</v>
      </c>
      <c r="Q66" s="7">
        <f>0</f>
        <v>0</v>
      </c>
      <c r="R66" s="7">
        <f>0</f>
        <v>0</v>
      </c>
      <c r="S66" s="7">
        <f>0</f>
        <v>0</v>
      </c>
      <c r="T66" s="7">
        <f>0</f>
        <v>0</v>
      </c>
      <c r="U66" s="7">
        <f>0</f>
        <v>0</v>
      </c>
      <c r="V66" s="8">
        <f t="shared" ref="V66:V103" si="4">+(T66+P66+L66+I66)*330</f>
        <v>13200</v>
      </c>
      <c r="W66" s="7" t="s">
        <v>9</v>
      </c>
      <c r="X66" s="7" t="s">
        <v>11</v>
      </c>
      <c r="Y66" s="7">
        <v>50</v>
      </c>
      <c r="Z66" s="7">
        <f>0</f>
        <v>0</v>
      </c>
      <c r="AA66" s="7">
        <f>0</f>
        <v>0</v>
      </c>
      <c r="AB66" s="7">
        <f>0</f>
        <v>0</v>
      </c>
      <c r="AC66" s="7">
        <f>0</f>
        <v>0</v>
      </c>
      <c r="AD66" s="7">
        <f>0</f>
        <v>0</v>
      </c>
      <c r="AE66" s="7">
        <f>0</f>
        <v>0</v>
      </c>
      <c r="AF66" s="8">
        <f t="shared" ref="AF66:AF97" si="5">+(AE66+AB66+Y66)*330</f>
        <v>16500</v>
      </c>
      <c r="AG66" s="7" t="s">
        <v>21</v>
      </c>
      <c r="AH66" s="9" t="s">
        <v>122</v>
      </c>
      <c r="AI66" s="10">
        <v>110</v>
      </c>
      <c r="AJ66" s="11" t="s">
        <v>37</v>
      </c>
      <c r="AK66" s="7" t="s">
        <v>21</v>
      </c>
      <c r="AL66" s="9" t="s">
        <v>138</v>
      </c>
      <c r="AM66" s="12">
        <v>30</v>
      </c>
      <c r="AN66" s="9" t="s">
        <v>52</v>
      </c>
      <c r="AO66" s="19">
        <f>0</f>
        <v>0</v>
      </c>
      <c r="AP66" s="9">
        <f>0</f>
        <v>0</v>
      </c>
      <c r="AQ66" s="7">
        <f>0</f>
        <v>0</v>
      </c>
      <c r="AR66" s="7">
        <f>0</f>
        <v>0</v>
      </c>
      <c r="AS66" s="7">
        <f>0</f>
        <v>0</v>
      </c>
      <c r="AT66" s="7">
        <f>0</f>
        <v>0</v>
      </c>
      <c r="AU66" s="7">
        <f>0</f>
        <v>0</v>
      </c>
      <c r="AV66" s="7">
        <f>0</f>
        <v>0</v>
      </c>
      <c r="AW66" s="8">
        <f t="shared" ref="AW66:AW103" si="6">+(AU66+AQ66+AM66+AI66)*330</f>
        <v>46200</v>
      </c>
    </row>
    <row r="67" spans="1:49" x14ac:dyDescent="0.25">
      <c r="A67" s="6">
        <v>66</v>
      </c>
      <c r="B67" s="20" t="s">
        <v>183</v>
      </c>
      <c r="C67" s="7" t="s">
        <v>46</v>
      </c>
      <c r="D67" s="7" t="s">
        <v>242</v>
      </c>
      <c r="E67" s="7" t="s">
        <v>5</v>
      </c>
      <c r="F67" s="7" t="s">
        <v>6</v>
      </c>
      <c r="G67" s="7" t="s">
        <v>9</v>
      </c>
      <c r="H67" s="7" t="s">
        <v>24</v>
      </c>
      <c r="I67" s="7">
        <v>100</v>
      </c>
      <c r="J67" s="7">
        <f>0</f>
        <v>0</v>
      </c>
      <c r="K67" s="7"/>
      <c r="L67" s="7">
        <f>0</f>
        <v>0</v>
      </c>
      <c r="M67" s="7">
        <f>0</f>
        <v>0</v>
      </c>
      <c r="N67" s="7">
        <f>0</f>
        <v>0</v>
      </c>
      <c r="O67" s="7">
        <f>0</f>
        <v>0</v>
      </c>
      <c r="P67" s="7">
        <f>0</f>
        <v>0</v>
      </c>
      <c r="Q67" s="7">
        <f>0</f>
        <v>0</v>
      </c>
      <c r="R67" s="7">
        <f>0</f>
        <v>0</v>
      </c>
      <c r="S67" s="7">
        <f>0</f>
        <v>0</v>
      </c>
      <c r="T67" s="7">
        <f>0</f>
        <v>0</v>
      </c>
      <c r="U67" s="7">
        <f>0</f>
        <v>0</v>
      </c>
      <c r="V67" s="8">
        <f t="shared" si="4"/>
        <v>33000</v>
      </c>
      <c r="W67" s="7" t="s">
        <v>9</v>
      </c>
      <c r="X67" s="7" t="s">
        <v>11</v>
      </c>
      <c r="Y67" s="7">
        <v>80</v>
      </c>
      <c r="Z67" s="7">
        <f>0</f>
        <v>0</v>
      </c>
      <c r="AA67" s="7">
        <f>0</f>
        <v>0</v>
      </c>
      <c r="AB67" s="7">
        <f>0</f>
        <v>0</v>
      </c>
      <c r="AC67" s="7">
        <f>0</f>
        <v>0</v>
      </c>
      <c r="AD67" s="7">
        <f>0</f>
        <v>0</v>
      </c>
      <c r="AE67" s="7">
        <f>0</f>
        <v>0</v>
      </c>
      <c r="AF67" s="8">
        <f t="shared" si="5"/>
        <v>26400</v>
      </c>
      <c r="AG67" s="7" t="s">
        <v>21</v>
      </c>
      <c r="AH67" s="9" t="s">
        <v>36</v>
      </c>
      <c r="AI67" s="10">
        <v>80</v>
      </c>
      <c r="AJ67" s="11" t="s">
        <v>37</v>
      </c>
      <c r="AK67" s="19">
        <f>0</f>
        <v>0</v>
      </c>
      <c r="AL67" s="9">
        <f>0</f>
        <v>0</v>
      </c>
      <c r="AM67" s="9">
        <f>0</f>
        <v>0</v>
      </c>
      <c r="AN67" s="9">
        <f>0</f>
        <v>0</v>
      </c>
      <c r="AO67" s="19">
        <f>0</f>
        <v>0</v>
      </c>
      <c r="AP67" s="9">
        <f>0</f>
        <v>0</v>
      </c>
      <c r="AQ67" s="7">
        <f>0</f>
        <v>0</v>
      </c>
      <c r="AR67" s="7">
        <f>0</f>
        <v>0</v>
      </c>
      <c r="AS67" s="7">
        <f>0</f>
        <v>0</v>
      </c>
      <c r="AT67" s="7">
        <f>0</f>
        <v>0</v>
      </c>
      <c r="AU67" s="7">
        <f>0</f>
        <v>0</v>
      </c>
      <c r="AV67" s="7">
        <f>0</f>
        <v>0</v>
      </c>
      <c r="AW67" s="8">
        <f t="shared" si="6"/>
        <v>26400</v>
      </c>
    </row>
    <row r="68" spans="1:49" x14ac:dyDescent="0.25">
      <c r="A68" s="5">
        <v>67</v>
      </c>
      <c r="B68" s="20" t="s">
        <v>184</v>
      </c>
      <c r="C68" s="7" t="s">
        <v>46</v>
      </c>
      <c r="D68" s="7" t="s">
        <v>243</v>
      </c>
      <c r="E68" s="7" t="s">
        <v>5</v>
      </c>
      <c r="F68" s="7" t="s">
        <v>6</v>
      </c>
      <c r="G68" s="7" t="s">
        <v>9</v>
      </c>
      <c r="H68" s="7">
        <f>0</f>
        <v>0</v>
      </c>
      <c r="I68" s="7">
        <f>0</f>
        <v>0</v>
      </c>
      <c r="J68" s="7">
        <f>0</f>
        <v>0</v>
      </c>
      <c r="K68" s="7"/>
      <c r="L68" s="7">
        <f>0</f>
        <v>0</v>
      </c>
      <c r="M68" s="7">
        <f>0</f>
        <v>0</v>
      </c>
      <c r="N68" s="7">
        <f>0</f>
        <v>0</v>
      </c>
      <c r="O68" s="7">
        <f>0</f>
        <v>0</v>
      </c>
      <c r="P68" s="7">
        <f>0</f>
        <v>0</v>
      </c>
      <c r="Q68" s="7">
        <f>0</f>
        <v>0</v>
      </c>
      <c r="R68" s="7">
        <f>0</f>
        <v>0</v>
      </c>
      <c r="S68" s="7">
        <f>0</f>
        <v>0</v>
      </c>
      <c r="T68" s="7">
        <f>0</f>
        <v>0</v>
      </c>
      <c r="U68" s="7">
        <f>0</f>
        <v>0</v>
      </c>
      <c r="V68" s="8">
        <f t="shared" si="4"/>
        <v>0</v>
      </c>
      <c r="W68" s="7">
        <f>0</f>
        <v>0</v>
      </c>
      <c r="X68" s="7">
        <f>0</f>
        <v>0</v>
      </c>
      <c r="Y68" s="7">
        <f>0</f>
        <v>0</v>
      </c>
      <c r="Z68" s="7">
        <f>0</f>
        <v>0</v>
      </c>
      <c r="AA68" s="7">
        <f>0</f>
        <v>0</v>
      </c>
      <c r="AB68" s="7">
        <f>0</f>
        <v>0</v>
      </c>
      <c r="AC68" s="7">
        <f>0</f>
        <v>0</v>
      </c>
      <c r="AD68" s="7">
        <f>0</f>
        <v>0</v>
      </c>
      <c r="AE68" s="7">
        <f>0</f>
        <v>0</v>
      </c>
      <c r="AF68" s="8">
        <f t="shared" si="5"/>
        <v>0</v>
      </c>
      <c r="AG68" s="7" t="s">
        <v>21</v>
      </c>
      <c r="AH68" s="9" t="s">
        <v>122</v>
      </c>
      <c r="AI68" s="10">
        <v>65</v>
      </c>
      <c r="AJ68" s="11" t="s">
        <v>37</v>
      </c>
      <c r="AK68" s="19">
        <f>0</f>
        <v>0</v>
      </c>
      <c r="AL68" s="9">
        <f>0</f>
        <v>0</v>
      </c>
      <c r="AM68" s="9">
        <f>0</f>
        <v>0</v>
      </c>
      <c r="AN68" s="9">
        <f>0</f>
        <v>0</v>
      </c>
      <c r="AO68" s="19">
        <f>0</f>
        <v>0</v>
      </c>
      <c r="AP68" s="9">
        <f>0</f>
        <v>0</v>
      </c>
      <c r="AQ68" s="7">
        <f>0</f>
        <v>0</v>
      </c>
      <c r="AR68" s="7">
        <f>0</f>
        <v>0</v>
      </c>
      <c r="AS68" s="7">
        <f>0</f>
        <v>0</v>
      </c>
      <c r="AT68" s="7">
        <f>0</f>
        <v>0</v>
      </c>
      <c r="AU68" s="7">
        <f>0</f>
        <v>0</v>
      </c>
      <c r="AV68" s="7">
        <f>0</f>
        <v>0</v>
      </c>
      <c r="AW68" s="8">
        <f t="shared" si="6"/>
        <v>21450</v>
      </c>
    </row>
    <row r="69" spans="1:49" x14ac:dyDescent="0.25">
      <c r="A69" s="6">
        <v>68</v>
      </c>
      <c r="B69" s="20" t="s">
        <v>185</v>
      </c>
      <c r="C69" s="7" t="s">
        <v>186</v>
      </c>
      <c r="D69" s="7" t="s">
        <v>244</v>
      </c>
      <c r="E69" s="7" t="s">
        <v>5</v>
      </c>
      <c r="F69" s="7" t="s">
        <v>40</v>
      </c>
      <c r="G69" s="1" t="s">
        <v>7</v>
      </c>
      <c r="H69" s="7" t="s">
        <v>100</v>
      </c>
      <c r="I69" s="7">
        <v>2500</v>
      </c>
      <c r="J69" s="7">
        <f>0</f>
        <v>0</v>
      </c>
      <c r="K69" s="7"/>
      <c r="L69" s="7">
        <f>0</f>
        <v>0</v>
      </c>
      <c r="M69" s="7">
        <f>0</f>
        <v>0</v>
      </c>
      <c r="N69" s="7">
        <f>0</f>
        <v>0</v>
      </c>
      <c r="O69" s="7">
        <f>0</f>
        <v>0</v>
      </c>
      <c r="P69" s="7">
        <f>0</f>
        <v>0</v>
      </c>
      <c r="Q69" s="7">
        <f>0</f>
        <v>0</v>
      </c>
      <c r="R69" s="7">
        <f>0</f>
        <v>0</v>
      </c>
      <c r="S69" s="7">
        <f>0</f>
        <v>0</v>
      </c>
      <c r="T69" s="7">
        <f>0</f>
        <v>0</v>
      </c>
      <c r="U69" s="7">
        <f>0</f>
        <v>0</v>
      </c>
      <c r="V69" s="8">
        <f t="shared" si="4"/>
        <v>825000</v>
      </c>
      <c r="W69" s="1" t="s">
        <v>7</v>
      </c>
      <c r="X69" s="7" t="s">
        <v>100</v>
      </c>
      <c r="Y69" s="7">
        <v>3000</v>
      </c>
      <c r="Z69" s="7">
        <f>0</f>
        <v>0</v>
      </c>
      <c r="AA69" s="7">
        <f>0</f>
        <v>0</v>
      </c>
      <c r="AB69" s="7">
        <f>0</f>
        <v>0</v>
      </c>
      <c r="AC69" s="7">
        <f>0</f>
        <v>0</v>
      </c>
      <c r="AD69" s="7">
        <f>0</f>
        <v>0</v>
      </c>
      <c r="AE69" s="7">
        <f>0</f>
        <v>0</v>
      </c>
      <c r="AF69" s="8">
        <f t="shared" si="5"/>
        <v>990000</v>
      </c>
      <c r="AG69" s="7" t="s">
        <v>21</v>
      </c>
      <c r="AH69" s="9" t="s">
        <v>153</v>
      </c>
      <c r="AI69" s="10">
        <v>400</v>
      </c>
      <c r="AJ69" s="11" t="s">
        <v>37</v>
      </c>
      <c r="AK69" s="7" t="s">
        <v>12</v>
      </c>
      <c r="AL69" s="7" t="s">
        <v>13</v>
      </c>
      <c r="AM69" s="7">
        <v>1200</v>
      </c>
      <c r="AN69" s="7">
        <f>0</f>
        <v>0</v>
      </c>
      <c r="AO69" s="7">
        <f>0</f>
        <v>0</v>
      </c>
      <c r="AP69" s="7">
        <f>0</f>
        <v>0</v>
      </c>
      <c r="AQ69" s="7">
        <f>0</f>
        <v>0</v>
      </c>
      <c r="AR69" s="7">
        <f>0</f>
        <v>0</v>
      </c>
      <c r="AS69" s="7">
        <f>0</f>
        <v>0</v>
      </c>
      <c r="AT69" s="7">
        <f>0</f>
        <v>0</v>
      </c>
      <c r="AU69" s="7">
        <f>0</f>
        <v>0</v>
      </c>
      <c r="AV69" s="7">
        <f>0</f>
        <v>0</v>
      </c>
      <c r="AW69" s="8">
        <f t="shared" si="6"/>
        <v>528000</v>
      </c>
    </row>
    <row r="70" spans="1:49" x14ac:dyDescent="0.25">
      <c r="A70" s="6">
        <v>69</v>
      </c>
      <c r="B70" s="7" t="s">
        <v>187</v>
      </c>
      <c r="C70" s="7" t="s">
        <v>39</v>
      </c>
      <c r="D70" s="7" t="s">
        <v>242</v>
      </c>
      <c r="E70" s="7" t="s">
        <v>5</v>
      </c>
      <c r="F70" s="7" t="s">
        <v>40</v>
      </c>
      <c r="G70" s="7" t="s">
        <v>56</v>
      </c>
      <c r="H70" s="7" t="s">
        <v>169</v>
      </c>
      <c r="I70" s="7">
        <v>120</v>
      </c>
      <c r="J70" s="7" t="s">
        <v>56</v>
      </c>
      <c r="K70" s="7" t="s">
        <v>169</v>
      </c>
      <c r="L70" s="7">
        <v>50</v>
      </c>
      <c r="M70" s="7" t="s">
        <v>188</v>
      </c>
      <c r="N70" s="7">
        <f>0</f>
        <v>0</v>
      </c>
      <c r="O70" s="7">
        <f>0</f>
        <v>0</v>
      </c>
      <c r="P70" s="7">
        <f>0</f>
        <v>0</v>
      </c>
      <c r="Q70" s="7">
        <f>0</f>
        <v>0</v>
      </c>
      <c r="R70" s="7">
        <f>0</f>
        <v>0</v>
      </c>
      <c r="S70" s="7">
        <f>0</f>
        <v>0</v>
      </c>
      <c r="T70" s="7">
        <f>0</f>
        <v>0</v>
      </c>
      <c r="U70" s="7">
        <f>0</f>
        <v>0</v>
      </c>
      <c r="V70" s="8">
        <f t="shared" si="4"/>
        <v>56100</v>
      </c>
      <c r="W70" s="1" t="s">
        <v>7</v>
      </c>
      <c r="X70" s="7" t="s">
        <v>189</v>
      </c>
      <c r="Y70" s="7">
        <v>120</v>
      </c>
      <c r="Z70" s="7">
        <f>0</f>
        <v>0</v>
      </c>
      <c r="AA70" s="7">
        <f>0</f>
        <v>0</v>
      </c>
      <c r="AB70" s="7">
        <f>0</f>
        <v>0</v>
      </c>
      <c r="AC70" s="7">
        <f>0</f>
        <v>0</v>
      </c>
      <c r="AD70" s="7">
        <f>0</f>
        <v>0</v>
      </c>
      <c r="AE70" s="7">
        <f>0</f>
        <v>0</v>
      </c>
      <c r="AF70" s="8">
        <f t="shared" si="5"/>
        <v>39600</v>
      </c>
      <c r="AG70" s="1" t="s">
        <v>12</v>
      </c>
      <c r="AH70" s="7" t="s">
        <v>29</v>
      </c>
      <c r="AI70" s="7">
        <v>120</v>
      </c>
      <c r="AJ70" s="7" t="s">
        <v>52</v>
      </c>
      <c r="AK70" s="7" t="s">
        <v>190</v>
      </c>
      <c r="AL70" s="7" t="s">
        <v>191</v>
      </c>
      <c r="AM70" s="7">
        <v>40</v>
      </c>
      <c r="AN70" s="7" t="s">
        <v>52</v>
      </c>
      <c r="AO70" s="7">
        <f>0</f>
        <v>0</v>
      </c>
      <c r="AP70" s="7">
        <f>0</f>
        <v>0</v>
      </c>
      <c r="AQ70" s="7">
        <f>0</f>
        <v>0</v>
      </c>
      <c r="AR70" s="7">
        <f>0</f>
        <v>0</v>
      </c>
      <c r="AS70" s="7">
        <f>0</f>
        <v>0</v>
      </c>
      <c r="AT70" s="7">
        <f>0</f>
        <v>0</v>
      </c>
      <c r="AU70" s="7">
        <f>0</f>
        <v>0</v>
      </c>
      <c r="AV70" s="7">
        <f>0</f>
        <v>0</v>
      </c>
      <c r="AW70" s="8">
        <f t="shared" si="6"/>
        <v>52800</v>
      </c>
    </row>
    <row r="71" spans="1:49" x14ac:dyDescent="0.25">
      <c r="A71" s="5">
        <v>70</v>
      </c>
      <c r="B71" s="7" t="s">
        <v>192</v>
      </c>
      <c r="C71" s="7" t="s">
        <v>39</v>
      </c>
      <c r="D71" s="7" t="s">
        <v>243</v>
      </c>
      <c r="E71" s="7" t="s">
        <v>5</v>
      </c>
      <c r="F71" s="7" t="s">
        <v>6</v>
      </c>
      <c r="G71" s="7" t="s">
        <v>56</v>
      </c>
      <c r="H71" s="7" t="s">
        <v>193</v>
      </c>
      <c r="I71" s="7">
        <v>25</v>
      </c>
      <c r="J71" s="7">
        <f>0</f>
        <v>0</v>
      </c>
      <c r="K71" s="7"/>
      <c r="L71" s="7">
        <f>0</f>
        <v>0</v>
      </c>
      <c r="M71" s="7">
        <f>0</f>
        <v>0</v>
      </c>
      <c r="N71" s="7">
        <f>0</f>
        <v>0</v>
      </c>
      <c r="O71" s="7">
        <f>0</f>
        <v>0</v>
      </c>
      <c r="P71" s="7">
        <f>0</f>
        <v>0</v>
      </c>
      <c r="Q71" s="7">
        <f>0</f>
        <v>0</v>
      </c>
      <c r="R71" s="7">
        <f>0</f>
        <v>0</v>
      </c>
      <c r="S71" s="7">
        <f>0</f>
        <v>0</v>
      </c>
      <c r="T71" s="7">
        <f>0</f>
        <v>0</v>
      </c>
      <c r="U71" s="7">
        <f>0</f>
        <v>0</v>
      </c>
      <c r="V71" s="8">
        <f t="shared" si="4"/>
        <v>8250</v>
      </c>
      <c r="W71" s="7" t="s">
        <v>78</v>
      </c>
      <c r="X71" s="7" t="s">
        <v>194</v>
      </c>
      <c r="Y71" s="7">
        <v>15</v>
      </c>
      <c r="Z71" s="7">
        <f>0</f>
        <v>0</v>
      </c>
      <c r="AA71" s="7">
        <f>0</f>
        <v>0</v>
      </c>
      <c r="AB71" s="7">
        <f>0</f>
        <v>0</v>
      </c>
      <c r="AC71" s="7">
        <f>0</f>
        <v>0</v>
      </c>
      <c r="AD71" s="7">
        <f>0</f>
        <v>0</v>
      </c>
      <c r="AE71" s="7">
        <f>0</f>
        <v>0</v>
      </c>
      <c r="AF71" s="8">
        <f t="shared" si="5"/>
        <v>4950</v>
      </c>
      <c r="AG71" s="7" t="s">
        <v>21</v>
      </c>
      <c r="AH71" s="7" t="s">
        <v>44</v>
      </c>
      <c r="AI71" s="7">
        <v>15</v>
      </c>
      <c r="AJ71" s="7">
        <f>0</f>
        <v>0</v>
      </c>
      <c r="AK71" s="7">
        <f>0</f>
        <v>0</v>
      </c>
      <c r="AL71" s="7">
        <f>0</f>
        <v>0</v>
      </c>
      <c r="AM71" s="7">
        <f>0</f>
        <v>0</v>
      </c>
      <c r="AN71" s="7">
        <f>0</f>
        <v>0</v>
      </c>
      <c r="AO71" s="7">
        <f>0</f>
        <v>0</v>
      </c>
      <c r="AP71" s="7">
        <f>0</f>
        <v>0</v>
      </c>
      <c r="AQ71" s="7">
        <f>0</f>
        <v>0</v>
      </c>
      <c r="AR71" s="7">
        <f>0</f>
        <v>0</v>
      </c>
      <c r="AS71" s="7">
        <f>0</f>
        <v>0</v>
      </c>
      <c r="AT71" s="7">
        <f>0</f>
        <v>0</v>
      </c>
      <c r="AU71" s="7">
        <f>0</f>
        <v>0</v>
      </c>
      <c r="AV71" s="7">
        <f>0</f>
        <v>0</v>
      </c>
      <c r="AW71" s="8">
        <f t="shared" si="6"/>
        <v>4950</v>
      </c>
    </row>
    <row r="72" spans="1:49" x14ac:dyDescent="0.25">
      <c r="A72" s="6">
        <v>71</v>
      </c>
      <c r="B72" s="7" t="s">
        <v>195</v>
      </c>
      <c r="C72" s="7" t="s">
        <v>220</v>
      </c>
      <c r="D72" s="7" t="s">
        <v>241</v>
      </c>
      <c r="E72" s="7" t="s">
        <v>5</v>
      </c>
      <c r="F72" s="7" t="s">
        <v>28</v>
      </c>
      <c r="G72" s="7" t="s">
        <v>9</v>
      </c>
      <c r="H72" s="7" t="s">
        <v>76</v>
      </c>
      <c r="I72" s="7">
        <v>240</v>
      </c>
      <c r="J72" s="7">
        <f>0</f>
        <v>0</v>
      </c>
      <c r="K72" s="7"/>
      <c r="L72" s="7">
        <f>0</f>
        <v>0</v>
      </c>
      <c r="M72" s="7">
        <f>0</f>
        <v>0</v>
      </c>
      <c r="N72" s="7">
        <f>0</f>
        <v>0</v>
      </c>
      <c r="O72" s="7">
        <f>0</f>
        <v>0</v>
      </c>
      <c r="P72" s="7">
        <f>0</f>
        <v>0</v>
      </c>
      <c r="Q72" s="7">
        <f>0</f>
        <v>0</v>
      </c>
      <c r="R72" s="7">
        <f>0</f>
        <v>0</v>
      </c>
      <c r="S72" s="7">
        <f>0</f>
        <v>0</v>
      </c>
      <c r="T72" s="7">
        <f>0</f>
        <v>0</v>
      </c>
      <c r="U72" s="7">
        <f>0</f>
        <v>0</v>
      </c>
      <c r="V72" s="8">
        <f t="shared" si="4"/>
        <v>79200</v>
      </c>
      <c r="W72" s="7" t="s">
        <v>9</v>
      </c>
      <c r="X72" s="7" t="s">
        <v>76</v>
      </c>
      <c r="Y72" s="7">
        <v>190</v>
      </c>
      <c r="Z72" s="7">
        <f>0</f>
        <v>0</v>
      </c>
      <c r="AA72" s="7">
        <f>0</f>
        <v>0</v>
      </c>
      <c r="AB72" s="7">
        <f>0</f>
        <v>0</v>
      </c>
      <c r="AC72" s="7">
        <f>0</f>
        <v>0</v>
      </c>
      <c r="AD72" s="7">
        <f>0</f>
        <v>0</v>
      </c>
      <c r="AE72" s="7">
        <f>0</f>
        <v>0</v>
      </c>
      <c r="AF72" s="8">
        <f t="shared" si="5"/>
        <v>62700</v>
      </c>
      <c r="AG72" s="7" t="s">
        <v>21</v>
      </c>
      <c r="AH72" s="7" t="s">
        <v>44</v>
      </c>
      <c r="AI72" s="10">
        <v>250</v>
      </c>
      <c r="AJ72" s="11" t="s">
        <v>37</v>
      </c>
      <c r="AK72" s="7" t="s">
        <v>21</v>
      </c>
      <c r="AL72" s="9" t="s">
        <v>138</v>
      </c>
      <c r="AM72" s="7">
        <v>50</v>
      </c>
      <c r="AN72" s="7" t="s">
        <v>52</v>
      </c>
      <c r="AO72" s="7">
        <f>0</f>
        <v>0</v>
      </c>
      <c r="AP72" s="7">
        <f>0</f>
        <v>0</v>
      </c>
      <c r="AQ72" s="7">
        <f>0</f>
        <v>0</v>
      </c>
      <c r="AR72" s="7">
        <f>0</f>
        <v>0</v>
      </c>
      <c r="AS72" s="7">
        <f>0</f>
        <v>0</v>
      </c>
      <c r="AT72" s="7">
        <f>0</f>
        <v>0</v>
      </c>
      <c r="AU72" s="7">
        <f>0</f>
        <v>0</v>
      </c>
      <c r="AV72" s="7">
        <f>0</f>
        <v>0</v>
      </c>
      <c r="AW72" s="8">
        <f t="shared" si="6"/>
        <v>99000</v>
      </c>
    </row>
    <row r="73" spans="1:49" x14ac:dyDescent="0.25">
      <c r="A73" s="6">
        <v>72</v>
      </c>
      <c r="B73" s="7" t="s">
        <v>222</v>
      </c>
      <c r="C73" s="7" t="s">
        <v>220</v>
      </c>
      <c r="D73" s="7" t="s">
        <v>242</v>
      </c>
      <c r="E73" s="6" t="s">
        <v>5</v>
      </c>
      <c r="F73" s="6" t="s">
        <v>40</v>
      </c>
      <c r="G73" s="7" t="s">
        <v>88</v>
      </c>
      <c r="H73" s="7" t="s">
        <v>89</v>
      </c>
      <c r="I73" s="7">
        <v>150</v>
      </c>
      <c r="J73" s="7"/>
      <c r="K73" s="7"/>
      <c r="L73" s="7"/>
      <c r="M73" s="7"/>
      <c r="N73" s="7"/>
      <c r="O73" s="7"/>
      <c r="P73" s="7"/>
      <c r="Q73" s="7"/>
      <c r="R73" s="7"/>
      <c r="S73" s="7"/>
      <c r="T73" s="7"/>
      <c r="U73" s="7"/>
      <c r="V73" s="8">
        <f t="shared" si="4"/>
        <v>49500</v>
      </c>
      <c r="W73" s="7" t="s">
        <v>88</v>
      </c>
      <c r="X73" s="7" t="s">
        <v>89</v>
      </c>
      <c r="Y73" s="7">
        <v>100</v>
      </c>
      <c r="Z73" s="7"/>
      <c r="AA73" s="7"/>
      <c r="AB73" s="7"/>
      <c r="AC73" s="7"/>
      <c r="AD73" s="7"/>
      <c r="AE73" s="7"/>
      <c r="AF73" s="8">
        <f t="shared" si="5"/>
        <v>33000</v>
      </c>
      <c r="AG73" s="7" t="s">
        <v>88</v>
      </c>
      <c r="AH73" s="7" t="s">
        <v>246</v>
      </c>
      <c r="AI73" s="7">
        <v>130</v>
      </c>
      <c r="AJ73" s="7"/>
      <c r="AK73" s="7"/>
      <c r="AL73" s="7"/>
      <c r="AM73" s="7"/>
      <c r="AN73" s="7"/>
      <c r="AO73" s="7"/>
      <c r="AP73" s="7"/>
      <c r="AQ73" s="7"/>
      <c r="AR73" s="7"/>
      <c r="AS73" s="7"/>
      <c r="AT73" s="7"/>
      <c r="AU73" s="7"/>
      <c r="AV73" s="7"/>
      <c r="AW73" s="8">
        <f t="shared" si="6"/>
        <v>42900</v>
      </c>
    </row>
    <row r="74" spans="1:49" x14ac:dyDescent="0.25">
      <c r="A74" s="5">
        <v>73</v>
      </c>
      <c r="B74" s="7" t="s">
        <v>223</v>
      </c>
      <c r="C74" s="7" t="s">
        <v>39</v>
      </c>
      <c r="D74" s="7" t="s">
        <v>242</v>
      </c>
      <c r="E74" s="6" t="s">
        <v>5</v>
      </c>
      <c r="F74" s="6" t="s">
        <v>40</v>
      </c>
      <c r="G74" s="7" t="s">
        <v>88</v>
      </c>
      <c r="H74" s="7" t="s">
        <v>89</v>
      </c>
      <c r="I74" s="7">
        <v>125</v>
      </c>
      <c r="J74" s="7"/>
      <c r="K74" s="7"/>
      <c r="L74" s="7"/>
      <c r="M74" s="7"/>
      <c r="N74" s="7"/>
      <c r="O74" s="7"/>
      <c r="P74" s="7"/>
      <c r="Q74" s="7"/>
      <c r="R74" s="7"/>
      <c r="S74" s="7"/>
      <c r="T74" s="7"/>
      <c r="U74" s="7"/>
      <c r="V74" s="8">
        <f t="shared" si="4"/>
        <v>41250</v>
      </c>
      <c r="W74" s="7" t="s">
        <v>88</v>
      </c>
      <c r="X74" s="7" t="s">
        <v>89</v>
      </c>
      <c r="Y74" s="7">
        <v>100</v>
      </c>
      <c r="Z74" s="7"/>
      <c r="AA74" s="7"/>
      <c r="AB74" s="7"/>
      <c r="AC74" s="7"/>
      <c r="AD74" s="7"/>
      <c r="AE74" s="7"/>
      <c r="AF74" s="8">
        <f t="shared" si="5"/>
        <v>33000</v>
      </c>
      <c r="AG74" s="7" t="s">
        <v>88</v>
      </c>
      <c r="AH74" s="7" t="s">
        <v>246</v>
      </c>
      <c r="AI74" s="7">
        <v>135</v>
      </c>
      <c r="AJ74" s="7"/>
      <c r="AK74" s="7"/>
      <c r="AL74" s="7"/>
      <c r="AM74" s="7"/>
      <c r="AN74" s="7"/>
      <c r="AO74" s="7"/>
      <c r="AP74" s="7"/>
      <c r="AQ74" s="7"/>
      <c r="AR74" s="7"/>
      <c r="AS74" s="7"/>
      <c r="AT74" s="7"/>
      <c r="AU74" s="7"/>
      <c r="AV74" s="7"/>
      <c r="AW74" s="8">
        <f t="shared" si="6"/>
        <v>44550</v>
      </c>
    </row>
    <row r="75" spans="1:49" x14ac:dyDescent="0.25">
      <c r="A75" s="6">
        <v>74</v>
      </c>
      <c r="B75" s="7" t="s">
        <v>224</v>
      </c>
      <c r="C75" s="7" t="s">
        <v>221</v>
      </c>
      <c r="D75" s="7" t="s">
        <v>242</v>
      </c>
      <c r="E75" s="6" t="s">
        <v>5</v>
      </c>
      <c r="F75" s="6" t="s">
        <v>40</v>
      </c>
      <c r="G75" s="7" t="s">
        <v>88</v>
      </c>
      <c r="H75" s="7" t="s">
        <v>89</v>
      </c>
      <c r="I75" s="7">
        <v>160</v>
      </c>
      <c r="J75" s="7"/>
      <c r="K75" s="7"/>
      <c r="L75" s="7"/>
      <c r="M75" s="7"/>
      <c r="N75" s="7"/>
      <c r="O75" s="7"/>
      <c r="P75" s="7"/>
      <c r="Q75" s="7"/>
      <c r="R75" s="7"/>
      <c r="S75" s="7"/>
      <c r="T75" s="7"/>
      <c r="U75" s="7"/>
      <c r="V75" s="8">
        <f t="shared" si="4"/>
        <v>52800</v>
      </c>
      <c r="W75" s="7" t="s">
        <v>88</v>
      </c>
      <c r="X75" s="7" t="s">
        <v>89</v>
      </c>
      <c r="Y75" s="7">
        <v>100</v>
      </c>
      <c r="Z75" s="7"/>
      <c r="AA75" s="7"/>
      <c r="AB75" s="7"/>
      <c r="AC75" s="7"/>
      <c r="AD75" s="7"/>
      <c r="AE75" s="7"/>
      <c r="AF75" s="8">
        <f t="shared" si="5"/>
        <v>33000</v>
      </c>
      <c r="AG75" s="7" t="s">
        <v>88</v>
      </c>
      <c r="AH75" s="7" t="s">
        <v>246</v>
      </c>
      <c r="AI75" s="7">
        <v>145</v>
      </c>
      <c r="AJ75" s="7"/>
      <c r="AK75" s="7"/>
      <c r="AL75" s="7"/>
      <c r="AM75" s="7"/>
      <c r="AN75" s="7"/>
      <c r="AO75" s="7"/>
      <c r="AP75" s="7"/>
      <c r="AQ75" s="7"/>
      <c r="AR75" s="7"/>
      <c r="AS75" s="7"/>
      <c r="AT75" s="7"/>
      <c r="AU75" s="7"/>
      <c r="AV75" s="7"/>
      <c r="AW75" s="8">
        <f t="shared" si="6"/>
        <v>47850</v>
      </c>
    </row>
    <row r="76" spans="1:49" x14ac:dyDescent="0.25">
      <c r="A76" s="6">
        <v>75</v>
      </c>
      <c r="B76" s="7" t="s">
        <v>225</v>
      </c>
      <c r="C76" s="7" t="s">
        <v>46</v>
      </c>
      <c r="D76" s="7" t="s">
        <v>241</v>
      </c>
      <c r="E76" s="6" t="s">
        <v>5</v>
      </c>
      <c r="F76" s="6" t="s">
        <v>28</v>
      </c>
      <c r="G76" s="7" t="s">
        <v>9</v>
      </c>
      <c r="H76" s="7" t="s">
        <v>76</v>
      </c>
      <c r="I76" s="8">
        <v>700</v>
      </c>
      <c r="J76" s="7"/>
      <c r="K76" s="7"/>
      <c r="L76" s="7"/>
      <c r="M76" s="7"/>
      <c r="N76" s="7"/>
      <c r="O76" s="7"/>
      <c r="P76" s="7"/>
      <c r="Q76" s="7"/>
      <c r="R76" s="7"/>
      <c r="S76" s="7"/>
      <c r="T76" s="7"/>
      <c r="U76" s="7"/>
      <c r="V76" s="8">
        <f t="shared" si="4"/>
        <v>231000</v>
      </c>
      <c r="W76" s="7" t="s">
        <v>9</v>
      </c>
      <c r="X76" s="7" t="s">
        <v>76</v>
      </c>
      <c r="Y76" s="7">
        <v>450</v>
      </c>
      <c r="Z76" s="7"/>
      <c r="AA76" s="7"/>
      <c r="AB76" s="7"/>
      <c r="AC76" s="7"/>
      <c r="AD76" s="7"/>
      <c r="AE76" s="7"/>
      <c r="AF76" s="8">
        <f t="shared" si="5"/>
        <v>148500</v>
      </c>
      <c r="AG76" s="7" t="s">
        <v>88</v>
      </c>
      <c r="AH76" s="7" t="s">
        <v>246</v>
      </c>
      <c r="AI76" s="7">
        <v>320</v>
      </c>
      <c r="AJ76" s="11" t="s">
        <v>37</v>
      </c>
      <c r="AK76" s="7" t="s">
        <v>249</v>
      </c>
      <c r="AL76" s="7" t="s">
        <v>250</v>
      </c>
      <c r="AM76" s="7">
        <v>400</v>
      </c>
      <c r="AN76" s="7"/>
      <c r="AO76" s="7" t="s">
        <v>249</v>
      </c>
      <c r="AP76" s="7" t="s">
        <v>250</v>
      </c>
      <c r="AQ76" s="7">
        <v>300</v>
      </c>
      <c r="AR76" s="7"/>
      <c r="AS76" s="7" t="s">
        <v>21</v>
      </c>
      <c r="AT76" s="9" t="s">
        <v>138</v>
      </c>
      <c r="AU76" s="7">
        <v>80</v>
      </c>
      <c r="AV76" s="7"/>
      <c r="AW76" s="8">
        <f t="shared" si="6"/>
        <v>363000</v>
      </c>
    </row>
    <row r="77" spans="1:49" x14ac:dyDescent="0.25">
      <c r="A77" s="5">
        <v>76</v>
      </c>
      <c r="B77" s="7" t="s">
        <v>226</v>
      </c>
      <c r="C77" s="7" t="s">
        <v>46</v>
      </c>
      <c r="D77" s="7" t="s">
        <v>242</v>
      </c>
      <c r="E77" s="6" t="s">
        <v>5</v>
      </c>
      <c r="F77" s="6" t="s">
        <v>28</v>
      </c>
      <c r="G77" s="7" t="s">
        <v>9</v>
      </c>
      <c r="H77" s="7" t="s">
        <v>24</v>
      </c>
      <c r="I77" s="7">
        <v>300</v>
      </c>
      <c r="J77" s="7"/>
      <c r="K77" s="7"/>
      <c r="L77" s="7"/>
      <c r="M77" s="7"/>
      <c r="N77" s="7"/>
      <c r="O77" s="7"/>
      <c r="P77" s="7"/>
      <c r="Q77" s="7"/>
      <c r="R77" s="7"/>
      <c r="S77" s="7"/>
      <c r="T77" s="7"/>
      <c r="U77" s="7"/>
      <c r="V77" s="8">
        <f t="shared" si="4"/>
        <v>99000</v>
      </c>
      <c r="W77" s="7" t="s">
        <v>9</v>
      </c>
      <c r="X77" s="7" t="s">
        <v>11</v>
      </c>
      <c r="Y77" s="7">
        <v>100</v>
      </c>
      <c r="Z77" s="7"/>
      <c r="AA77" s="7"/>
      <c r="AB77" s="7"/>
      <c r="AC77" s="7"/>
      <c r="AD77" s="7"/>
      <c r="AE77" s="7"/>
      <c r="AF77" s="8">
        <f t="shared" si="5"/>
        <v>33000</v>
      </c>
      <c r="AG77" s="7" t="s">
        <v>88</v>
      </c>
      <c r="AH77" s="7" t="s">
        <v>246</v>
      </c>
      <c r="AI77" s="7">
        <v>200</v>
      </c>
      <c r="AJ77" s="11" t="s">
        <v>37</v>
      </c>
      <c r="AK77" s="7" t="s">
        <v>14</v>
      </c>
      <c r="AL77" s="7" t="s">
        <v>248</v>
      </c>
      <c r="AM77" s="7">
        <v>70</v>
      </c>
      <c r="AN77" s="7"/>
      <c r="AO77" s="7"/>
      <c r="AP77" s="7"/>
      <c r="AQ77" s="7"/>
      <c r="AR77" s="7"/>
      <c r="AS77" s="7"/>
      <c r="AT77" s="7"/>
      <c r="AU77" s="7"/>
      <c r="AV77" s="7"/>
      <c r="AW77" s="8">
        <f t="shared" si="6"/>
        <v>89100</v>
      </c>
    </row>
    <row r="78" spans="1:49" x14ac:dyDescent="0.25">
      <c r="A78" s="6">
        <v>77</v>
      </c>
      <c r="B78" s="7" t="s">
        <v>227</v>
      </c>
      <c r="C78" s="7" t="s">
        <v>46</v>
      </c>
      <c r="D78" s="7" t="s">
        <v>242</v>
      </c>
      <c r="E78" s="6" t="s">
        <v>5</v>
      </c>
      <c r="F78" s="6" t="s">
        <v>28</v>
      </c>
      <c r="G78" s="7" t="s">
        <v>9</v>
      </c>
      <c r="H78" s="7" t="s">
        <v>24</v>
      </c>
      <c r="I78" s="7">
        <v>150</v>
      </c>
      <c r="J78" s="7"/>
      <c r="K78" s="7"/>
      <c r="L78" s="7"/>
      <c r="M78" s="7"/>
      <c r="N78" s="7"/>
      <c r="O78" s="7"/>
      <c r="P78" s="7"/>
      <c r="Q78" s="7"/>
      <c r="R78" s="7"/>
      <c r="S78" s="7"/>
      <c r="T78" s="7"/>
      <c r="U78" s="7"/>
      <c r="V78" s="8">
        <f t="shared" si="4"/>
        <v>49500</v>
      </c>
      <c r="W78" s="7" t="s">
        <v>9</v>
      </c>
      <c r="X78" s="7" t="s">
        <v>11</v>
      </c>
      <c r="Y78" s="7">
        <v>70</v>
      </c>
      <c r="Z78" s="7"/>
      <c r="AA78" s="7"/>
      <c r="AB78" s="7"/>
      <c r="AC78" s="7"/>
      <c r="AD78" s="7"/>
      <c r="AE78" s="7"/>
      <c r="AF78" s="8">
        <f t="shared" si="5"/>
        <v>23100</v>
      </c>
      <c r="AG78" s="7" t="s">
        <v>12</v>
      </c>
      <c r="AH78" s="7" t="s">
        <v>29</v>
      </c>
      <c r="AI78" s="7">
        <v>60</v>
      </c>
      <c r="AJ78" s="7"/>
      <c r="AK78" s="7" t="s">
        <v>21</v>
      </c>
      <c r="AL78" s="9" t="s">
        <v>138</v>
      </c>
      <c r="AM78" s="7">
        <v>15</v>
      </c>
      <c r="AN78" s="7"/>
      <c r="AO78" s="7"/>
      <c r="AP78" s="7"/>
      <c r="AQ78" s="7"/>
      <c r="AR78" s="7"/>
      <c r="AS78" s="7"/>
      <c r="AT78" s="7"/>
      <c r="AU78" s="7"/>
      <c r="AV78" s="7"/>
      <c r="AW78" s="8">
        <f t="shared" si="6"/>
        <v>24750</v>
      </c>
    </row>
    <row r="79" spans="1:49" x14ac:dyDescent="0.25">
      <c r="A79" s="6">
        <v>78</v>
      </c>
      <c r="B79" s="7" t="s">
        <v>228</v>
      </c>
      <c r="C79" s="7" t="s">
        <v>229</v>
      </c>
      <c r="D79" s="7" t="s">
        <v>242</v>
      </c>
      <c r="E79" s="6" t="s">
        <v>5</v>
      </c>
      <c r="F79" s="6" t="s">
        <v>40</v>
      </c>
      <c r="G79" s="6" t="s">
        <v>7</v>
      </c>
      <c r="H79" s="6" t="s">
        <v>104</v>
      </c>
      <c r="I79" s="7">
        <v>90</v>
      </c>
      <c r="J79" s="7"/>
      <c r="K79" s="7"/>
      <c r="L79" s="7"/>
      <c r="M79" s="7"/>
      <c r="N79" s="7"/>
      <c r="O79" s="7"/>
      <c r="P79" s="7"/>
      <c r="Q79" s="7"/>
      <c r="R79" s="7"/>
      <c r="S79" s="7"/>
      <c r="T79" s="7"/>
      <c r="U79" s="7"/>
      <c r="V79" s="8">
        <f t="shared" si="4"/>
        <v>29700</v>
      </c>
      <c r="W79" s="1" t="s">
        <v>7</v>
      </c>
      <c r="X79" s="7" t="s">
        <v>64</v>
      </c>
      <c r="Y79" s="7">
        <v>80</v>
      </c>
      <c r="Z79" s="7"/>
      <c r="AA79" s="7"/>
      <c r="AB79" s="7"/>
      <c r="AC79" s="7"/>
      <c r="AD79" s="7"/>
      <c r="AE79" s="7"/>
      <c r="AF79" s="8">
        <f t="shared" si="5"/>
        <v>26400</v>
      </c>
      <c r="AG79" s="7" t="s">
        <v>12</v>
      </c>
      <c r="AH79" s="7" t="s">
        <v>29</v>
      </c>
      <c r="AI79" s="7">
        <v>80</v>
      </c>
      <c r="AJ79" s="7"/>
      <c r="AK79" s="7"/>
      <c r="AL79" s="7"/>
      <c r="AM79" s="7"/>
      <c r="AN79" s="7"/>
      <c r="AO79" s="7"/>
      <c r="AP79" s="7"/>
      <c r="AQ79" s="7"/>
      <c r="AR79" s="7"/>
      <c r="AS79" s="7"/>
      <c r="AT79" s="7"/>
      <c r="AU79" s="7"/>
      <c r="AV79" s="7"/>
      <c r="AW79" s="8">
        <f t="shared" si="6"/>
        <v>26400</v>
      </c>
    </row>
    <row r="80" spans="1:49" x14ac:dyDescent="0.25">
      <c r="A80" s="5">
        <v>79</v>
      </c>
      <c r="B80" s="7" t="s">
        <v>230</v>
      </c>
      <c r="C80" s="7" t="s">
        <v>231</v>
      </c>
      <c r="D80" s="7" t="s">
        <v>242</v>
      </c>
      <c r="E80" s="6" t="s">
        <v>5</v>
      </c>
      <c r="F80" s="6" t="s">
        <v>40</v>
      </c>
      <c r="G80" s="7" t="s">
        <v>56</v>
      </c>
      <c r="H80" s="7" t="s">
        <v>193</v>
      </c>
      <c r="I80" s="7">
        <v>5</v>
      </c>
      <c r="J80" s="7"/>
      <c r="K80" s="7"/>
      <c r="L80" s="7"/>
      <c r="M80" s="7"/>
      <c r="N80" s="7"/>
      <c r="O80" s="7"/>
      <c r="P80" s="7"/>
      <c r="Q80" s="7"/>
      <c r="R80" s="7"/>
      <c r="S80" s="7"/>
      <c r="T80" s="7"/>
      <c r="U80" s="7"/>
      <c r="V80" s="8">
        <f t="shared" si="4"/>
        <v>1650</v>
      </c>
      <c r="W80" s="7" t="s">
        <v>51</v>
      </c>
      <c r="X80" s="7" t="s">
        <v>33</v>
      </c>
      <c r="Y80" s="7">
        <v>50</v>
      </c>
      <c r="Z80" s="7"/>
      <c r="AA80" s="7"/>
      <c r="AB80" s="7"/>
      <c r="AC80" s="7"/>
      <c r="AD80" s="7"/>
      <c r="AE80" s="7"/>
      <c r="AF80" s="8">
        <f t="shared" si="5"/>
        <v>16500</v>
      </c>
      <c r="AG80" s="7" t="s">
        <v>247</v>
      </c>
      <c r="AH80" s="7" t="s">
        <v>247</v>
      </c>
      <c r="AI80" s="7">
        <v>80</v>
      </c>
      <c r="AJ80" s="7"/>
      <c r="AK80" s="7"/>
      <c r="AL80" s="7"/>
      <c r="AM80" s="7"/>
      <c r="AN80" s="7"/>
      <c r="AO80" s="7"/>
      <c r="AP80" s="7"/>
      <c r="AQ80" s="7"/>
      <c r="AR80" s="7"/>
      <c r="AS80" s="7"/>
      <c r="AT80" s="7"/>
      <c r="AU80" s="7"/>
      <c r="AV80" s="7"/>
      <c r="AW80" s="8">
        <f t="shared" si="6"/>
        <v>26400</v>
      </c>
    </row>
    <row r="81" spans="1:49" x14ac:dyDescent="0.25">
      <c r="A81" s="6">
        <v>80</v>
      </c>
      <c r="B81" s="7" t="s">
        <v>232</v>
      </c>
      <c r="C81" s="7" t="s">
        <v>233</v>
      </c>
      <c r="D81" s="7" t="s">
        <v>242</v>
      </c>
      <c r="E81" s="6" t="s">
        <v>5</v>
      </c>
      <c r="F81" s="6" t="s">
        <v>40</v>
      </c>
      <c r="G81" s="7" t="s">
        <v>56</v>
      </c>
      <c r="H81" s="7" t="s">
        <v>193</v>
      </c>
      <c r="I81" s="7">
        <v>25</v>
      </c>
      <c r="J81" s="7"/>
      <c r="K81" s="7"/>
      <c r="L81" s="7"/>
      <c r="M81" s="7"/>
      <c r="N81" s="7"/>
      <c r="O81" s="7"/>
      <c r="P81" s="7"/>
      <c r="Q81" s="7"/>
      <c r="R81" s="7"/>
      <c r="S81" s="7"/>
      <c r="T81" s="7"/>
      <c r="U81" s="7"/>
      <c r="V81" s="8">
        <f t="shared" si="4"/>
        <v>8250</v>
      </c>
      <c r="W81" s="7" t="s">
        <v>51</v>
      </c>
      <c r="X81" s="7" t="s">
        <v>119</v>
      </c>
      <c r="Y81" s="7">
        <v>80</v>
      </c>
      <c r="Z81" s="7" t="s">
        <v>78</v>
      </c>
      <c r="AA81" s="7" t="s">
        <v>245</v>
      </c>
      <c r="AB81" s="7">
        <v>10</v>
      </c>
      <c r="AC81" s="7"/>
      <c r="AD81" s="7"/>
      <c r="AE81" s="7"/>
      <c r="AF81" s="8">
        <f t="shared" si="5"/>
        <v>29700</v>
      </c>
      <c r="AG81" s="7" t="s">
        <v>21</v>
      </c>
      <c r="AH81" s="7" t="s">
        <v>108</v>
      </c>
      <c r="AI81" s="7">
        <v>80</v>
      </c>
      <c r="AJ81" s="7"/>
      <c r="AK81" s="7"/>
      <c r="AL81" s="7"/>
      <c r="AM81" s="7"/>
      <c r="AN81" s="7"/>
      <c r="AO81" s="7"/>
      <c r="AP81" s="7"/>
      <c r="AQ81" s="7"/>
      <c r="AR81" s="7"/>
      <c r="AS81" s="7"/>
      <c r="AT81" s="7"/>
      <c r="AU81" s="7"/>
      <c r="AV81" s="7"/>
      <c r="AW81" s="8">
        <f t="shared" si="6"/>
        <v>26400</v>
      </c>
    </row>
    <row r="82" spans="1:49" x14ac:dyDescent="0.25">
      <c r="A82" s="6">
        <v>81</v>
      </c>
      <c r="B82" s="7" t="s">
        <v>281</v>
      </c>
      <c r="C82" s="7" t="s">
        <v>39</v>
      </c>
      <c r="D82" s="7" t="s">
        <v>243</v>
      </c>
      <c r="E82" s="6" t="s">
        <v>5</v>
      </c>
      <c r="F82" s="6" t="s">
        <v>6</v>
      </c>
      <c r="G82" s="7" t="s">
        <v>56</v>
      </c>
      <c r="H82" s="7" t="s">
        <v>56</v>
      </c>
      <c r="I82" s="7">
        <v>100</v>
      </c>
      <c r="J82" s="7" t="s">
        <v>282</v>
      </c>
      <c r="K82" s="7" t="s">
        <v>283</v>
      </c>
      <c r="L82" s="7">
        <v>50</v>
      </c>
      <c r="M82" s="7"/>
      <c r="N82" s="7"/>
      <c r="O82" s="7"/>
      <c r="P82" s="7"/>
      <c r="Q82" s="7"/>
      <c r="R82" s="7"/>
      <c r="S82" s="7"/>
      <c r="T82" s="7"/>
      <c r="U82" s="7"/>
      <c r="V82" s="26">
        <f t="shared" si="4"/>
        <v>49500</v>
      </c>
      <c r="W82" s="7" t="s">
        <v>57</v>
      </c>
      <c r="X82" s="7" t="s">
        <v>57</v>
      </c>
      <c r="Y82" s="7">
        <v>20</v>
      </c>
      <c r="Z82" s="7" t="s">
        <v>78</v>
      </c>
      <c r="AA82" s="7" t="s">
        <v>170</v>
      </c>
      <c r="AB82" s="7">
        <v>25</v>
      </c>
      <c r="AC82" s="7"/>
      <c r="AD82" s="7"/>
      <c r="AE82" s="7"/>
      <c r="AF82" s="8">
        <f t="shared" si="5"/>
        <v>14850</v>
      </c>
      <c r="AG82" s="7" t="s">
        <v>21</v>
      </c>
      <c r="AH82" s="7" t="s">
        <v>108</v>
      </c>
      <c r="AI82" s="7">
        <v>60</v>
      </c>
      <c r="AJ82" s="7"/>
      <c r="AK82" s="7" t="s">
        <v>21</v>
      </c>
      <c r="AL82" s="7" t="s">
        <v>117</v>
      </c>
      <c r="AM82" s="7">
        <v>50</v>
      </c>
      <c r="AN82" s="7"/>
      <c r="AO82" s="7"/>
      <c r="AP82" s="7"/>
      <c r="AQ82" s="7"/>
      <c r="AR82" s="7"/>
      <c r="AS82" s="7"/>
      <c r="AT82" s="7"/>
      <c r="AU82" s="7"/>
      <c r="AV82" s="7"/>
      <c r="AW82" s="8">
        <f t="shared" si="6"/>
        <v>36300</v>
      </c>
    </row>
    <row r="83" spans="1:49" x14ac:dyDescent="0.25">
      <c r="A83" s="5">
        <v>82</v>
      </c>
      <c r="B83" s="7" t="s">
        <v>284</v>
      </c>
      <c r="C83" s="7" t="s">
        <v>46</v>
      </c>
      <c r="D83" s="7" t="s">
        <v>242</v>
      </c>
      <c r="E83" s="6" t="s">
        <v>5</v>
      </c>
      <c r="F83" s="6" t="s">
        <v>6</v>
      </c>
      <c r="G83" s="7" t="s">
        <v>9</v>
      </c>
      <c r="H83" s="7" t="s">
        <v>24</v>
      </c>
      <c r="I83" s="7">
        <v>200</v>
      </c>
      <c r="J83" s="7"/>
      <c r="K83" s="7"/>
      <c r="L83" s="7"/>
      <c r="M83" s="7"/>
      <c r="N83" s="7"/>
      <c r="O83" s="7"/>
      <c r="P83" s="7"/>
      <c r="Q83" s="7"/>
      <c r="R83" s="7"/>
      <c r="S83" s="7"/>
      <c r="T83" s="7"/>
      <c r="U83" s="7"/>
      <c r="V83" s="26">
        <f t="shared" si="4"/>
        <v>66000</v>
      </c>
      <c r="W83" s="7" t="s">
        <v>9</v>
      </c>
      <c r="X83" s="7" t="s">
        <v>11</v>
      </c>
      <c r="Y83" s="7">
        <v>145</v>
      </c>
      <c r="Z83" s="7"/>
      <c r="AA83" s="7"/>
      <c r="AB83" s="7"/>
      <c r="AC83" s="7"/>
      <c r="AD83" s="7"/>
      <c r="AE83" s="7"/>
      <c r="AF83" s="8">
        <f t="shared" si="5"/>
        <v>47850</v>
      </c>
      <c r="AG83" s="7" t="s">
        <v>21</v>
      </c>
      <c r="AH83" s="7" t="s">
        <v>108</v>
      </c>
      <c r="AI83" s="7">
        <v>60</v>
      </c>
      <c r="AJ83" s="7"/>
      <c r="AK83" s="7" t="s">
        <v>14</v>
      </c>
      <c r="AL83" s="7" t="s">
        <v>248</v>
      </c>
      <c r="AM83" s="7">
        <v>50</v>
      </c>
      <c r="AN83" s="7"/>
      <c r="AO83" s="7"/>
      <c r="AP83" s="7"/>
      <c r="AQ83" s="7"/>
      <c r="AR83" s="7"/>
      <c r="AS83" s="7"/>
      <c r="AT83" s="7"/>
      <c r="AU83" s="7"/>
      <c r="AV83" s="7"/>
      <c r="AW83" s="8">
        <f t="shared" si="6"/>
        <v>36300</v>
      </c>
    </row>
    <row r="84" spans="1:49" x14ac:dyDescent="0.25">
      <c r="A84" s="6">
        <v>83</v>
      </c>
      <c r="B84" s="7" t="s">
        <v>285</v>
      </c>
      <c r="C84" s="7" t="s">
        <v>46</v>
      </c>
      <c r="D84" s="7" t="s">
        <v>242</v>
      </c>
      <c r="E84" s="6" t="s">
        <v>5</v>
      </c>
      <c r="F84" s="6" t="s">
        <v>6</v>
      </c>
      <c r="G84" s="7" t="s">
        <v>9</v>
      </c>
      <c r="H84" s="7" t="s">
        <v>24</v>
      </c>
      <c r="I84" s="7">
        <v>150</v>
      </c>
      <c r="J84" s="7"/>
      <c r="K84" s="7"/>
      <c r="L84" s="7"/>
      <c r="M84" s="7"/>
      <c r="N84" s="7"/>
      <c r="O84" s="7"/>
      <c r="P84" s="7"/>
      <c r="Q84" s="7"/>
      <c r="R84" s="7"/>
      <c r="S84" s="7"/>
      <c r="T84" s="7"/>
      <c r="U84" s="7"/>
      <c r="V84" s="26">
        <f t="shared" si="4"/>
        <v>49500</v>
      </c>
      <c r="W84" s="7" t="s">
        <v>9</v>
      </c>
      <c r="X84" s="7" t="s">
        <v>11</v>
      </c>
      <c r="Y84" s="7">
        <v>145</v>
      </c>
      <c r="Z84" s="7"/>
      <c r="AA84" s="7"/>
      <c r="AB84" s="7"/>
      <c r="AC84" s="7"/>
      <c r="AD84" s="7"/>
      <c r="AE84" s="7"/>
      <c r="AF84" s="8">
        <f t="shared" si="5"/>
        <v>47850</v>
      </c>
      <c r="AG84" s="7" t="s">
        <v>21</v>
      </c>
      <c r="AH84" s="7" t="s">
        <v>153</v>
      </c>
      <c r="AI84" s="7">
        <v>150</v>
      </c>
      <c r="AJ84" s="7"/>
      <c r="AK84" s="7" t="s">
        <v>21</v>
      </c>
      <c r="AL84" s="7" t="s">
        <v>108</v>
      </c>
      <c r="AM84" s="7">
        <v>50</v>
      </c>
      <c r="AN84" s="7"/>
      <c r="AO84" s="7"/>
      <c r="AP84" s="7"/>
      <c r="AQ84" s="7"/>
      <c r="AR84" s="7"/>
      <c r="AS84" s="7"/>
      <c r="AT84" s="7"/>
      <c r="AU84" s="7"/>
      <c r="AV84" s="7"/>
      <c r="AW84" s="8">
        <f t="shared" si="6"/>
        <v>66000</v>
      </c>
    </row>
    <row r="85" spans="1:49" x14ac:dyDescent="0.25">
      <c r="A85" s="6">
        <v>84</v>
      </c>
      <c r="B85" s="7" t="s">
        <v>286</v>
      </c>
      <c r="C85" s="7" t="s">
        <v>46</v>
      </c>
      <c r="D85" s="7" t="s">
        <v>242</v>
      </c>
      <c r="E85" s="6" t="s">
        <v>5</v>
      </c>
      <c r="F85" s="6" t="s">
        <v>6</v>
      </c>
      <c r="G85" s="7" t="s">
        <v>9</v>
      </c>
      <c r="H85" s="7" t="s">
        <v>24</v>
      </c>
      <c r="I85" s="7">
        <v>150</v>
      </c>
      <c r="J85" s="7" t="s">
        <v>131</v>
      </c>
      <c r="K85" s="7" t="s">
        <v>32</v>
      </c>
      <c r="L85" s="7">
        <v>150</v>
      </c>
      <c r="M85" s="7"/>
      <c r="N85" s="7"/>
      <c r="O85" s="7"/>
      <c r="P85" s="7"/>
      <c r="Q85" s="7"/>
      <c r="R85" s="7"/>
      <c r="S85" s="7"/>
      <c r="T85" s="7"/>
      <c r="U85" s="7"/>
      <c r="V85" s="26">
        <f t="shared" si="4"/>
        <v>99000</v>
      </c>
      <c r="W85" s="7" t="s">
        <v>9</v>
      </c>
      <c r="X85" s="7" t="s">
        <v>11</v>
      </c>
      <c r="Y85" s="7">
        <v>66</v>
      </c>
      <c r="Z85" s="7"/>
      <c r="AA85" s="7"/>
      <c r="AB85" s="7"/>
      <c r="AC85" s="7"/>
      <c r="AD85" s="7"/>
      <c r="AE85" s="7"/>
      <c r="AF85" s="8">
        <f t="shared" si="5"/>
        <v>21780</v>
      </c>
      <c r="AG85" s="7" t="s">
        <v>21</v>
      </c>
      <c r="AH85" s="7" t="s">
        <v>153</v>
      </c>
      <c r="AI85" s="7">
        <v>125</v>
      </c>
      <c r="AJ85" s="7"/>
      <c r="AK85" s="7" t="s">
        <v>21</v>
      </c>
      <c r="AL85" s="7" t="s">
        <v>108</v>
      </c>
      <c r="AM85" s="7">
        <v>50</v>
      </c>
      <c r="AN85" s="7"/>
      <c r="AO85" s="7"/>
      <c r="AP85" s="7"/>
      <c r="AQ85" s="7"/>
      <c r="AR85" s="7"/>
      <c r="AS85" s="7"/>
      <c r="AT85" s="7"/>
      <c r="AU85" s="7"/>
      <c r="AV85" s="7"/>
      <c r="AW85" s="8">
        <f t="shared" si="6"/>
        <v>57750</v>
      </c>
    </row>
    <row r="86" spans="1:49" x14ac:dyDescent="0.25">
      <c r="A86" s="5">
        <v>85</v>
      </c>
      <c r="B86" s="7" t="s">
        <v>288</v>
      </c>
      <c r="C86" s="7" t="s">
        <v>46</v>
      </c>
      <c r="D86" s="7" t="s">
        <v>242</v>
      </c>
      <c r="E86" s="6" t="s">
        <v>5</v>
      </c>
      <c r="F86" s="6" t="s">
        <v>6</v>
      </c>
      <c r="G86" s="7" t="s">
        <v>9</v>
      </c>
      <c r="H86" s="7" t="s">
        <v>24</v>
      </c>
      <c r="I86" s="7">
        <v>100</v>
      </c>
      <c r="J86" s="7"/>
      <c r="K86" s="7"/>
      <c r="L86" s="7"/>
      <c r="M86" s="7"/>
      <c r="N86" s="7"/>
      <c r="O86" s="7"/>
      <c r="P86" s="7"/>
      <c r="Q86" s="7"/>
      <c r="R86" s="7"/>
      <c r="S86" s="7"/>
      <c r="T86" s="7"/>
      <c r="U86" s="7"/>
      <c r="V86" s="26">
        <f t="shared" si="4"/>
        <v>33000</v>
      </c>
      <c r="W86" s="7" t="s">
        <v>51</v>
      </c>
      <c r="X86" s="7" t="s">
        <v>33</v>
      </c>
      <c r="Y86" s="7">
        <v>15</v>
      </c>
      <c r="Z86" s="7" t="s">
        <v>9</v>
      </c>
      <c r="AA86" s="7" t="s">
        <v>11</v>
      </c>
      <c r="AB86" s="7">
        <v>80</v>
      </c>
      <c r="AC86" s="7"/>
      <c r="AD86" s="7"/>
      <c r="AE86" s="7"/>
      <c r="AF86" s="8">
        <f t="shared" si="5"/>
        <v>31350</v>
      </c>
      <c r="AG86" s="7" t="s">
        <v>21</v>
      </c>
      <c r="AH86" s="7" t="s">
        <v>287</v>
      </c>
      <c r="AI86" s="7">
        <v>100</v>
      </c>
      <c r="AJ86" s="7"/>
      <c r="AK86" s="7" t="s">
        <v>21</v>
      </c>
      <c r="AL86" s="7" t="s">
        <v>108</v>
      </c>
      <c r="AM86" s="7">
        <v>80</v>
      </c>
      <c r="AN86" s="7"/>
      <c r="AO86" s="7"/>
      <c r="AP86" s="7"/>
      <c r="AQ86" s="7"/>
      <c r="AR86" s="7"/>
      <c r="AS86" s="7"/>
      <c r="AT86" s="7"/>
      <c r="AU86" s="7"/>
      <c r="AV86" s="7"/>
      <c r="AW86" s="8">
        <f t="shared" si="6"/>
        <v>59400</v>
      </c>
    </row>
    <row r="87" spans="1:49" x14ac:dyDescent="0.25">
      <c r="A87" s="6">
        <v>86</v>
      </c>
      <c r="B87" s="7" t="s">
        <v>289</v>
      </c>
      <c r="C87" s="7" t="s">
        <v>46</v>
      </c>
      <c r="D87" s="7" t="s">
        <v>242</v>
      </c>
      <c r="E87" s="6" t="s">
        <v>5</v>
      </c>
      <c r="F87" s="6" t="s">
        <v>6</v>
      </c>
      <c r="G87" s="7" t="s">
        <v>9</v>
      </c>
      <c r="H87" s="7" t="s">
        <v>24</v>
      </c>
      <c r="I87" s="7">
        <v>150</v>
      </c>
      <c r="J87" s="7"/>
      <c r="K87" s="7"/>
      <c r="L87" s="7"/>
      <c r="M87" s="7"/>
      <c r="N87" s="7"/>
      <c r="O87" s="7"/>
      <c r="P87" s="7"/>
      <c r="Q87" s="7"/>
      <c r="R87" s="7"/>
      <c r="S87" s="7"/>
      <c r="T87" s="7"/>
      <c r="U87" s="7"/>
      <c r="V87" s="26">
        <f t="shared" si="4"/>
        <v>49500</v>
      </c>
      <c r="W87" s="7" t="s">
        <v>196</v>
      </c>
      <c r="X87" s="7" t="s">
        <v>290</v>
      </c>
      <c r="Y87" s="7">
        <v>66</v>
      </c>
      <c r="Z87" s="7" t="s">
        <v>9</v>
      </c>
      <c r="AA87" s="7" t="s">
        <v>11</v>
      </c>
      <c r="AB87" s="7">
        <v>40</v>
      </c>
      <c r="AC87" s="7"/>
      <c r="AD87" s="7"/>
      <c r="AE87" s="7"/>
      <c r="AF87" s="8">
        <f t="shared" si="5"/>
        <v>34980</v>
      </c>
      <c r="AG87" s="7" t="s">
        <v>72</v>
      </c>
      <c r="AH87" s="7" t="s">
        <v>248</v>
      </c>
      <c r="AI87" s="7">
        <v>100</v>
      </c>
      <c r="AJ87" s="7"/>
      <c r="AK87" s="7" t="s">
        <v>72</v>
      </c>
      <c r="AL87" s="7" t="s">
        <v>248</v>
      </c>
      <c r="AM87" s="7">
        <v>121</v>
      </c>
      <c r="AN87" s="7"/>
      <c r="AO87" s="7"/>
      <c r="AP87" s="7"/>
      <c r="AQ87" s="7"/>
      <c r="AR87" s="7"/>
      <c r="AS87" s="7"/>
      <c r="AT87" s="7"/>
      <c r="AU87" s="7"/>
      <c r="AV87" s="7"/>
      <c r="AW87" s="8">
        <f t="shared" si="6"/>
        <v>72930</v>
      </c>
    </row>
    <row r="88" spans="1:49" x14ac:dyDescent="0.25">
      <c r="A88" s="6">
        <v>87</v>
      </c>
      <c r="B88" s="7" t="s">
        <v>291</v>
      </c>
      <c r="C88" s="7" t="s">
        <v>46</v>
      </c>
      <c r="D88" s="7" t="s">
        <v>243</v>
      </c>
      <c r="E88" s="6" t="s">
        <v>5</v>
      </c>
      <c r="F88" s="6" t="s">
        <v>6</v>
      </c>
      <c r="G88" s="7" t="s">
        <v>88</v>
      </c>
      <c r="H88" s="7" t="s">
        <v>89</v>
      </c>
      <c r="I88" s="7">
        <v>80</v>
      </c>
      <c r="J88" s="7"/>
      <c r="K88" s="7"/>
      <c r="L88" s="7"/>
      <c r="M88" s="7"/>
      <c r="N88" s="7"/>
      <c r="O88" s="7"/>
      <c r="P88" s="7"/>
      <c r="Q88" s="7"/>
      <c r="R88" s="7"/>
      <c r="S88" s="7"/>
      <c r="T88" s="7"/>
      <c r="U88" s="7"/>
      <c r="V88" s="26">
        <f t="shared" si="4"/>
        <v>26400</v>
      </c>
      <c r="W88" s="7" t="s">
        <v>88</v>
      </c>
      <c r="X88" s="7" t="s">
        <v>89</v>
      </c>
      <c r="Y88" s="7">
        <v>50</v>
      </c>
      <c r="Z88" s="7"/>
      <c r="AA88" s="7"/>
      <c r="AB88" s="7"/>
      <c r="AC88" s="7"/>
      <c r="AD88" s="7"/>
      <c r="AE88" s="7"/>
      <c r="AF88" s="8">
        <f t="shared" si="5"/>
        <v>16500</v>
      </c>
      <c r="AG88" s="7" t="s">
        <v>88</v>
      </c>
      <c r="AH88" s="7" t="s">
        <v>299</v>
      </c>
      <c r="AI88" s="7">
        <v>120</v>
      </c>
      <c r="AJ88" s="7"/>
      <c r="AK88" s="7"/>
      <c r="AL88" s="7"/>
      <c r="AM88" s="7"/>
      <c r="AN88" s="7"/>
      <c r="AO88" s="7"/>
      <c r="AP88" s="7"/>
      <c r="AQ88" s="7"/>
      <c r="AR88" s="7"/>
      <c r="AS88" s="7"/>
      <c r="AT88" s="7"/>
      <c r="AU88" s="7"/>
      <c r="AV88" s="7"/>
      <c r="AW88" s="8">
        <f t="shared" si="6"/>
        <v>39600</v>
      </c>
    </row>
    <row r="89" spans="1:49" x14ac:dyDescent="0.25">
      <c r="A89" s="5">
        <v>88</v>
      </c>
      <c r="B89" s="7" t="s">
        <v>292</v>
      </c>
      <c r="C89" s="7" t="s">
        <v>46</v>
      </c>
      <c r="D89" s="7" t="s">
        <v>243</v>
      </c>
      <c r="E89" s="6" t="s">
        <v>5</v>
      </c>
      <c r="F89" s="6" t="s">
        <v>6</v>
      </c>
      <c r="G89" s="7" t="s">
        <v>56</v>
      </c>
      <c r="H89" s="7" t="s">
        <v>193</v>
      </c>
      <c r="I89" s="7">
        <v>20</v>
      </c>
      <c r="J89" s="7"/>
      <c r="K89" s="7"/>
      <c r="L89" s="7"/>
      <c r="M89" s="7"/>
      <c r="N89" s="7"/>
      <c r="O89" s="7"/>
      <c r="P89" s="7"/>
      <c r="Q89" s="7"/>
      <c r="R89" s="7"/>
      <c r="S89" s="7"/>
      <c r="T89" s="7"/>
      <c r="U89" s="7"/>
      <c r="V89" s="26">
        <f t="shared" si="4"/>
        <v>6600</v>
      </c>
      <c r="W89" s="7" t="s">
        <v>51</v>
      </c>
      <c r="X89" s="7" t="s">
        <v>175</v>
      </c>
      <c r="Y89" s="7">
        <v>35</v>
      </c>
      <c r="Z89" s="7"/>
      <c r="AA89" s="7"/>
      <c r="AB89" s="7"/>
      <c r="AC89" s="7"/>
      <c r="AD89" s="7"/>
      <c r="AE89" s="7"/>
      <c r="AF89" s="8">
        <f t="shared" si="5"/>
        <v>11550</v>
      </c>
      <c r="AG89" s="7" t="s">
        <v>21</v>
      </c>
      <c r="AH89" s="7" t="s">
        <v>108</v>
      </c>
      <c r="AI89" s="7">
        <v>45</v>
      </c>
      <c r="AJ89" s="7"/>
      <c r="AK89" s="7"/>
      <c r="AL89" s="7"/>
      <c r="AM89" s="7"/>
      <c r="AN89" s="7"/>
      <c r="AO89" s="7"/>
      <c r="AP89" s="7"/>
      <c r="AQ89" s="7"/>
      <c r="AR89" s="7"/>
      <c r="AS89" s="7"/>
      <c r="AT89" s="7"/>
      <c r="AU89" s="7"/>
      <c r="AV89" s="7"/>
      <c r="AW89" s="8">
        <f t="shared" si="6"/>
        <v>14850</v>
      </c>
    </row>
    <row r="90" spans="1:49" x14ac:dyDescent="0.25">
      <c r="A90" s="6">
        <v>89</v>
      </c>
      <c r="B90" s="7" t="s">
        <v>293</v>
      </c>
      <c r="C90" s="7" t="s">
        <v>46</v>
      </c>
      <c r="D90" s="7" t="s">
        <v>243</v>
      </c>
      <c r="E90" s="6" t="s">
        <v>5</v>
      </c>
      <c r="F90" s="6" t="s">
        <v>6</v>
      </c>
      <c r="G90" s="7" t="s">
        <v>54</v>
      </c>
      <c r="H90" s="7" t="s">
        <v>55</v>
      </c>
      <c r="I90" s="7">
        <v>55</v>
      </c>
      <c r="J90" s="7"/>
      <c r="K90" s="7"/>
      <c r="L90" s="7"/>
      <c r="M90" s="7"/>
      <c r="N90" s="7"/>
      <c r="O90" s="7"/>
      <c r="P90" s="7"/>
      <c r="Q90" s="7"/>
      <c r="R90" s="7"/>
      <c r="S90" s="7"/>
      <c r="T90" s="7"/>
      <c r="U90" s="7"/>
      <c r="V90" s="26">
        <f t="shared" si="4"/>
        <v>18150</v>
      </c>
      <c r="W90" s="7" t="s">
        <v>51</v>
      </c>
      <c r="X90" s="7" t="s">
        <v>295</v>
      </c>
      <c r="Y90" s="7">
        <v>40</v>
      </c>
      <c r="Z90" s="7" t="s">
        <v>297</v>
      </c>
      <c r="AA90" s="7" t="s">
        <v>297</v>
      </c>
      <c r="AB90" s="7">
        <v>30</v>
      </c>
      <c r="AC90" s="7"/>
      <c r="AD90" s="7"/>
      <c r="AE90" s="7"/>
      <c r="AF90" s="8">
        <f t="shared" si="5"/>
        <v>23100</v>
      </c>
      <c r="AG90" s="7" t="s">
        <v>21</v>
      </c>
      <c r="AH90" s="7" t="s">
        <v>108</v>
      </c>
      <c r="AI90" s="7">
        <v>70</v>
      </c>
      <c r="AJ90" s="7"/>
      <c r="AK90" s="7"/>
      <c r="AL90" s="7"/>
      <c r="AM90" s="7"/>
      <c r="AN90" s="7"/>
      <c r="AO90" s="7"/>
      <c r="AP90" s="7"/>
      <c r="AQ90" s="7"/>
      <c r="AR90" s="7"/>
      <c r="AS90" s="7"/>
      <c r="AT90" s="7"/>
      <c r="AU90" s="7"/>
      <c r="AV90" s="7"/>
      <c r="AW90" s="8">
        <f t="shared" si="6"/>
        <v>23100</v>
      </c>
    </row>
    <row r="91" spans="1:49" x14ac:dyDescent="0.25">
      <c r="A91" s="6">
        <v>90</v>
      </c>
      <c r="B91" s="7" t="s">
        <v>294</v>
      </c>
      <c r="C91" s="7" t="s">
        <v>46</v>
      </c>
      <c r="D91" s="7" t="s">
        <v>243</v>
      </c>
      <c r="E91" s="6" t="s">
        <v>5</v>
      </c>
      <c r="F91" s="6" t="s">
        <v>6</v>
      </c>
      <c r="G91" s="7" t="s">
        <v>56</v>
      </c>
      <c r="H91" s="7" t="s">
        <v>193</v>
      </c>
      <c r="I91" s="7">
        <v>15</v>
      </c>
      <c r="J91" s="7"/>
      <c r="K91" s="7"/>
      <c r="L91" s="7"/>
      <c r="M91" s="7"/>
      <c r="N91" s="7"/>
      <c r="O91" s="7"/>
      <c r="P91" s="7"/>
      <c r="Q91" s="7"/>
      <c r="R91" s="7"/>
      <c r="S91" s="7"/>
      <c r="T91" s="7"/>
      <c r="U91" s="7"/>
      <c r="V91" s="26">
        <f t="shared" si="4"/>
        <v>4950</v>
      </c>
      <c r="W91" s="7" t="s">
        <v>70</v>
      </c>
      <c r="X91" s="7" t="s">
        <v>296</v>
      </c>
      <c r="Y91" s="7">
        <v>60</v>
      </c>
      <c r="Z91" s="7"/>
      <c r="AA91" s="7"/>
      <c r="AB91" s="7"/>
      <c r="AC91" s="7"/>
      <c r="AD91" s="7"/>
      <c r="AE91" s="7"/>
      <c r="AF91" s="8">
        <f t="shared" si="5"/>
        <v>19800</v>
      </c>
      <c r="AG91" s="7" t="s">
        <v>21</v>
      </c>
      <c r="AH91" s="7" t="s">
        <v>108</v>
      </c>
      <c r="AI91" s="7">
        <v>60</v>
      </c>
      <c r="AJ91" s="7"/>
      <c r="AK91" s="7" t="s">
        <v>98</v>
      </c>
      <c r="AL91" s="7" t="s">
        <v>298</v>
      </c>
      <c r="AM91" s="7">
        <v>60</v>
      </c>
      <c r="AN91" s="7"/>
      <c r="AO91" s="7"/>
      <c r="AP91" s="7"/>
      <c r="AQ91" s="7"/>
      <c r="AR91" s="7"/>
      <c r="AS91" s="7"/>
      <c r="AT91" s="7"/>
      <c r="AU91" s="7"/>
      <c r="AV91" s="7"/>
      <c r="AW91" s="8">
        <f t="shared" si="6"/>
        <v>39600</v>
      </c>
    </row>
    <row r="92" spans="1:49" x14ac:dyDescent="0.25">
      <c r="A92" s="5">
        <v>91</v>
      </c>
      <c r="B92" s="7" t="s">
        <v>300</v>
      </c>
      <c r="C92" s="7" t="s">
        <v>46</v>
      </c>
      <c r="D92" s="7" t="s">
        <v>243</v>
      </c>
      <c r="E92" s="6" t="s">
        <v>5</v>
      </c>
      <c r="F92" s="6" t="s">
        <v>6</v>
      </c>
      <c r="G92" s="1" t="s">
        <v>261</v>
      </c>
      <c r="H92" s="1" t="s">
        <v>261</v>
      </c>
      <c r="I92" s="7">
        <v>25</v>
      </c>
      <c r="J92" s="7"/>
      <c r="K92" s="7"/>
      <c r="L92" s="7"/>
      <c r="M92" s="7"/>
      <c r="N92" s="7"/>
      <c r="O92" s="7"/>
      <c r="P92" s="7"/>
      <c r="Q92" s="7"/>
      <c r="R92" s="7"/>
      <c r="S92" s="7"/>
      <c r="T92" s="7"/>
      <c r="U92" s="7"/>
      <c r="V92" s="26">
        <f t="shared" si="4"/>
        <v>8250</v>
      </c>
      <c r="W92" s="7" t="s">
        <v>51</v>
      </c>
      <c r="X92" s="7" t="s">
        <v>33</v>
      </c>
      <c r="Y92" s="7">
        <v>50</v>
      </c>
      <c r="Z92" s="7"/>
      <c r="AA92" s="7"/>
      <c r="AB92" s="7"/>
      <c r="AC92" s="7"/>
      <c r="AD92" s="7"/>
      <c r="AE92" s="7"/>
      <c r="AF92" s="8">
        <f t="shared" si="5"/>
        <v>16500</v>
      </c>
      <c r="AG92" s="7" t="s">
        <v>21</v>
      </c>
      <c r="AH92" s="7" t="s">
        <v>117</v>
      </c>
      <c r="AI92" s="7">
        <v>100</v>
      </c>
      <c r="AJ92" s="7"/>
      <c r="AK92" s="7"/>
      <c r="AL92" s="7"/>
      <c r="AM92" s="7"/>
      <c r="AN92" s="7"/>
      <c r="AO92" s="7"/>
      <c r="AP92" s="7"/>
      <c r="AQ92" s="7"/>
      <c r="AR92" s="7"/>
      <c r="AS92" s="7"/>
      <c r="AT92" s="7"/>
      <c r="AU92" s="7"/>
      <c r="AV92" s="7"/>
      <c r="AW92" s="8">
        <f t="shared" si="6"/>
        <v>33000</v>
      </c>
    </row>
    <row r="93" spans="1:49" x14ac:dyDescent="0.25">
      <c r="A93" s="6">
        <v>92</v>
      </c>
      <c r="B93" s="7" t="s">
        <v>301</v>
      </c>
      <c r="C93" s="7" t="s">
        <v>46</v>
      </c>
      <c r="D93" s="7" t="s">
        <v>243</v>
      </c>
      <c r="E93" s="6" t="s">
        <v>5</v>
      </c>
      <c r="F93" s="6" t="s">
        <v>6</v>
      </c>
      <c r="G93" s="7" t="s">
        <v>56</v>
      </c>
      <c r="H93" s="7" t="s">
        <v>83</v>
      </c>
      <c r="I93" s="7">
        <v>40</v>
      </c>
      <c r="J93" s="7"/>
      <c r="K93" s="7"/>
      <c r="L93" s="7"/>
      <c r="M93" s="7"/>
      <c r="N93" s="7"/>
      <c r="O93" s="7"/>
      <c r="P93" s="7"/>
      <c r="Q93" s="7"/>
      <c r="R93" s="7"/>
      <c r="S93" s="7"/>
      <c r="T93" s="7"/>
      <c r="U93" s="7"/>
      <c r="V93" s="26">
        <f t="shared" si="4"/>
        <v>13200</v>
      </c>
      <c r="W93" s="7" t="s">
        <v>51</v>
      </c>
      <c r="X93" s="7" t="s">
        <v>33</v>
      </c>
      <c r="Y93" s="7">
        <v>30</v>
      </c>
      <c r="Z93" s="7"/>
      <c r="AA93" s="7"/>
      <c r="AB93" s="7"/>
      <c r="AC93" s="7"/>
      <c r="AD93" s="7"/>
      <c r="AE93" s="7"/>
      <c r="AF93" s="8">
        <f t="shared" si="5"/>
        <v>9900</v>
      </c>
      <c r="AG93" s="7" t="s">
        <v>21</v>
      </c>
      <c r="AH93" s="7" t="s">
        <v>108</v>
      </c>
      <c r="AI93" s="7">
        <v>100</v>
      </c>
      <c r="AJ93" s="7"/>
      <c r="AK93" s="7"/>
      <c r="AL93" s="7"/>
      <c r="AM93" s="7"/>
      <c r="AN93" s="7"/>
      <c r="AO93" s="7"/>
      <c r="AP93" s="7"/>
      <c r="AQ93" s="7"/>
      <c r="AR93" s="7"/>
      <c r="AS93" s="7"/>
      <c r="AT93" s="7"/>
      <c r="AU93" s="7"/>
      <c r="AV93" s="7"/>
      <c r="AW93" s="8">
        <f t="shared" si="6"/>
        <v>33000</v>
      </c>
    </row>
    <row r="94" spans="1:49" x14ac:dyDescent="0.25">
      <c r="A94" s="6">
        <v>93</v>
      </c>
      <c r="B94" s="7" t="s">
        <v>302</v>
      </c>
      <c r="C94" s="7" t="s">
        <v>46</v>
      </c>
      <c r="D94" s="7" t="s">
        <v>242</v>
      </c>
      <c r="E94" s="6" t="s">
        <v>5</v>
      </c>
      <c r="F94" s="6" t="s">
        <v>6</v>
      </c>
      <c r="G94" s="7" t="s">
        <v>9</v>
      </c>
      <c r="H94" s="7" t="s">
        <v>24</v>
      </c>
      <c r="I94" s="7">
        <v>100</v>
      </c>
      <c r="J94" s="7"/>
      <c r="K94" s="7"/>
      <c r="L94" s="7"/>
      <c r="M94" s="7"/>
      <c r="N94" s="7"/>
      <c r="O94" s="7"/>
      <c r="P94" s="7"/>
      <c r="Q94" s="7"/>
      <c r="R94" s="7"/>
      <c r="S94" s="7"/>
      <c r="T94" s="7"/>
      <c r="U94" s="7"/>
      <c r="V94" s="26">
        <f t="shared" si="4"/>
        <v>33000</v>
      </c>
      <c r="W94" s="7" t="s">
        <v>9</v>
      </c>
      <c r="X94" s="7" t="s">
        <v>11</v>
      </c>
      <c r="Y94" s="7">
        <v>40</v>
      </c>
      <c r="Z94" s="7"/>
      <c r="AA94" s="7"/>
      <c r="AB94" s="7"/>
      <c r="AC94" s="7"/>
      <c r="AD94" s="7"/>
      <c r="AE94" s="7"/>
      <c r="AF94" s="8">
        <f t="shared" si="5"/>
        <v>13200</v>
      </c>
      <c r="AG94" s="7" t="s">
        <v>21</v>
      </c>
      <c r="AH94" s="7" t="s">
        <v>287</v>
      </c>
      <c r="AI94" s="7">
        <v>70</v>
      </c>
      <c r="AJ94" s="7"/>
      <c r="AK94" s="7"/>
      <c r="AL94" s="7"/>
      <c r="AM94" s="7"/>
      <c r="AN94" s="7"/>
      <c r="AO94" s="7"/>
      <c r="AP94" s="7"/>
      <c r="AQ94" s="7"/>
      <c r="AR94" s="7"/>
      <c r="AS94" s="7"/>
      <c r="AT94" s="7"/>
      <c r="AU94" s="7"/>
      <c r="AV94" s="7"/>
      <c r="AW94" s="26">
        <f t="shared" si="6"/>
        <v>23100</v>
      </c>
    </row>
    <row r="95" spans="1:49" x14ac:dyDescent="0.25">
      <c r="A95" s="5">
        <v>94</v>
      </c>
      <c r="B95" s="7" t="s">
        <v>303</v>
      </c>
      <c r="C95" s="7" t="s">
        <v>46</v>
      </c>
      <c r="D95" s="7" t="s">
        <v>242</v>
      </c>
      <c r="E95" s="6" t="s">
        <v>5</v>
      </c>
      <c r="F95" s="6" t="s">
        <v>6</v>
      </c>
      <c r="G95" s="7" t="s">
        <v>80</v>
      </c>
      <c r="H95" s="7" t="s">
        <v>253</v>
      </c>
      <c r="I95" s="7">
        <v>70</v>
      </c>
      <c r="J95" s="7"/>
      <c r="K95" s="7"/>
      <c r="L95" s="7"/>
      <c r="M95" s="7"/>
      <c r="N95" s="7"/>
      <c r="O95" s="7"/>
      <c r="P95" s="7"/>
      <c r="Q95" s="7"/>
      <c r="R95" s="7"/>
      <c r="S95" s="7"/>
      <c r="T95" s="7"/>
      <c r="U95" s="7"/>
      <c r="V95" s="26">
        <f t="shared" si="4"/>
        <v>23100</v>
      </c>
      <c r="W95" s="7" t="s">
        <v>51</v>
      </c>
      <c r="X95" s="7" t="s">
        <v>33</v>
      </c>
      <c r="Y95" s="7">
        <v>40</v>
      </c>
      <c r="Z95" s="7"/>
      <c r="AA95" s="7"/>
      <c r="AB95" s="7"/>
      <c r="AC95" s="7"/>
      <c r="AD95" s="7"/>
      <c r="AE95" s="7"/>
      <c r="AF95" s="8">
        <f t="shared" si="5"/>
        <v>13200</v>
      </c>
      <c r="AG95" s="7" t="s">
        <v>21</v>
      </c>
      <c r="AH95" s="7" t="s">
        <v>197</v>
      </c>
      <c r="AI95" s="7">
        <v>70</v>
      </c>
      <c r="AJ95" s="7"/>
      <c r="AK95" s="7" t="s">
        <v>80</v>
      </c>
      <c r="AL95" s="7" t="s">
        <v>304</v>
      </c>
      <c r="AM95" s="7">
        <v>50</v>
      </c>
      <c r="AN95" s="7"/>
      <c r="AO95" s="7"/>
      <c r="AP95" s="7"/>
      <c r="AQ95" s="7"/>
      <c r="AR95" s="7"/>
      <c r="AS95" s="7"/>
      <c r="AT95" s="7"/>
      <c r="AU95" s="7"/>
      <c r="AV95" s="7"/>
      <c r="AW95" s="26">
        <f t="shared" si="6"/>
        <v>39600</v>
      </c>
    </row>
    <row r="96" spans="1:49" x14ac:dyDescent="0.25">
      <c r="A96" s="6">
        <v>95</v>
      </c>
      <c r="B96" s="7" t="s">
        <v>305</v>
      </c>
      <c r="C96" s="7" t="s">
        <v>220</v>
      </c>
      <c r="D96" s="7" t="s">
        <v>242</v>
      </c>
      <c r="E96" s="6" t="s">
        <v>5</v>
      </c>
      <c r="F96" s="6" t="s">
        <v>31</v>
      </c>
      <c r="G96" s="7" t="s">
        <v>166</v>
      </c>
      <c r="H96" s="7" t="s">
        <v>306</v>
      </c>
      <c r="I96" s="7">
        <v>100</v>
      </c>
      <c r="J96" s="7"/>
      <c r="K96" s="7"/>
      <c r="L96" s="7"/>
      <c r="M96" s="7"/>
      <c r="N96" s="7"/>
      <c r="O96" s="7"/>
      <c r="P96" s="7"/>
      <c r="Q96" s="7"/>
      <c r="R96" s="7"/>
      <c r="S96" s="7"/>
      <c r="T96" s="7"/>
      <c r="U96" s="7"/>
      <c r="V96" s="26">
        <f t="shared" si="4"/>
        <v>33000</v>
      </c>
      <c r="W96" s="7" t="s">
        <v>51</v>
      </c>
      <c r="X96" s="7" t="s">
        <v>307</v>
      </c>
      <c r="Y96" s="7">
        <v>5</v>
      </c>
      <c r="Z96" s="7"/>
      <c r="AA96" s="7"/>
      <c r="AB96" s="7"/>
      <c r="AC96" s="7"/>
      <c r="AD96" s="7"/>
      <c r="AE96" s="7"/>
      <c r="AF96" s="8">
        <f t="shared" si="5"/>
        <v>1650</v>
      </c>
      <c r="AG96" s="7" t="s">
        <v>166</v>
      </c>
      <c r="AH96" s="7" t="s">
        <v>304</v>
      </c>
      <c r="AI96" s="7">
        <v>120</v>
      </c>
      <c r="AJ96" s="7"/>
      <c r="AK96" s="7"/>
      <c r="AL96" s="7"/>
      <c r="AM96" s="7"/>
      <c r="AN96" s="7"/>
      <c r="AO96" s="7"/>
      <c r="AP96" s="7"/>
      <c r="AQ96" s="7"/>
      <c r="AR96" s="7"/>
      <c r="AS96" s="7"/>
      <c r="AT96" s="7"/>
      <c r="AU96" s="7"/>
      <c r="AV96" s="7"/>
      <c r="AW96" s="26">
        <f t="shared" si="6"/>
        <v>39600</v>
      </c>
    </row>
    <row r="97" spans="1:49" x14ac:dyDescent="0.25">
      <c r="A97" s="6">
        <v>96</v>
      </c>
      <c r="B97" s="7" t="s">
        <v>308</v>
      </c>
      <c r="C97" s="7" t="s">
        <v>46</v>
      </c>
      <c r="D97" s="7" t="s">
        <v>242</v>
      </c>
      <c r="E97" s="6" t="s">
        <v>5</v>
      </c>
      <c r="F97" s="6" t="s">
        <v>6</v>
      </c>
      <c r="G97" s="7" t="s">
        <v>9</v>
      </c>
      <c r="H97" s="7" t="s">
        <v>24</v>
      </c>
      <c r="I97" s="7">
        <v>100</v>
      </c>
      <c r="J97" s="7"/>
      <c r="K97" s="7"/>
      <c r="L97" s="7"/>
      <c r="M97" s="7"/>
      <c r="N97" s="7"/>
      <c r="O97" s="7"/>
      <c r="P97" s="7"/>
      <c r="Q97" s="7"/>
      <c r="R97" s="7"/>
      <c r="S97" s="7"/>
      <c r="T97" s="7"/>
      <c r="U97" s="7"/>
      <c r="V97" s="26">
        <f t="shared" si="4"/>
        <v>33000</v>
      </c>
      <c r="W97" s="7" t="s">
        <v>9</v>
      </c>
      <c r="X97" s="7" t="s">
        <v>11</v>
      </c>
      <c r="Y97" s="7">
        <v>60</v>
      </c>
      <c r="Z97" s="7"/>
      <c r="AA97" s="7"/>
      <c r="AB97" s="7"/>
      <c r="AC97" s="7"/>
      <c r="AD97" s="7"/>
      <c r="AE97" s="7"/>
      <c r="AF97" s="8">
        <f t="shared" si="5"/>
        <v>19800</v>
      </c>
      <c r="AG97" s="7" t="s">
        <v>21</v>
      </c>
      <c r="AH97" s="7" t="s">
        <v>287</v>
      </c>
      <c r="AI97" s="7">
        <v>100</v>
      </c>
      <c r="AJ97" s="7"/>
      <c r="AK97" s="7"/>
      <c r="AL97" s="7"/>
      <c r="AM97" s="7"/>
      <c r="AN97" s="7"/>
      <c r="AO97" s="7"/>
      <c r="AP97" s="7"/>
      <c r="AQ97" s="7"/>
      <c r="AR97" s="7"/>
      <c r="AS97" s="7"/>
      <c r="AT97" s="7"/>
      <c r="AU97" s="7"/>
      <c r="AV97" s="7"/>
      <c r="AW97" s="26">
        <f t="shared" si="6"/>
        <v>33000</v>
      </c>
    </row>
    <row r="98" spans="1:49" x14ac:dyDescent="0.25">
      <c r="A98" s="5">
        <v>97</v>
      </c>
      <c r="B98" s="7" t="s">
        <v>309</v>
      </c>
      <c r="C98" s="7" t="s">
        <v>46</v>
      </c>
      <c r="D98" s="7" t="s">
        <v>242</v>
      </c>
      <c r="E98" s="6" t="s">
        <v>5</v>
      </c>
      <c r="F98" s="6" t="s">
        <v>6</v>
      </c>
      <c r="G98" s="7" t="s">
        <v>56</v>
      </c>
      <c r="H98" s="7" t="s">
        <v>193</v>
      </c>
      <c r="I98" s="7">
        <v>15</v>
      </c>
      <c r="J98" s="7"/>
      <c r="K98" s="7"/>
      <c r="L98" s="7"/>
      <c r="M98" s="7"/>
      <c r="N98" s="7"/>
      <c r="O98" s="7"/>
      <c r="P98" s="7"/>
      <c r="Q98" s="7"/>
      <c r="R98" s="7"/>
      <c r="S98" s="7"/>
      <c r="T98" s="7"/>
      <c r="U98" s="7"/>
      <c r="V98" s="26">
        <f t="shared" si="4"/>
        <v>4950</v>
      </c>
      <c r="W98" s="7" t="s">
        <v>70</v>
      </c>
      <c r="X98" s="7" t="s">
        <v>296</v>
      </c>
      <c r="Y98" s="7">
        <v>100</v>
      </c>
      <c r="Z98" s="7"/>
      <c r="AA98" s="7"/>
      <c r="AB98" s="7"/>
      <c r="AC98" s="7"/>
      <c r="AD98" s="7"/>
      <c r="AE98" s="7"/>
      <c r="AF98" s="8">
        <f t="shared" ref="AF98:AF129" si="7">+(AE98+AB98+Y98)*330</f>
        <v>33000</v>
      </c>
      <c r="AG98" s="7" t="s">
        <v>21</v>
      </c>
      <c r="AH98" s="7" t="s">
        <v>108</v>
      </c>
      <c r="AI98" s="7">
        <v>100</v>
      </c>
      <c r="AJ98" s="7"/>
      <c r="AK98" s="7"/>
      <c r="AL98" s="7"/>
      <c r="AM98" s="7"/>
      <c r="AN98" s="7"/>
      <c r="AO98" s="7"/>
      <c r="AP98" s="7"/>
      <c r="AQ98" s="7"/>
      <c r="AR98" s="7"/>
      <c r="AS98" s="7"/>
      <c r="AT98" s="7"/>
      <c r="AU98" s="7"/>
      <c r="AV98" s="7"/>
      <c r="AW98" s="26">
        <f t="shared" si="6"/>
        <v>33000</v>
      </c>
    </row>
    <row r="99" spans="1:49" x14ac:dyDescent="0.25">
      <c r="A99" s="6">
        <v>98</v>
      </c>
      <c r="B99" s="7" t="s">
        <v>310</v>
      </c>
      <c r="C99" s="7" t="s">
        <v>46</v>
      </c>
      <c r="D99" s="7" t="s">
        <v>242</v>
      </c>
      <c r="E99" s="6" t="s">
        <v>5</v>
      </c>
      <c r="F99" s="6" t="s">
        <v>6</v>
      </c>
      <c r="G99" s="7" t="s">
        <v>56</v>
      </c>
      <c r="H99" s="7" t="s">
        <v>164</v>
      </c>
      <c r="I99" s="7">
        <v>60</v>
      </c>
      <c r="J99" s="7"/>
      <c r="K99" s="7"/>
      <c r="L99" s="7"/>
      <c r="M99" s="7"/>
      <c r="N99" s="7"/>
      <c r="O99" s="7"/>
      <c r="P99" s="7"/>
      <c r="Q99" s="7"/>
      <c r="R99" s="7"/>
      <c r="S99" s="7"/>
      <c r="T99" s="7"/>
      <c r="U99" s="7"/>
      <c r="V99" s="26">
        <f t="shared" si="4"/>
        <v>19800</v>
      </c>
      <c r="W99" s="7" t="s">
        <v>51</v>
      </c>
      <c r="X99" s="7" t="s">
        <v>175</v>
      </c>
      <c r="Y99" s="7">
        <v>55</v>
      </c>
      <c r="Z99" s="7" t="s">
        <v>9</v>
      </c>
      <c r="AA99" s="7" t="s">
        <v>66</v>
      </c>
      <c r="AB99" s="7">
        <v>44</v>
      </c>
      <c r="AC99" s="7"/>
      <c r="AD99" s="7"/>
      <c r="AE99" s="7"/>
      <c r="AF99" s="8">
        <f t="shared" si="7"/>
        <v>32670</v>
      </c>
      <c r="AG99" s="7" t="s">
        <v>12</v>
      </c>
      <c r="AH99" s="7" t="s">
        <v>255</v>
      </c>
      <c r="AI99" s="7">
        <v>66</v>
      </c>
      <c r="AJ99" s="7"/>
      <c r="AK99" s="7"/>
      <c r="AL99" s="7"/>
      <c r="AM99" s="7"/>
      <c r="AN99" s="7"/>
      <c r="AO99" s="7"/>
      <c r="AP99" s="7"/>
      <c r="AQ99" s="7"/>
      <c r="AR99" s="7"/>
      <c r="AS99" s="7"/>
      <c r="AT99" s="7"/>
      <c r="AU99" s="7"/>
      <c r="AV99" s="7"/>
      <c r="AW99" s="26">
        <f t="shared" si="6"/>
        <v>21780</v>
      </c>
    </row>
    <row r="100" spans="1:49" x14ac:dyDescent="0.25">
      <c r="A100" s="6">
        <v>99</v>
      </c>
      <c r="B100" s="7" t="s">
        <v>311</v>
      </c>
      <c r="C100" s="7" t="s">
        <v>46</v>
      </c>
      <c r="D100" s="7" t="s">
        <v>243</v>
      </c>
      <c r="E100" s="6" t="s">
        <v>5</v>
      </c>
      <c r="F100" s="6" t="s">
        <v>6</v>
      </c>
      <c r="G100" s="7" t="s">
        <v>265</v>
      </c>
      <c r="H100" s="7" t="s">
        <v>265</v>
      </c>
      <c r="I100" s="7">
        <v>55</v>
      </c>
      <c r="J100" s="7" t="s">
        <v>56</v>
      </c>
      <c r="K100" s="7" t="s">
        <v>169</v>
      </c>
      <c r="L100" s="7">
        <v>40</v>
      </c>
      <c r="M100" s="7"/>
      <c r="N100" s="7"/>
      <c r="O100" s="7"/>
      <c r="P100" s="7"/>
      <c r="Q100" s="7"/>
      <c r="R100" s="7"/>
      <c r="S100" s="7"/>
      <c r="T100" s="7"/>
      <c r="U100" s="7"/>
      <c r="V100" s="26">
        <f t="shared" si="4"/>
        <v>31350</v>
      </c>
      <c r="W100" s="7" t="s">
        <v>51</v>
      </c>
      <c r="X100" s="7" t="s">
        <v>33</v>
      </c>
      <c r="Y100" s="7">
        <v>30</v>
      </c>
      <c r="Z100" s="7" t="s">
        <v>78</v>
      </c>
      <c r="AA100" s="7" t="s">
        <v>245</v>
      </c>
      <c r="AB100" s="7">
        <v>30</v>
      </c>
      <c r="AC100" s="7"/>
      <c r="AD100" s="7"/>
      <c r="AE100" s="7"/>
      <c r="AF100" s="8">
        <f t="shared" si="7"/>
        <v>19800</v>
      </c>
      <c r="AG100" s="7" t="s">
        <v>12</v>
      </c>
      <c r="AH100" s="7" t="s">
        <v>255</v>
      </c>
      <c r="AI100" s="7">
        <v>110</v>
      </c>
      <c r="AJ100" s="7"/>
      <c r="AK100" s="7"/>
      <c r="AL100" s="7"/>
      <c r="AM100" s="7"/>
      <c r="AN100" s="7"/>
      <c r="AO100" s="7"/>
      <c r="AP100" s="7"/>
      <c r="AQ100" s="7"/>
      <c r="AR100" s="7"/>
      <c r="AS100" s="7"/>
      <c r="AT100" s="7"/>
      <c r="AU100" s="7"/>
      <c r="AV100" s="7"/>
      <c r="AW100" s="26">
        <f t="shared" si="6"/>
        <v>36300</v>
      </c>
    </row>
    <row r="101" spans="1:49" x14ac:dyDescent="0.25">
      <c r="A101" s="5">
        <v>100</v>
      </c>
      <c r="B101" s="7" t="s">
        <v>312</v>
      </c>
      <c r="C101" s="7" t="s">
        <v>46</v>
      </c>
      <c r="D101" s="7" t="s">
        <v>243</v>
      </c>
      <c r="E101" s="6" t="s">
        <v>5</v>
      </c>
      <c r="F101" s="6" t="s">
        <v>6</v>
      </c>
      <c r="G101" s="7" t="s">
        <v>80</v>
      </c>
      <c r="H101" s="7" t="s">
        <v>253</v>
      </c>
      <c r="I101" s="7">
        <v>50</v>
      </c>
      <c r="J101" s="7"/>
      <c r="K101" s="7"/>
      <c r="L101" s="7"/>
      <c r="M101" s="7"/>
      <c r="N101" s="7"/>
      <c r="O101" s="7"/>
      <c r="P101" s="7"/>
      <c r="Q101" s="7"/>
      <c r="R101" s="7"/>
      <c r="S101" s="7"/>
      <c r="T101" s="7"/>
      <c r="U101" s="7"/>
      <c r="V101" s="26">
        <f t="shared" si="4"/>
        <v>16500</v>
      </c>
      <c r="W101" s="7" t="s">
        <v>80</v>
      </c>
      <c r="X101" s="7" t="s">
        <v>80</v>
      </c>
      <c r="Y101" s="7">
        <v>20</v>
      </c>
      <c r="Z101" s="7"/>
      <c r="AA101" s="7"/>
      <c r="AB101" s="7"/>
      <c r="AC101" s="7"/>
      <c r="AD101" s="7"/>
      <c r="AE101" s="7"/>
      <c r="AF101" s="8">
        <f t="shared" si="7"/>
        <v>6600</v>
      </c>
      <c r="AG101" s="7" t="s">
        <v>21</v>
      </c>
      <c r="AH101" s="7" t="s">
        <v>108</v>
      </c>
      <c r="AI101" s="7">
        <v>66</v>
      </c>
      <c r="AJ101" s="7"/>
      <c r="AK101" s="7"/>
      <c r="AL101" s="7"/>
      <c r="AM101" s="7"/>
      <c r="AN101" s="7"/>
      <c r="AO101" s="7"/>
      <c r="AP101" s="7"/>
      <c r="AQ101" s="7"/>
      <c r="AR101" s="7"/>
      <c r="AS101" s="7"/>
      <c r="AT101" s="7"/>
      <c r="AU101" s="7"/>
      <c r="AV101" s="7"/>
      <c r="AW101" s="26">
        <f t="shared" si="6"/>
        <v>21780</v>
      </c>
    </row>
    <row r="102" spans="1:49" x14ac:dyDescent="0.25">
      <c r="A102" s="6">
        <v>101</v>
      </c>
      <c r="B102" s="7" t="s">
        <v>313</v>
      </c>
      <c r="C102" s="7" t="s">
        <v>46</v>
      </c>
      <c r="D102" s="7" t="s">
        <v>243</v>
      </c>
      <c r="E102" s="6" t="s">
        <v>5</v>
      </c>
      <c r="F102" s="6" t="s">
        <v>6</v>
      </c>
      <c r="G102" s="7" t="s">
        <v>80</v>
      </c>
      <c r="H102" s="7" t="s">
        <v>253</v>
      </c>
      <c r="I102" s="7">
        <v>44</v>
      </c>
      <c r="J102" s="7"/>
      <c r="K102" s="7"/>
      <c r="L102" s="7"/>
      <c r="M102" s="7"/>
      <c r="N102" s="7"/>
      <c r="O102" s="7"/>
      <c r="P102" s="7"/>
      <c r="Q102" s="7"/>
      <c r="R102" s="7"/>
      <c r="S102" s="7"/>
      <c r="T102" s="7"/>
      <c r="U102" s="7"/>
      <c r="V102" s="26">
        <f t="shared" si="4"/>
        <v>14520</v>
      </c>
      <c r="W102" s="7" t="s">
        <v>80</v>
      </c>
      <c r="X102" s="7" t="s">
        <v>80</v>
      </c>
      <c r="Y102" s="7">
        <v>20</v>
      </c>
      <c r="Z102" s="7" t="s">
        <v>51</v>
      </c>
      <c r="AA102" s="7" t="s">
        <v>33</v>
      </c>
      <c r="AB102" s="7">
        <v>24</v>
      </c>
      <c r="AC102" s="7"/>
      <c r="AD102" s="7"/>
      <c r="AE102" s="7"/>
      <c r="AF102" s="8">
        <f t="shared" si="7"/>
        <v>14520</v>
      </c>
      <c r="AG102" s="7" t="s">
        <v>21</v>
      </c>
      <c r="AH102" s="7" t="s">
        <v>117</v>
      </c>
      <c r="AI102" s="7">
        <v>80</v>
      </c>
      <c r="AJ102" s="7"/>
      <c r="AK102" s="7" t="s">
        <v>80</v>
      </c>
      <c r="AL102" s="7" t="s">
        <v>80</v>
      </c>
      <c r="AM102" s="7">
        <v>50</v>
      </c>
      <c r="AN102" s="7"/>
      <c r="AO102" s="7"/>
      <c r="AP102" s="7"/>
      <c r="AQ102" s="7"/>
      <c r="AR102" s="7"/>
      <c r="AS102" s="7"/>
      <c r="AT102" s="7"/>
      <c r="AU102" s="7"/>
      <c r="AV102" s="7"/>
      <c r="AW102" s="26">
        <f t="shared" si="6"/>
        <v>42900</v>
      </c>
    </row>
    <row r="103" spans="1:49" x14ac:dyDescent="0.25">
      <c r="A103" s="6">
        <v>102</v>
      </c>
      <c r="B103" s="7" t="s">
        <v>314</v>
      </c>
      <c r="C103" s="7" t="s">
        <v>46</v>
      </c>
      <c r="D103" s="7" t="s">
        <v>243</v>
      </c>
      <c r="E103" s="6" t="s">
        <v>5</v>
      </c>
      <c r="F103" s="6" t="s">
        <v>6</v>
      </c>
      <c r="G103" s="7" t="s">
        <v>56</v>
      </c>
      <c r="H103" s="7" t="s">
        <v>83</v>
      </c>
      <c r="I103" s="7">
        <v>65</v>
      </c>
      <c r="J103" s="7"/>
      <c r="K103" s="7"/>
      <c r="L103" s="7"/>
      <c r="M103" s="7"/>
      <c r="N103" s="7"/>
      <c r="O103" s="7"/>
      <c r="P103" s="7"/>
      <c r="Q103" s="7"/>
      <c r="R103" s="7"/>
      <c r="S103" s="7"/>
      <c r="T103" s="7"/>
      <c r="U103" s="7"/>
      <c r="V103" s="26">
        <f t="shared" si="4"/>
        <v>21450</v>
      </c>
      <c r="W103" s="7" t="s">
        <v>51</v>
      </c>
      <c r="X103" s="7" t="s">
        <v>33</v>
      </c>
      <c r="Y103" s="7">
        <v>40</v>
      </c>
      <c r="Z103" s="7" t="s">
        <v>78</v>
      </c>
      <c r="AA103" s="7" t="s">
        <v>245</v>
      </c>
      <c r="AB103" s="7">
        <v>20</v>
      </c>
      <c r="AC103" s="7"/>
      <c r="AD103" s="7"/>
      <c r="AE103" s="7"/>
      <c r="AF103" s="8">
        <f t="shared" si="7"/>
        <v>19800</v>
      </c>
      <c r="AG103" s="7" t="s">
        <v>21</v>
      </c>
      <c r="AH103" s="7" t="s">
        <v>197</v>
      </c>
      <c r="AI103" s="7">
        <v>70</v>
      </c>
      <c r="AJ103" s="7"/>
      <c r="AK103" s="7"/>
      <c r="AL103" s="7"/>
      <c r="AM103" s="7"/>
      <c r="AN103" s="7"/>
      <c r="AO103" s="7"/>
      <c r="AP103" s="7"/>
      <c r="AQ103" s="7"/>
      <c r="AR103" s="7"/>
      <c r="AS103" s="7"/>
      <c r="AT103" s="7"/>
      <c r="AU103" s="7"/>
      <c r="AV103" s="7"/>
      <c r="AW103" s="26">
        <f t="shared" si="6"/>
        <v>23100</v>
      </c>
    </row>
    <row r="105" spans="1:49" x14ac:dyDescent="0.25">
      <c r="Y105" s="28">
        <f>879*330</f>
        <v>290070</v>
      </c>
    </row>
  </sheetData>
  <autoFilter ref="A1:AW103" xr:uid="{29BA9EAE-C19F-448C-A334-C610B1462C39}"/>
  <conditionalFormatting sqref="A2 A5 A8 A11 A14 A17 A20 A23 A26 A29 A32 A35 A38 A41 A44 A47 A50 A53 A56 A59 A62 A65 A68 A71 A74 A77 A80 A83 A86 A89 A92 A95 A98 A101">
    <cfRule type="expression" dxfId="26" priority="19">
      <formula>NOT(ISBLANK($F2))</formula>
    </cfRule>
  </conditionalFormatting>
  <conditionalFormatting sqref="B2 W2:W3">
    <cfRule type="expression" dxfId="25" priority="18">
      <formula>NOT(ISBLANK($E2))</formula>
    </cfRule>
  </conditionalFormatting>
  <conditionalFormatting sqref="B72">
    <cfRule type="duplicateValues" dxfId="24" priority="20"/>
    <cfRule type="expression" dxfId="23" priority="21">
      <formula>NOT(ISBLANK($F72))</formula>
    </cfRule>
  </conditionalFormatting>
  <conditionalFormatting sqref="C72">
    <cfRule type="duplicateValues" dxfId="22" priority="14"/>
    <cfRule type="expression" dxfId="21" priority="15">
      <formula>NOT(ISBLANK($F72))</formula>
    </cfRule>
  </conditionalFormatting>
  <conditionalFormatting sqref="C73:D73 D74:D75">
    <cfRule type="duplicateValues" dxfId="20" priority="24"/>
    <cfRule type="expression" dxfId="19" priority="25">
      <formula>NOT(ISBLANK($F73))</formula>
    </cfRule>
  </conditionalFormatting>
  <conditionalFormatting sqref="D2:D103">
    <cfRule type="expression" dxfId="18" priority="13">
      <formula>NOT(ISBLANK($E2))</formula>
    </cfRule>
  </conditionalFormatting>
  <conditionalFormatting sqref="E73:F103">
    <cfRule type="expression" dxfId="17" priority="16">
      <formula>NOT(ISBLANK(#REF!))</formula>
    </cfRule>
  </conditionalFormatting>
  <conditionalFormatting sqref="G6 G16 G37">
    <cfRule type="expression" dxfId="16" priority="17">
      <formula>NOT(ISBLANK($E7))</formula>
    </cfRule>
  </conditionalFormatting>
  <conditionalFormatting sqref="G63:G64">
    <cfRule type="expression" dxfId="15" priority="27">
      <formula>NOT(ISBLANK($E66))</formula>
    </cfRule>
  </conditionalFormatting>
  <conditionalFormatting sqref="G65">
    <cfRule type="expression" dxfId="14" priority="26">
      <formula>NOT(ISBLANK($E67))</formula>
    </cfRule>
  </conditionalFormatting>
  <conditionalFormatting sqref="G93:G103">
    <cfRule type="expression" dxfId="13" priority="12">
      <formula>NOT(ISBLANK($E93))</formula>
    </cfRule>
  </conditionalFormatting>
  <conditionalFormatting sqref="G80:H91">
    <cfRule type="expression" dxfId="12" priority="4">
      <formula>NOT(ISBLANK($E80))</formula>
    </cfRule>
  </conditionalFormatting>
  <conditionalFormatting sqref="H73:H75">
    <cfRule type="expression" dxfId="11" priority="11">
      <formula>NOT(ISBLANK($E73))</formula>
    </cfRule>
  </conditionalFormatting>
  <conditionalFormatting sqref="H100:H102">
    <cfRule type="expression" dxfId="10" priority="3">
      <formula>NOT(ISBLANK($E100))</formula>
    </cfRule>
  </conditionalFormatting>
  <conditionalFormatting sqref="W79">
    <cfRule type="expression" dxfId="9" priority="2">
      <formula>NOT(ISBLANK($E79))</formula>
    </cfRule>
  </conditionalFormatting>
  <conditionalFormatting sqref="X73:X75">
    <cfRule type="expression" dxfId="8" priority="10">
      <formula>NOT(ISBLANK($E73))</formula>
    </cfRule>
  </conditionalFormatting>
  <conditionalFormatting sqref="Z81:Z82 Z100 Z103">
    <cfRule type="expression" dxfId="7" priority="1">
      <formula>NOT(ISBLANK($E81))</formula>
    </cfRule>
  </conditionalFormatting>
  <conditionalFormatting sqref="AG2:AW2 D2:AE5 AF2:AF103 A3:B4 AG3:AV24 AW3:AW103 B5:B6 D6:F6 A6:A7 H6:AE7 B7:F7 B8:Y8 AA8:AE8 B9:F9 H9:AE9 A9:A10 B10:AE10 H11:AE12 E11:F13 B11:D14 A12:A13 I13:AE13 E14:AE14 A15:F16 H15:AE16 B17:AE23 A18:A19 A21:A22 A24:AE25 AO25:AV72 AK26:AN26 B26:U36 V26:AE56 AM27:AN27 A27:A28 AH28:AN37 A30:A31 A33:A34 A36:A37 B37:F37 H37:U37 AH38:AJ40 B38:U56 A39:A40 AH41:AN56 A42:A43 A45:A46 A48:A49 A51:A52 A54:A55 A57:A58 AG57:AN60 B57:AE62 A60:A61 AH61:AN69 A63:A64 B63:F65 H63:AE65 A66:A67 B66:AE68 B69:V69 A69:A70 W69:AE72 H70:V70 AG70:AN70 B70:F71 G70:G72 H71:U72 AH71:AN72 V71:V103 D72:F72 A72:A73 A75:A76 A78:A79 A81:A82 A84:A85 A87:A88 A90:A91 A93:A94 A96:A97 A99:A100 A102:A103">
    <cfRule type="expression" dxfId="6" priority="23">
      <formula>NOT(ISBLANK($E2))</formula>
    </cfRule>
  </conditionalFormatting>
  <conditionalFormatting sqref="AH25:AJ27">
    <cfRule type="expression" dxfId="5" priority="22">
      <formula>NOT(ISBLANK($E25))</formula>
    </cfRule>
  </conditionalFormatting>
  <conditionalFormatting sqref="AJ76:AJ77">
    <cfRule type="expression" dxfId="4" priority="8">
      <formula>NOT(ISBLANK($E76))</formula>
    </cfRule>
  </conditionalFormatting>
  <conditionalFormatting sqref="AK77">
    <cfRule type="expression" dxfId="3" priority="9">
      <formula>NOT(ISBLANK($E77))</formula>
    </cfRule>
  </conditionalFormatting>
  <conditionalFormatting sqref="AK83">
    <cfRule type="expression" dxfId="2" priority="5">
      <formula>NOT(ISBLANK($E83))</formula>
    </cfRule>
  </conditionalFormatting>
  <conditionalFormatting sqref="AK78:AL78">
    <cfRule type="expression" dxfId="1" priority="7">
      <formula>NOT(ISBLANK($E78))</formula>
    </cfRule>
  </conditionalFormatting>
  <conditionalFormatting sqref="AS76:AT76">
    <cfRule type="expression" dxfId="0" priority="6">
      <formula>NOT(ISBLANK($E76))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FC351-54F9-46AE-8FC1-3F60DFE09FA4}">
  <dimension ref="C1:M25"/>
  <sheetViews>
    <sheetView workbookViewId="0">
      <selection activeCell="C26" sqref="C26"/>
    </sheetView>
  </sheetViews>
  <sheetFormatPr defaultRowHeight="15" x14ac:dyDescent="0.25"/>
  <cols>
    <col min="3" max="3" width="20.375" bestFit="1" customWidth="1"/>
    <col min="4" max="4" width="18.125" bestFit="1" customWidth="1"/>
    <col min="5" max="5" width="14.125" customWidth="1"/>
    <col min="6" max="6" width="3.875" bestFit="1" customWidth="1"/>
    <col min="7" max="7" width="13.5" bestFit="1" customWidth="1"/>
    <col min="9" max="9" width="4.75" bestFit="1" customWidth="1"/>
    <col min="10" max="10" width="3.875" bestFit="1" customWidth="1"/>
    <col min="12" max="12" width="23" bestFit="1" customWidth="1"/>
    <col min="13" max="13" width="3.875" bestFit="1" customWidth="1"/>
  </cols>
  <sheetData>
    <row r="1" spans="3:13" x14ac:dyDescent="0.25">
      <c r="L1" t="s">
        <v>322</v>
      </c>
      <c r="M1">
        <v>82</v>
      </c>
    </row>
    <row r="2" spans="3:13" x14ac:dyDescent="0.25">
      <c r="L2" t="s">
        <v>325</v>
      </c>
      <c r="M2">
        <v>80</v>
      </c>
    </row>
    <row r="3" spans="3:13" x14ac:dyDescent="0.25">
      <c r="L3" t="s">
        <v>326</v>
      </c>
      <c r="M3">
        <v>65</v>
      </c>
    </row>
    <row r="4" spans="3:13" x14ac:dyDescent="0.25">
      <c r="L4" t="s">
        <v>340</v>
      </c>
      <c r="M4">
        <v>55</v>
      </c>
    </row>
    <row r="5" spans="3:13" x14ac:dyDescent="0.25">
      <c r="E5" s="28"/>
      <c r="L5" t="s">
        <v>333</v>
      </c>
      <c r="M5">
        <v>25</v>
      </c>
    </row>
    <row r="6" spans="3:13" x14ac:dyDescent="0.25">
      <c r="C6" s="3" t="s">
        <v>5</v>
      </c>
      <c r="D6" s="3" t="s">
        <v>236</v>
      </c>
      <c r="E6" s="3" t="s">
        <v>5</v>
      </c>
      <c r="L6" t="s">
        <v>118</v>
      </c>
      <c r="M6">
        <v>20</v>
      </c>
    </row>
    <row r="7" spans="3:13" x14ac:dyDescent="0.25">
      <c r="C7" s="4" t="s">
        <v>237</v>
      </c>
      <c r="D7" s="8" t="e">
        <f>+SUMIF(#REF!,Summary!$C$6,#REF!)</f>
        <v>#REF!</v>
      </c>
      <c r="E7" s="30" t="e">
        <f>+$D7/$D$10</f>
        <v>#REF!</v>
      </c>
      <c r="F7">
        <v>55</v>
      </c>
      <c r="G7" s="35" t="e">
        <f>+F7*D7</f>
        <v>#REF!</v>
      </c>
      <c r="L7" t="s">
        <v>185</v>
      </c>
      <c r="M7">
        <v>15</v>
      </c>
    </row>
    <row r="8" spans="3:13" x14ac:dyDescent="0.25">
      <c r="C8" s="4" t="s">
        <v>238</v>
      </c>
      <c r="D8" s="8" t="e">
        <f>+SUMIF(#REF!,Summary!C6,#REF!)</f>
        <v>#REF!</v>
      </c>
      <c r="E8" s="30" t="e">
        <f>+$D8/$D$10</f>
        <v>#REF!</v>
      </c>
      <c r="F8">
        <v>250</v>
      </c>
      <c r="G8" s="35" t="e">
        <f>+F8*D8</f>
        <v>#REF!</v>
      </c>
      <c r="L8" t="s">
        <v>334</v>
      </c>
      <c r="M8">
        <v>13</v>
      </c>
    </row>
    <row r="9" spans="3:13" x14ac:dyDescent="0.25">
      <c r="C9" s="4" t="s">
        <v>239</v>
      </c>
      <c r="D9" s="8" t="e">
        <f>+SUMIF(#REF!,Summary!$C$6,#REF!)</f>
        <v>#REF!</v>
      </c>
      <c r="E9" s="30" t="e">
        <f>+$D9/$D$10</f>
        <v>#REF!</v>
      </c>
      <c r="F9">
        <v>140</v>
      </c>
      <c r="G9" s="35" t="e">
        <f>+F9*D9</f>
        <v>#REF!</v>
      </c>
      <c r="L9" t="s">
        <v>155</v>
      </c>
      <c r="M9">
        <v>13</v>
      </c>
    </row>
    <row r="10" spans="3:13" x14ac:dyDescent="0.25">
      <c r="C10" s="4" t="s">
        <v>240</v>
      </c>
      <c r="D10" s="29" t="e">
        <f>SUM(D7:D9)</f>
        <v>#REF!</v>
      </c>
      <c r="E10" s="32" t="e">
        <f>SUM(E7:E9)</f>
        <v>#REF!</v>
      </c>
      <c r="G10" s="36" t="e">
        <f>SUM(G7:G9)</f>
        <v>#REF!</v>
      </c>
      <c r="L10" t="s">
        <v>336</v>
      </c>
      <c r="M10">
        <v>10</v>
      </c>
    </row>
    <row r="11" spans="3:13" x14ac:dyDescent="0.25">
      <c r="G11" s="36" t="e">
        <f>+G10</f>
        <v>#REF!</v>
      </c>
      <c r="I11" t="s">
        <v>319</v>
      </c>
      <c r="J11">
        <v>18</v>
      </c>
      <c r="L11" t="s">
        <v>337</v>
      </c>
      <c r="M11">
        <v>20</v>
      </c>
    </row>
    <row r="12" spans="3:13" x14ac:dyDescent="0.25">
      <c r="I12" t="s">
        <v>320</v>
      </c>
      <c r="J12">
        <v>12</v>
      </c>
      <c r="L12" t="s">
        <v>338</v>
      </c>
      <c r="M12">
        <v>10</v>
      </c>
    </row>
    <row r="13" spans="3:13" x14ac:dyDescent="0.25">
      <c r="G13" s="28" t="e">
        <f>+G11/280</f>
        <v>#REF!</v>
      </c>
      <c r="I13" t="s">
        <v>321</v>
      </c>
      <c r="J13">
        <v>7</v>
      </c>
      <c r="L13" t="s">
        <v>339</v>
      </c>
      <c r="M13">
        <v>11</v>
      </c>
    </row>
    <row r="14" spans="3:13" x14ac:dyDescent="0.25">
      <c r="J14">
        <f>SUM(J11:J13)</f>
        <v>37</v>
      </c>
      <c r="L14" t="s">
        <v>335</v>
      </c>
      <c r="M14">
        <v>9</v>
      </c>
    </row>
    <row r="15" spans="3:13" x14ac:dyDescent="0.25">
      <c r="C15" s="28">
        <f>879*330</f>
        <v>290070</v>
      </c>
      <c r="D15" s="38" t="e">
        <f>+C15/D8</f>
        <v>#REF!</v>
      </c>
      <c r="J15">
        <f>+J14*20%</f>
        <v>7.4</v>
      </c>
      <c r="L15" t="s">
        <v>225</v>
      </c>
      <c r="M15">
        <v>9</v>
      </c>
    </row>
    <row r="16" spans="3:13" x14ac:dyDescent="0.25">
      <c r="L16" t="s">
        <v>327</v>
      </c>
      <c r="M16">
        <v>15</v>
      </c>
    </row>
    <row r="17" spans="3:13" x14ac:dyDescent="0.25">
      <c r="L17" t="s">
        <v>328</v>
      </c>
      <c r="M17">
        <v>15</v>
      </c>
    </row>
    <row r="18" spans="3:13" x14ac:dyDescent="0.25">
      <c r="L18" t="s">
        <v>329</v>
      </c>
      <c r="M18">
        <v>15</v>
      </c>
    </row>
    <row r="19" spans="3:13" x14ac:dyDescent="0.25">
      <c r="L19" t="s">
        <v>330</v>
      </c>
      <c r="M19">
        <v>13</v>
      </c>
    </row>
    <row r="20" spans="3:13" x14ac:dyDescent="0.25">
      <c r="C20" s="6" t="s">
        <v>341</v>
      </c>
      <c r="D20" s="6" t="s">
        <v>342</v>
      </c>
      <c r="E20" s="6" t="s">
        <v>343</v>
      </c>
      <c r="L20" t="s">
        <v>331</v>
      </c>
      <c r="M20">
        <v>8</v>
      </c>
    </row>
    <row r="21" spans="3:13" x14ac:dyDescent="0.25">
      <c r="L21" t="s">
        <v>332</v>
      </c>
      <c r="M21">
        <v>8</v>
      </c>
    </row>
    <row r="22" spans="3:13" x14ac:dyDescent="0.25">
      <c r="C22" s="37" t="s">
        <v>344</v>
      </c>
      <c r="L22" t="s">
        <v>324</v>
      </c>
      <c r="M22">
        <v>8</v>
      </c>
    </row>
    <row r="23" spans="3:13" x14ac:dyDescent="0.25">
      <c r="C23" s="37" t="s">
        <v>345</v>
      </c>
      <c r="L23" t="s">
        <v>323</v>
      </c>
      <c r="M23">
        <v>8</v>
      </c>
    </row>
    <row r="24" spans="3:13" x14ac:dyDescent="0.25">
      <c r="M24">
        <f>SUM(M1:M23)</f>
        <v>527</v>
      </c>
    </row>
    <row r="25" spans="3:13" x14ac:dyDescent="0.25">
      <c r="C25" t="s">
        <v>346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IA</vt:lpstr>
      <vt:lpstr>CBC</vt:lpstr>
      <vt:lpstr>CHEM</vt:lpstr>
      <vt:lpstr>Consolidated</vt:lpstr>
      <vt:lpstr>CHEM_CBC_IA_CUSTOMER_LOAD</vt:lpstr>
      <vt:lpstr>Consolidated With Details V1_1</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Fasi ullah</dc:creator>
  <cp:lastModifiedBy>Fasi ullah</cp:lastModifiedBy>
  <dcterms:created xsi:type="dcterms:W3CDTF">2024-11-26T10:24:49Z</dcterms:created>
  <dcterms:modified xsi:type="dcterms:W3CDTF">2025-01-01T20:47:26Z</dcterms:modified>
</cp:coreProperties>
</file>