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C-SSP\"/>
    </mc:Choice>
  </mc:AlternateContent>
  <bookViews>
    <workbookView xWindow="0" yWindow="0" windowWidth="16380" windowHeight="8190"/>
  </bookViews>
  <sheets>
    <sheet name="AHP" sheetId="2" r:id="rId1"/>
  </sheets>
  <calcPr calcId="152511" iterateDelta="1E-4"/>
</workbook>
</file>

<file path=xl/calcChain.xml><?xml version="1.0" encoding="utf-8"?>
<calcChain xmlns="http://schemas.openxmlformats.org/spreadsheetml/2006/main">
  <c r="F71" i="2" l="1"/>
  <c r="F70" i="2"/>
  <c r="E71" i="2" s="1"/>
  <c r="E70" i="2"/>
  <c r="F69" i="2"/>
  <c r="D71" i="2" s="1"/>
  <c r="E69" i="2"/>
  <c r="D70" i="2" s="1"/>
  <c r="D69" i="2"/>
  <c r="F68" i="2"/>
  <c r="C71" i="2" s="1"/>
  <c r="E68" i="2"/>
  <c r="C70" i="2" s="1"/>
  <c r="D68" i="2"/>
  <c r="C69" i="2" s="1"/>
  <c r="C68" i="2"/>
  <c r="F64" i="2"/>
  <c r="C64" i="2"/>
  <c r="F63" i="2"/>
  <c r="E64" i="2" s="1"/>
  <c r="E63" i="2"/>
  <c r="F62" i="2"/>
  <c r="D64" i="2" s="1"/>
  <c r="E62" i="2"/>
  <c r="D63" i="2" s="1"/>
  <c r="D62" i="2"/>
  <c r="C62" i="2"/>
  <c r="F61" i="2"/>
  <c r="E61" i="2"/>
  <c r="C63" i="2" s="1"/>
  <c r="D61" i="2"/>
  <c r="C61" i="2"/>
  <c r="F57" i="2"/>
  <c r="F56" i="2"/>
  <c r="E57" i="2" s="1"/>
  <c r="E56" i="2"/>
  <c r="F55" i="2"/>
  <c r="D57" i="2" s="1"/>
  <c r="E55" i="2"/>
  <c r="D56" i="2" s="1"/>
  <c r="D55" i="2"/>
  <c r="F54" i="2"/>
  <c r="C57" i="2" s="1"/>
  <c r="E54" i="2"/>
  <c r="C56" i="2" s="1"/>
  <c r="D54" i="2"/>
  <c r="C55" i="2" s="1"/>
  <c r="C54" i="2"/>
  <c r="F50" i="2"/>
  <c r="C50" i="2"/>
  <c r="F49" i="2"/>
  <c r="E50" i="2" s="1"/>
  <c r="E49" i="2"/>
  <c r="F48" i="2"/>
  <c r="D50" i="2" s="1"/>
  <c r="E48" i="2"/>
  <c r="D49" i="2" s="1"/>
  <c r="D48" i="2"/>
  <c r="C48" i="2"/>
  <c r="F47" i="2"/>
  <c r="E47" i="2"/>
  <c r="C49" i="2" s="1"/>
  <c r="D47" i="2"/>
  <c r="C47" i="2"/>
  <c r="F42" i="2"/>
  <c r="E41" i="2"/>
  <c r="F41" i="2"/>
  <c r="F40" i="2"/>
  <c r="E40" i="2"/>
  <c r="D40" i="2"/>
  <c r="F43" i="2" l="1"/>
  <c r="E42" i="2"/>
  <c r="D41" i="2"/>
  <c r="C40" i="2"/>
  <c r="W35" i="2"/>
  <c r="V35" i="2"/>
  <c r="U35" i="2"/>
  <c r="V34" i="2"/>
  <c r="U34" i="2"/>
  <c r="U33" i="2"/>
  <c r="W28" i="2"/>
  <c r="V28" i="2"/>
  <c r="U28" i="2"/>
  <c r="V27" i="2"/>
  <c r="U27" i="2"/>
  <c r="U26" i="2"/>
  <c r="W21" i="2"/>
  <c r="V21" i="2"/>
  <c r="U21" i="2"/>
  <c r="V20" i="2"/>
  <c r="W18" i="2"/>
  <c r="U20" i="2" s="1"/>
  <c r="V18" i="2"/>
  <c r="U19" i="2" s="1"/>
  <c r="W14" i="2"/>
  <c r="V14" i="2"/>
  <c r="U14" i="2"/>
  <c r="U13" i="2"/>
  <c r="V13" i="2"/>
  <c r="U12" i="2"/>
  <c r="W7" i="2"/>
  <c r="V7" i="2"/>
  <c r="U7" i="2"/>
  <c r="V6" i="2"/>
  <c r="U6" i="2"/>
  <c r="U5" i="2"/>
  <c r="E43" i="2" l="1"/>
  <c r="Q35" i="2"/>
  <c r="Q28" i="2"/>
  <c r="Q21" i="2"/>
  <c r="Q14" i="2"/>
  <c r="Q7" i="2"/>
  <c r="K35" i="2"/>
  <c r="K28" i="2"/>
  <c r="K21" i="2"/>
  <c r="K14" i="2"/>
  <c r="K7" i="2"/>
  <c r="E35" i="2"/>
  <c r="E28" i="2"/>
  <c r="E21" i="2"/>
  <c r="E7" i="2"/>
  <c r="D43" i="2"/>
  <c r="P35" i="2"/>
  <c r="P28" i="2"/>
  <c r="P21" i="2"/>
  <c r="P14" i="2"/>
  <c r="P7" i="2"/>
  <c r="J35" i="2"/>
  <c r="J28" i="2"/>
  <c r="J21" i="2"/>
  <c r="J14" i="2"/>
  <c r="J7" i="2"/>
  <c r="D35" i="2"/>
  <c r="D28" i="2"/>
  <c r="D21" i="2"/>
  <c r="D7" i="2"/>
  <c r="D42" i="2"/>
  <c r="P34" i="2"/>
  <c r="P27" i="2"/>
  <c r="P20" i="2"/>
  <c r="P6" i="2"/>
  <c r="J34" i="2"/>
  <c r="J27" i="2"/>
  <c r="J13" i="2"/>
  <c r="J6" i="2"/>
  <c r="D34" i="2"/>
  <c r="D27" i="2"/>
  <c r="D6" i="2"/>
  <c r="O35" i="2"/>
  <c r="I35" i="2"/>
  <c r="C35" i="2"/>
  <c r="C28" i="2"/>
  <c r="I28" i="2"/>
  <c r="O28" i="2"/>
  <c r="O21" i="2"/>
  <c r="I21" i="2"/>
  <c r="C21" i="2"/>
  <c r="I14" i="2"/>
  <c r="O14" i="2"/>
  <c r="C43" i="2"/>
  <c r="O7" i="2"/>
  <c r="I7" i="2"/>
  <c r="C7" i="2"/>
  <c r="I27" i="2"/>
  <c r="O27" i="2"/>
  <c r="I13" i="2"/>
  <c r="O13" i="2"/>
  <c r="I6" i="2"/>
  <c r="C6" i="2"/>
  <c r="I26" i="2"/>
  <c r="O26" i="2"/>
  <c r="C19" i="2"/>
  <c r="C12" i="2"/>
  <c r="I12" i="2"/>
  <c r="O12" i="2"/>
  <c r="I5" i="2"/>
  <c r="C5" i="2"/>
  <c r="D14" i="2"/>
  <c r="E14" i="2"/>
  <c r="C14" i="2"/>
  <c r="C13" i="2"/>
  <c r="K50" i="2"/>
  <c r="L50" i="2" l="1"/>
  <c r="J50" i="2"/>
  <c r="I50" i="2"/>
  <c r="P4" i="2"/>
  <c r="Q4" i="2"/>
  <c r="I43" i="2"/>
  <c r="I47" i="2"/>
  <c r="E12" i="2"/>
  <c r="Q12" i="2"/>
  <c r="P13" i="2" s="1"/>
  <c r="E18" i="2"/>
  <c r="J18" i="2"/>
  <c r="K18" i="2"/>
  <c r="P18" i="2"/>
  <c r="O19" i="2" s="1"/>
  <c r="Q18" i="2"/>
  <c r="O20" i="2" s="1"/>
  <c r="E19" i="2"/>
  <c r="K19" i="2"/>
  <c r="J20" i="2" s="1"/>
  <c r="D25" i="2"/>
  <c r="E25" i="2"/>
  <c r="D32" i="2"/>
  <c r="E32" i="2"/>
  <c r="J32" i="2"/>
  <c r="I33" i="2" s="1"/>
  <c r="K32" i="2"/>
  <c r="I34" i="2" s="1"/>
  <c r="P32" i="2"/>
  <c r="O33" i="2" s="1"/>
  <c r="Q32" i="2"/>
  <c r="O34" i="2" s="1"/>
  <c r="C34" i="2" l="1"/>
  <c r="K49" i="2"/>
  <c r="C27" i="2"/>
  <c r="I20" i="2"/>
  <c r="C20" i="2"/>
  <c r="I49" i="2"/>
  <c r="D13" i="2"/>
  <c r="C41" i="2"/>
  <c r="I41" i="2" s="1"/>
  <c r="O5" i="2"/>
  <c r="C33" i="2"/>
  <c r="K47" i="2"/>
  <c r="K48" i="2"/>
  <c r="C26" i="2"/>
  <c r="D20" i="2"/>
  <c r="I19" i="2"/>
  <c r="C42" i="2"/>
  <c r="I42" i="2" s="1"/>
  <c r="O6" i="2"/>
  <c r="J48" i="2"/>
  <c r="L49" i="2"/>
  <c r="J49" i="2"/>
  <c r="I48" i="2"/>
  <c r="Q50" i="2" l="1"/>
  <c r="Q47" i="2"/>
  <c r="Q48" i="2"/>
  <c r="L48" i="2"/>
  <c r="L47" i="2"/>
  <c r="Q49" i="2"/>
  <c r="I40" i="2"/>
  <c r="J47" i="2"/>
  <c r="P47" i="2" s="1"/>
  <c r="O49" i="2"/>
  <c r="O48" i="2"/>
  <c r="O50" i="2"/>
  <c r="O47" i="2"/>
  <c r="P49" i="2" l="1"/>
  <c r="P48" i="2"/>
  <c r="R50" i="2"/>
  <c r="R48" i="2"/>
  <c r="P50" i="2"/>
  <c r="R47" i="2"/>
  <c r="R49" i="2"/>
  <c r="O42" i="2"/>
  <c r="O40" i="2"/>
  <c r="O43" i="2"/>
  <c r="O41" i="2"/>
  <c r="U40" i="2" l="1"/>
  <c r="U41" i="2"/>
  <c r="U43" i="2"/>
  <c r="U42" i="2"/>
</calcChain>
</file>

<file path=xl/sharedStrings.xml><?xml version="1.0" encoding="utf-8"?>
<sst xmlns="http://schemas.openxmlformats.org/spreadsheetml/2006/main" count="298" uniqueCount="24">
  <si>
    <t>Experto 1</t>
  </si>
  <si>
    <t>Grupo</t>
  </si>
  <si>
    <t>Ranking</t>
  </si>
  <si>
    <t>Experto 2</t>
  </si>
  <si>
    <t>Experto 3</t>
  </si>
  <si>
    <t>Criterios</t>
  </si>
  <si>
    <t>Alternativas</t>
  </si>
  <si>
    <t>Prioridades</t>
  </si>
  <si>
    <t>Valor</t>
  </si>
  <si>
    <t>Valores</t>
  </si>
  <si>
    <t>Coste</t>
  </si>
  <si>
    <t>T. Entrega</t>
  </si>
  <si>
    <t>Garantia</t>
  </si>
  <si>
    <t>Calidad</t>
  </si>
  <si>
    <t>Garantia de calidad</t>
  </si>
  <si>
    <t>Tiempo de entrega</t>
  </si>
  <si>
    <t>Proveedor 1</t>
  </si>
  <si>
    <t>Proveedor 2</t>
  </si>
  <si>
    <t>Proveedor 3</t>
  </si>
  <si>
    <t>Proveedor 4</t>
  </si>
  <si>
    <t>Experto 4</t>
  </si>
  <si>
    <t>Ponderación Expertos</t>
  </si>
  <si>
    <t>Experto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</si>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</sst>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9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18"/>
        <bgColor indexed="32"/>
      </patternFill>
    </fill>
    <fill>
      <patternFill patternType="solid">
        <fgColor indexed="26"/>
        <bgColor indexed="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2" fillId="0" borderId="3" xfId="1" applyFont="1" applyBorder="1"/>
    <xf numFmtId="9" fontId="3" fillId="4" borderId="1" xfId="2" applyFont="1" applyFill="1" applyBorder="1" applyAlignment="1">
      <alignment horizontal="center"/>
    </xf>
    <xf numFmtId="0" fontId="2" fillId="0" borderId="6" xfId="1" applyFont="1" applyBorder="1"/>
    <xf numFmtId="0" fontId="2" fillId="0" borderId="5" xfId="1" applyFont="1" applyBorder="1"/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tabSelected="1" zoomScaleNormal="100" workbookViewId="0">
      <selection activeCell="B9" sqref="B9:C9"/>
    </sheetView>
  </sheetViews>
  <sheetFormatPr baseColWidth="10" defaultColWidth="17.28515625" defaultRowHeight="15" customHeight="1" x14ac:dyDescent="0.2"/>
  <cols>
    <col min="1" max="1" width="2.85546875" style="1" customWidth="1"/>
    <col min="2" max="6" width="14.28515625" style="1" customWidth="1"/>
    <col min="7" max="7" width="2.85546875" style="1" customWidth="1"/>
    <col min="8" max="12" width="14.28515625" style="1" customWidth="1"/>
    <col min="13" max="13" width="2.85546875" style="1" customWidth="1"/>
    <col min="14" max="18" width="14.28515625" style="1" customWidth="1"/>
    <col min="19" max="19" width="2.85546875" customWidth="1"/>
    <col min="20" max="24" width="14.28515625" customWidth="1"/>
    <col min="25" max="25" width="2.85546875" style="1" customWidth="1"/>
    <col min="26" max="30" width="14.28515625" style="1" customWidth="1"/>
    <col min="31" max="31" width="2.85546875" style="1" customWidth="1"/>
    <col min="32" max="32" width="12.28515625" style="1" customWidth="1"/>
    <col min="33" max="33" width="17.28515625" style="1"/>
    <col min="34" max="34" width="2.85546875" style="1" customWidth="1"/>
    <col min="35" max="36" width="17.28515625" style="1"/>
    <col min="37" max="37" width="2.85546875" style="1" customWidth="1"/>
    <col min="38" max="16384" width="17.28515625" style="1"/>
  </cols>
  <sheetData>
    <row r="1" spans="1:39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Y1" s="2"/>
      <c r="Z1" s="2"/>
      <c r="AA1" s="2"/>
      <c r="AB1" s="2"/>
      <c r="AC1" s="2"/>
      <c r="AD1" s="2"/>
      <c r="AE1" s="2"/>
    </row>
    <row r="2" spans="1:39" ht="12.75" customHeight="1" x14ac:dyDescent="0.2">
      <c r="A2" s="2"/>
      <c r="B2" s="11" t="s">
        <v>0</v>
      </c>
      <c r="C2" s="11"/>
      <c r="D2" s="2"/>
      <c r="E2" s="2"/>
      <c r="F2" s="2"/>
      <c r="G2" s="2"/>
      <c r="H2" s="11" t="s">
        <v>3</v>
      </c>
      <c r="I2" s="11"/>
      <c r="J2" s="2"/>
      <c r="K2" s="2"/>
      <c r="L2" s="2"/>
      <c r="M2" s="2"/>
      <c r="N2" s="11" t="s">
        <v>4</v>
      </c>
      <c r="O2" s="11"/>
      <c r="P2" s="2"/>
      <c r="Q2" s="2"/>
      <c r="R2" s="2"/>
      <c r="T2" s="11" t="s">
        <v>20</v>
      </c>
      <c r="U2" s="11"/>
      <c r="V2" s="2"/>
      <c r="W2" s="2"/>
      <c r="X2" s="2"/>
      <c r="Y2" s="9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12.75" customHeight="1" x14ac:dyDescent="0.2">
      <c r="A3" s="2"/>
      <c r="B3" s="3" t="s">
        <v>5</v>
      </c>
      <c r="C3" s="4" t="s">
        <v>10</v>
      </c>
      <c r="D3" s="4" t="s">
        <v>11</v>
      </c>
      <c r="E3" s="4" t="s">
        <v>12</v>
      </c>
      <c r="F3" s="3" t="s">
        <v>13</v>
      </c>
      <c r="G3" s="2"/>
      <c r="H3" s="3" t="s">
        <v>5</v>
      </c>
      <c r="I3" s="4" t="s">
        <v>10</v>
      </c>
      <c r="J3" s="4" t="s">
        <v>11</v>
      </c>
      <c r="K3" s="4" t="s">
        <v>12</v>
      </c>
      <c r="L3" s="3" t="s">
        <v>13</v>
      </c>
      <c r="M3" s="2"/>
      <c r="N3" s="3" t="s">
        <v>5</v>
      </c>
      <c r="O3" s="4" t="s">
        <v>10</v>
      </c>
      <c r="P3" s="4" t="s">
        <v>11</v>
      </c>
      <c r="Q3" s="4" t="s">
        <v>12</v>
      </c>
      <c r="R3" s="3" t="s">
        <v>13</v>
      </c>
      <c r="T3" s="3" t="s">
        <v>5</v>
      </c>
      <c r="U3" s="4" t="s">
        <v>10</v>
      </c>
      <c r="V3" s="4" t="s">
        <v>11</v>
      </c>
      <c r="W3" s="4" t="s">
        <v>12</v>
      </c>
      <c r="X3" s="3" t="s">
        <v>13</v>
      </c>
      <c r="Y3" s="9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12.75" customHeight="1" x14ac:dyDescent="0.2">
      <c r="A4" s="2"/>
      <c r="B4" s="4" t="s">
        <v>10</v>
      </c>
      <c r="C4" s="5">
        <v>1</v>
      </c>
      <c r="D4" s="5">
        <v>3</v>
      </c>
      <c r="E4" s="5">
        <v>7</v>
      </c>
      <c r="F4" s="5">
        <v>8</v>
      </c>
      <c r="G4" s="2"/>
      <c r="H4" s="4" t="s">
        <v>10</v>
      </c>
      <c r="I4" s="5">
        <v>1</v>
      </c>
      <c r="J4" s="5">
        <v>5</v>
      </c>
      <c r="K4" s="5">
        <v>3</v>
      </c>
      <c r="L4" s="5">
        <v>8</v>
      </c>
      <c r="M4" s="2"/>
      <c r="N4" s="4" t="s">
        <v>10</v>
      </c>
      <c r="O4" s="5">
        <v>1</v>
      </c>
      <c r="P4" s="5">
        <f>1/2</f>
        <v>0.5</v>
      </c>
      <c r="Q4" s="6">
        <f>1/3</f>
        <v>0.33333333333333331</v>
      </c>
      <c r="R4" s="5">
        <v>3</v>
      </c>
      <c r="T4" s="4" t="s">
        <v>10</v>
      </c>
      <c r="U4" s="5">
        <v>1</v>
      </c>
      <c r="V4" s="5">
        <v>3</v>
      </c>
      <c r="W4" s="6">
        <v>3</v>
      </c>
      <c r="X4" s="5">
        <v>5</v>
      </c>
      <c r="Y4" s="9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12.75" customHeight="1" x14ac:dyDescent="0.2">
      <c r="A5" s="2"/>
      <c r="B5" s="4" t="s">
        <v>11</v>
      </c>
      <c r="C5" s="6">
        <f>1/D4</f>
        <v>0.33333333333333331</v>
      </c>
      <c r="D5" s="5">
        <v>1</v>
      </c>
      <c r="E5" s="5">
        <v>3</v>
      </c>
      <c r="F5" s="5">
        <v>6</v>
      </c>
      <c r="G5" s="2"/>
      <c r="H5" s="4" t="s">
        <v>11</v>
      </c>
      <c r="I5" s="6">
        <f>1/J4</f>
        <v>0.2</v>
      </c>
      <c r="J5" s="5">
        <v>1</v>
      </c>
      <c r="K5" s="5">
        <v>6</v>
      </c>
      <c r="L5" s="5">
        <v>4</v>
      </c>
      <c r="M5" s="2"/>
      <c r="N5" s="4" t="s">
        <v>11</v>
      </c>
      <c r="O5" s="6">
        <f>1/P4</f>
        <v>2</v>
      </c>
      <c r="P5" s="5">
        <v>1</v>
      </c>
      <c r="Q5" s="5">
        <v>3</v>
      </c>
      <c r="R5" s="5">
        <v>6</v>
      </c>
      <c r="T5" s="4" t="s">
        <v>11</v>
      </c>
      <c r="U5" s="6">
        <f>1/V4</f>
        <v>0.33333333333333331</v>
      </c>
      <c r="V5" s="5">
        <v>1</v>
      </c>
      <c r="W5" s="5">
        <v>1</v>
      </c>
      <c r="X5" s="5">
        <v>2</v>
      </c>
      <c r="Y5" s="9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12.75" customHeight="1" x14ac:dyDescent="0.2">
      <c r="A6" s="2"/>
      <c r="B6" s="4" t="s">
        <v>12</v>
      </c>
      <c r="C6" s="6">
        <f>1/E4</f>
        <v>0.14285714285714285</v>
      </c>
      <c r="D6" s="5">
        <f>1/E5</f>
        <v>0.33333333333333331</v>
      </c>
      <c r="E6" s="5">
        <v>1</v>
      </c>
      <c r="F6" s="5">
        <v>3</v>
      </c>
      <c r="G6" s="2"/>
      <c r="H6" s="4" t="s">
        <v>12</v>
      </c>
      <c r="I6" s="6">
        <f>1/K4</f>
        <v>0.33333333333333331</v>
      </c>
      <c r="J6" s="5">
        <f>1/K5</f>
        <v>0.16666666666666666</v>
      </c>
      <c r="K6" s="5">
        <v>1</v>
      </c>
      <c r="L6" s="5">
        <v>2</v>
      </c>
      <c r="M6" s="2"/>
      <c r="N6" s="4" t="s">
        <v>12</v>
      </c>
      <c r="O6" s="6">
        <f>1/Q4</f>
        <v>3</v>
      </c>
      <c r="P6" s="5">
        <f>1/Q5</f>
        <v>0.33333333333333331</v>
      </c>
      <c r="Q6" s="5">
        <v>1</v>
      </c>
      <c r="R6" s="5">
        <v>8</v>
      </c>
      <c r="T6" s="4" t="s">
        <v>12</v>
      </c>
      <c r="U6" s="6">
        <f>1/W4</f>
        <v>0.33333333333333331</v>
      </c>
      <c r="V6" s="5">
        <f>1/W5</f>
        <v>1</v>
      </c>
      <c r="W6" s="5">
        <v>1</v>
      </c>
      <c r="X6" s="5">
        <v>2</v>
      </c>
      <c r="Y6" s="9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12.75" customHeight="1" x14ac:dyDescent="0.2">
      <c r="A7" s="2"/>
      <c r="B7" s="3" t="s">
        <v>13</v>
      </c>
      <c r="C7" s="6">
        <f>1/F4</f>
        <v>0.125</v>
      </c>
      <c r="D7" s="6">
        <f>1/F5</f>
        <v>0.16666666666666666</v>
      </c>
      <c r="E7" s="6">
        <f>1/F6</f>
        <v>0.33333333333333331</v>
      </c>
      <c r="F7" s="5">
        <v>1</v>
      </c>
      <c r="G7" s="2"/>
      <c r="H7" s="3" t="s">
        <v>13</v>
      </c>
      <c r="I7" s="6">
        <f>1/L4</f>
        <v>0.125</v>
      </c>
      <c r="J7" s="6">
        <f>1/L5</f>
        <v>0.25</v>
      </c>
      <c r="K7" s="6">
        <f>1/L6</f>
        <v>0.5</v>
      </c>
      <c r="L7" s="5">
        <v>1</v>
      </c>
      <c r="M7" s="2"/>
      <c r="N7" s="3" t="s">
        <v>13</v>
      </c>
      <c r="O7" s="6">
        <f>1/R4</f>
        <v>0.33333333333333331</v>
      </c>
      <c r="P7" s="6">
        <f>1/R5</f>
        <v>0.16666666666666666</v>
      </c>
      <c r="Q7" s="6">
        <f>1/R6</f>
        <v>0.125</v>
      </c>
      <c r="R7" s="5">
        <v>1</v>
      </c>
      <c r="T7" s="3" t="s">
        <v>13</v>
      </c>
      <c r="U7" s="6">
        <f>1/X4</f>
        <v>0.2</v>
      </c>
      <c r="V7" s="6">
        <f>1/X5</f>
        <v>0.5</v>
      </c>
      <c r="W7" s="6">
        <f>1/X6</f>
        <v>0.5</v>
      </c>
      <c r="X7" s="5">
        <v>1</v>
      </c>
      <c r="Y7" s="9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13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U8" s="2"/>
      <c r="V8" s="2"/>
      <c r="W8" s="2"/>
      <c r="X8" s="2"/>
      <c r="Y8" s="9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12.75" customHeight="1" x14ac:dyDescent="0.2">
      <c r="A9" s="2"/>
      <c r="B9" s="12" t="s">
        <v>10</v>
      </c>
      <c r="C9" s="13"/>
      <c r="D9" s="2"/>
      <c r="E9" s="2"/>
      <c r="F9" s="2"/>
      <c r="G9" s="2"/>
      <c r="H9" s="12" t="s">
        <v>10</v>
      </c>
      <c r="I9" s="13"/>
      <c r="J9" s="2"/>
      <c r="K9" s="2"/>
      <c r="L9" s="2"/>
      <c r="M9" s="2"/>
      <c r="N9" s="12" t="s">
        <v>10</v>
      </c>
      <c r="O9" s="13"/>
      <c r="P9" s="2"/>
      <c r="Q9" s="2"/>
      <c r="R9" s="2"/>
      <c r="T9" s="12" t="s">
        <v>10</v>
      </c>
      <c r="U9" s="13"/>
      <c r="V9" s="2"/>
      <c r="W9" s="2"/>
      <c r="X9" s="2"/>
      <c r="Y9" s="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2.75" customHeight="1" x14ac:dyDescent="0.2">
      <c r="A10" s="2"/>
      <c r="B10" s="3" t="s">
        <v>6</v>
      </c>
      <c r="C10" s="4" t="s">
        <v>16</v>
      </c>
      <c r="D10" s="4" t="s">
        <v>17</v>
      </c>
      <c r="E10" s="3" t="s">
        <v>18</v>
      </c>
      <c r="F10" s="3" t="s">
        <v>19</v>
      </c>
      <c r="G10" s="2"/>
      <c r="H10" s="3" t="s">
        <v>6</v>
      </c>
      <c r="I10" s="4" t="s">
        <v>16</v>
      </c>
      <c r="J10" s="4" t="s">
        <v>17</v>
      </c>
      <c r="K10" s="3" t="s">
        <v>18</v>
      </c>
      <c r="L10" s="3" t="s">
        <v>19</v>
      </c>
      <c r="M10" s="2"/>
      <c r="N10" s="3" t="s">
        <v>6</v>
      </c>
      <c r="O10" s="4" t="s">
        <v>16</v>
      </c>
      <c r="P10" s="4" t="s">
        <v>17</v>
      </c>
      <c r="Q10" s="3" t="s">
        <v>18</v>
      </c>
      <c r="R10" s="3" t="s">
        <v>19</v>
      </c>
      <c r="T10" s="3" t="s">
        <v>6</v>
      </c>
      <c r="U10" s="4" t="s">
        <v>16</v>
      </c>
      <c r="V10" s="4" t="s">
        <v>17</v>
      </c>
      <c r="W10" s="3" t="s">
        <v>18</v>
      </c>
      <c r="X10" s="3" t="s">
        <v>19</v>
      </c>
      <c r="Y10" s="9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 x14ac:dyDescent="0.2">
      <c r="A11" s="2"/>
      <c r="B11" s="4" t="s">
        <v>16</v>
      </c>
      <c r="C11" s="5">
        <v>1</v>
      </c>
      <c r="D11" s="5">
        <v>8</v>
      </c>
      <c r="E11" s="5">
        <v>6</v>
      </c>
      <c r="F11" s="5">
        <v>5</v>
      </c>
      <c r="G11" s="2"/>
      <c r="H11" s="4" t="s">
        <v>16</v>
      </c>
      <c r="I11" s="5">
        <v>1</v>
      </c>
      <c r="J11" s="5">
        <v>9</v>
      </c>
      <c r="K11" s="5">
        <v>5</v>
      </c>
      <c r="L11" s="5">
        <v>4</v>
      </c>
      <c r="M11" s="2"/>
      <c r="N11" s="4" t="s">
        <v>16</v>
      </c>
      <c r="O11" s="5">
        <v>1</v>
      </c>
      <c r="P11" s="5">
        <v>2</v>
      </c>
      <c r="Q11" s="5">
        <v>3</v>
      </c>
      <c r="R11" s="5">
        <v>2</v>
      </c>
      <c r="T11" s="4" t="s">
        <v>16</v>
      </c>
      <c r="U11" s="5">
        <v>1</v>
      </c>
      <c r="V11" s="5">
        <v>3</v>
      </c>
      <c r="W11" s="5">
        <v>3</v>
      </c>
      <c r="X11" s="5">
        <v>6</v>
      </c>
      <c r="Y11" s="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2.75" customHeight="1" x14ac:dyDescent="0.2">
      <c r="A12" s="2"/>
      <c r="B12" s="4" t="s">
        <v>17</v>
      </c>
      <c r="C12" s="6">
        <f>1/D11</f>
        <v>0.125</v>
      </c>
      <c r="D12" s="5">
        <v>1</v>
      </c>
      <c r="E12" s="6">
        <f>1/3</f>
        <v>0.33333333333333331</v>
      </c>
      <c r="F12" s="5">
        <v>3</v>
      </c>
      <c r="G12" s="2"/>
      <c r="H12" s="4" t="s">
        <v>17</v>
      </c>
      <c r="I12" s="6">
        <f>1/J11</f>
        <v>0.1111111111111111</v>
      </c>
      <c r="J12" s="5">
        <v>1</v>
      </c>
      <c r="K12" s="5">
        <v>3</v>
      </c>
      <c r="L12" s="5">
        <v>2</v>
      </c>
      <c r="M12" s="2"/>
      <c r="N12" s="4" t="s">
        <v>17</v>
      </c>
      <c r="O12" s="6">
        <f>1/P11</f>
        <v>0.5</v>
      </c>
      <c r="P12" s="5">
        <v>1</v>
      </c>
      <c r="Q12" s="6">
        <f>1/7</f>
        <v>0.14285714285714285</v>
      </c>
      <c r="R12" s="5">
        <v>3</v>
      </c>
      <c r="T12" s="4" t="s">
        <v>17</v>
      </c>
      <c r="U12" s="6">
        <f>1/V11</f>
        <v>0.33333333333333331</v>
      </c>
      <c r="V12" s="5">
        <v>1</v>
      </c>
      <c r="W12" s="6">
        <v>1</v>
      </c>
      <c r="X12" s="5">
        <v>4</v>
      </c>
      <c r="Y12" s="9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12.75" customHeight="1" x14ac:dyDescent="0.2">
      <c r="A13" s="2"/>
      <c r="B13" s="3" t="s">
        <v>18</v>
      </c>
      <c r="C13" s="6">
        <f>1/E11</f>
        <v>0.16666666666666666</v>
      </c>
      <c r="D13" s="5">
        <f>1/E12</f>
        <v>3</v>
      </c>
      <c r="E13" s="5">
        <v>1</v>
      </c>
      <c r="F13" s="5">
        <v>7</v>
      </c>
      <c r="G13" s="2"/>
      <c r="H13" s="3" t="s">
        <v>18</v>
      </c>
      <c r="I13" s="6">
        <f>1/K11</f>
        <v>0.2</v>
      </c>
      <c r="J13" s="5">
        <f>1/K12</f>
        <v>0.33333333333333331</v>
      </c>
      <c r="K13" s="5">
        <v>1</v>
      </c>
      <c r="L13" s="5">
        <v>2</v>
      </c>
      <c r="M13" s="2"/>
      <c r="N13" s="3" t="s">
        <v>18</v>
      </c>
      <c r="O13" s="6">
        <f>1/Q11</f>
        <v>0.33333333333333331</v>
      </c>
      <c r="P13" s="5">
        <f>1/Q12</f>
        <v>7</v>
      </c>
      <c r="Q13" s="5">
        <v>1</v>
      </c>
      <c r="R13" s="5">
        <v>0.2</v>
      </c>
      <c r="T13" s="3" t="s">
        <v>18</v>
      </c>
      <c r="U13" s="6">
        <f>1/W11</f>
        <v>0.33333333333333331</v>
      </c>
      <c r="V13" s="5">
        <f>1/W12</f>
        <v>1</v>
      </c>
      <c r="W13" s="5">
        <v>1</v>
      </c>
      <c r="X13" s="5">
        <v>4</v>
      </c>
      <c r="Y13" s="9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12.75" customHeight="1" x14ac:dyDescent="0.2">
      <c r="A14" s="2"/>
      <c r="B14" s="3" t="s">
        <v>19</v>
      </c>
      <c r="C14" s="6">
        <f>1/F11</f>
        <v>0.2</v>
      </c>
      <c r="D14" s="6">
        <f>1/F12</f>
        <v>0.33333333333333331</v>
      </c>
      <c r="E14" s="6">
        <f>1/F13</f>
        <v>0.14285714285714285</v>
      </c>
      <c r="F14" s="5">
        <v>1</v>
      </c>
      <c r="G14" s="2"/>
      <c r="H14" s="3" t="s">
        <v>19</v>
      </c>
      <c r="I14" s="6">
        <f>1/L11</f>
        <v>0.25</v>
      </c>
      <c r="J14" s="6">
        <f>1/L12</f>
        <v>0.5</v>
      </c>
      <c r="K14" s="6">
        <f>1/L13</f>
        <v>0.5</v>
      </c>
      <c r="L14" s="5">
        <v>1</v>
      </c>
      <c r="M14" s="2"/>
      <c r="N14" s="3" t="s">
        <v>19</v>
      </c>
      <c r="O14" s="6">
        <f>1/R11</f>
        <v>0.5</v>
      </c>
      <c r="P14" s="6">
        <f>1/R12</f>
        <v>0.33333333333333331</v>
      </c>
      <c r="Q14" s="6">
        <f>1/R13</f>
        <v>5</v>
      </c>
      <c r="R14" s="5">
        <v>1</v>
      </c>
      <c r="T14" s="3" t="s">
        <v>19</v>
      </c>
      <c r="U14" s="6">
        <f>1/X11</f>
        <v>0.16666666666666666</v>
      </c>
      <c r="V14" s="6">
        <f>1/X12</f>
        <v>0.25</v>
      </c>
      <c r="W14" s="6">
        <f>1/X13</f>
        <v>0.25</v>
      </c>
      <c r="X14" s="5">
        <v>1</v>
      </c>
      <c r="Y14" s="9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  <c r="U15" s="2"/>
      <c r="V15" s="2"/>
      <c r="W15" s="2"/>
      <c r="X15" s="2"/>
      <c r="Y15" s="9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12.75" customHeight="1" x14ac:dyDescent="0.2">
      <c r="A16" s="2"/>
      <c r="B16" s="11" t="s">
        <v>15</v>
      </c>
      <c r="C16" s="11"/>
      <c r="D16" s="2"/>
      <c r="E16" s="2"/>
      <c r="F16" s="2"/>
      <c r="G16" s="2"/>
      <c r="H16" s="11" t="s">
        <v>15</v>
      </c>
      <c r="I16" s="11"/>
      <c r="J16" s="2"/>
      <c r="K16" s="2"/>
      <c r="L16" s="2"/>
      <c r="M16" s="2"/>
      <c r="N16" s="11" t="s">
        <v>15</v>
      </c>
      <c r="O16" s="11"/>
      <c r="P16" s="2"/>
      <c r="Q16" s="2"/>
      <c r="R16" s="2"/>
      <c r="T16" s="11" t="s">
        <v>15</v>
      </c>
      <c r="U16" s="11"/>
      <c r="V16" s="2"/>
      <c r="W16" s="2"/>
      <c r="X16" s="2"/>
      <c r="Y16" s="9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ht="12.75" customHeight="1" x14ac:dyDescent="0.2">
      <c r="A17" s="2"/>
      <c r="B17" s="3" t="s">
        <v>6</v>
      </c>
      <c r="C17" s="4" t="s">
        <v>16</v>
      </c>
      <c r="D17" s="4" t="s">
        <v>17</v>
      </c>
      <c r="E17" s="3" t="s">
        <v>18</v>
      </c>
      <c r="F17" s="3" t="s">
        <v>19</v>
      </c>
      <c r="G17" s="2"/>
      <c r="H17" s="3" t="s">
        <v>6</v>
      </c>
      <c r="I17" s="4" t="s">
        <v>16</v>
      </c>
      <c r="J17" s="4" t="s">
        <v>17</v>
      </c>
      <c r="K17" s="3" t="s">
        <v>18</v>
      </c>
      <c r="L17" s="3" t="s">
        <v>19</v>
      </c>
      <c r="M17" s="2"/>
      <c r="N17" s="3" t="s">
        <v>6</v>
      </c>
      <c r="O17" s="4" t="s">
        <v>16</v>
      </c>
      <c r="P17" s="4" t="s">
        <v>17</v>
      </c>
      <c r="Q17" s="3" t="s">
        <v>18</v>
      </c>
      <c r="R17" s="3" t="s">
        <v>19</v>
      </c>
      <c r="T17" s="3" t="s">
        <v>6</v>
      </c>
      <c r="U17" s="4" t="s">
        <v>16</v>
      </c>
      <c r="V17" s="4" t="s">
        <v>17</v>
      </c>
      <c r="W17" s="3" t="s">
        <v>18</v>
      </c>
      <c r="X17" s="3" t="s">
        <v>19</v>
      </c>
      <c r="Y17" s="9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12.75" customHeight="1" x14ac:dyDescent="0.2">
      <c r="A18" s="2"/>
      <c r="B18" s="4" t="s">
        <v>16</v>
      </c>
      <c r="C18" s="5">
        <v>1</v>
      </c>
      <c r="D18" s="5">
        <v>5</v>
      </c>
      <c r="E18" s="6">
        <f>1/3</f>
        <v>0.33333333333333331</v>
      </c>
      <c r="F18" s="5">
        <v>3</v>
      </c>
      <c r="G18" s="2"/>
      <c r="H18" s="4" t="s">
        <v>16</v>
      </c>
      <c r="I18" s="5">
        <v>1</v>
      </c>
      <c r="J18" s="5">
        <f>1/5</f>
        <v>0.2</v>
      </c>
      <c r="K18" s="6">
        <f>1/6</f>
        <v>0.16666666666666666</v>
      </c>
      <c r="L18" s="5">
        <v>3</v>
      </c>
      <c r="M18" s="2"/>
      <c r="N18" s="4" t="s">
        <v>16</v>
      </c>
      <c r="O18" s="5">
        <v>1</v>
      </c>
      <c r="P18" s="5">
        <f>1/4</f>
        <v>0.25</v>
      </c>
      <c r="Q18" s="5">
        <f>1/2</f>
        <v>0.5</v>
      </c>
      <c r="R18" s="5">
        <v>4</v>
      </c>
      <c r="T18" s="4" t="s">
        <v>16</v>
      </c>
      <c r="U18" s="5">
        <v>1</v>
      </c>
      <c r="V18" s="5">
        <f>1/4</f>
        <v>0.25</v>
      </c>
      <c r="W18" s="5">
        <f>1/2</f>
        <v>0.5</v>
      </c>
      <c r="X18" s="5">
        <v>1</v>
      </c>
      <c r="Y18" s="9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ht="12.75" customHeight="1" x14ac:dyDescent="0.2">
      <c r="A19" s="2"/>
      <c r="B19" s="4" t="s">
        <v>17</v>
      </c>
      <c r="C19" s="6">
        <f>1/D18</f>
        <v>0.2</v>
      </c>
      <c r="D19" s="5">
        <v>1</v>
      </c>
      <c r="E19" s="6">
        <f>1/7</f>
        <v>0.14285714285714285</v>
      </c>
      <c r="F19" s="5">
        <v>3</v>
      </c>
      <c r="G19" s="2"/>
      <c r="H19" s="4" t="s">
        <v>17</v>
      </c>
      <c r="I19" s="6">
        <f>1/J18</f>
        <v>5</v>
      </c>
      <c r="J19" s="5">
        <v>1</v>
      </c>
      <c r="K19" s="5">
        <f>1/5</f>
        <v>0.2</v>
      </c>
      <c r="L19" s="5">
        <v>6</v>
      </c>
      <c r="M19" s="2"/>
      <c r="N19" s="4" t="s">
        <v>17</v>
      </c>
      <c r="O19" s="6">
        <f>1/P18</f>
        <v>4</v>
      </c>
      <c r="P19" s="5">
        <v>1</v>
      </c>
      <c r="Q19" s="5">
        <v>3</v>
      </c>
      <c r="R19" s="5">
        <v>2</v>
      </c>
      <c r="T19" s="4" t="s">
        <v>17</v>
      </c>
      <c r="U19" s="6">
        <f>1/V18</f>
        <v>4</v>
      </c>
      <c r="V19" s="5">
        <v>1</v>
      </c>
      <c r="W19" s="5">
        <v>0.5</v>
      </c>
      <c r="X19" s="5">
        <v>1</v>
      </c>
      <c r="Y19" s="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2.75" customHeight="1" x14ac:dyDescent="0.2">
      <c r="A20" s="2"/>
      <c r="B20" s="3" t="s">
        <v>18</v>
      </c>
      <c r="C20" s="6">
        <f>1/E18</f>
        <v>3</v>
      </c>
      <c r="D20" s="5">
        <f>1/E19</f>
        <v>7</v>
      </c>
      <c r="E20" s="5">
        <v>1</v>
      </c>
      <c r="F20" s="5">
        <v>2</v>
      </c>
      <c r="G20" s="2"/>
      <c r="H20" s="3" t="s">
        <v>18</v>
      </c>
      <c r="I20" s="6">
        <f>1/K18</f>
        <v>6</v>
      </c>
      <c r="J20" s="5">
        <f>1/K19</f>
        <v>5</v>
      </c>
      <c r="K20" s="5">
        <v>1</v>
      </c>
      <c r="L20" s="5">
        <v>5</v>
      </c>
      <c r="M20" s="2"/>
      <c r="N20" s="3" t="s">
        <v>18</v>
      </c>
      <c r="O20" s="6">
        <f>1/Q18</f>
        <v>2</v>
      </c>
      <c r="P20" s="5">
        <f>1/Q19</f>
        <v>0.33333333333333331</v>
      </c>
      <c r="Q20" s="5">
        <v>1</v>
      </c>
      <c r="R20" s="5">
        <v>2</v>
      </c>
      <c r="T20" s="3" t="s">
        <v>18</v>
      </c>
      <c r="U20" s="6">
        <f>1/W18</f>
        <v>2</v>
      </c>
      <c r="V20" s="5">
        <f>1/W19</f>
        <v>2</v>
      </c>
      <c r="W20" s="5">
        <v>1</v>
      </c>
      <c r="X20" s="5">
        <v>1</v>
      </c>
      <c r="Y20" s="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ht="12.75" customHeight="1" x14ac:dyDescent="0.2">
      <c r="A21" s="2"/>
      <c r="B21" s="3" t="s">
        <v>19</v>
      </c>
      <c r="C21" s="6">
        <f>1/F18</f>
        <v>0.33333333333333331</v>
      </c>
      <c r="D21" s="6">
        <f>1/F19</f>
        <v>0.33333333333333331</v>
      </c>
      <c r="E21" s="6">
        <f>1/F20</f>
        <v>0.5</v>
      </c>
      <c r="F21" s="5">
        <v>1</v>
      </c>
      <c r="G21" s="2"/>
      <c r="H21" s="3" t="s">
        <v>19</v>
      </c>
      <c r="I21" s="6">
        <f>1/L18</f>
        <v>0.33333333333333331</v>
      </c>
      <c r="J21" s="6">
        <f>1/L19</f>
        <v>0.16666666666666666</v>
      </c>
      <c r="K21" s="6">
        <f>1/L20</f>
        <v>0.2</v>
      </c>
      <c r="L21" s="5">
        <v>1</v>
      </c>
      <c r="M21" s="2"/>
      <c r="N21" s="3" t="s">
        <v>19</v>
      </c>
      <c r="O21" s="6">
        <f>1/R18</f>
        <v>0.25</v>
      </c>
      <c r="P21" s="6">
        <f>1/R19</f>
        <v>0.5</v>
      </c>
      <c r="Q21" s="6">
        <f>1/R20</f>
        <v>0.5</v>
      </c>
      <c r="R21" s="5">
        <v>1</v>
      </c>
      <c r="T21" s="3" t="s">
        <v>19</v>
      </c>
      <c r="U21" s="6">
        <f>1/X18</f>
        <v>1</v>
      </c>
      <c r="V21" s="6">
        <f>1/X19</f>
        <v>1</v>
      </c>
      <c r="W21" s="6">
        <f>1/X20</f>
        <v>1</v>
      </c>
      <c r="X21" s="5">
        <v>1</v>
      </c>
      <c r="Y21" s="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ht="13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ht="12.75" customHeight="1" x14ac:dyDescent="0.2">
      <c r="A23" s="2"/>
      <c r="B23" s="11" t="s">
        <v>14</v>
      </c>
      <c r="C23" s="11"/>
      <c r="D23" s="2"/>
      <c r="E23" s="2"/>
      <c r="F23" s="2"/>
      <c r="G23" s="2"/>
      <c r="H23" s="11" t="s">
        <v>14</v>
      </c>
      <c r="I23" s="11"/>
      <c r="J23" s="2"/>
      <c r="K23" s="2"/>
      <c r="L23" s="2"/>
      <c r="M23" s="2"/>
      <c r="N23" s="11" t="s">
        <v>14</v>
      </c>
      <c r="O23" s="11"/>
      <c r="P23" s="2"/>
      <c r="Q23" s="2"/>
      <c r="R23" s="2"/>
      <c r="T23" s="11" t="s">
        <v>14</v>
      </c>
      <c r="U23" s="11"/>
      <c r="V23" s="2"/>
      <c r="W23" s="2"/>
      <c r="X23" s="2"/>
      <c r="Y23" s="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12.75" customHeight="1" x14ac:dyDescent="0.2">
      <c r="A24" s="2"/>
      <c r="B24" s="3" t="s">
        <v>6</v>
      </c>
      <c r="C24" s="4" t="s">
        <v>16</v>
      </c>
      <c r="D24" s="4" t="s">
        <v>17</v>
      </c>
      <c r="E24" s="3" t="s">
        <v>18</v>
      </c>
      <c r="F24" s="3" t="s">
        <v>19</v>
      </c>
      <c r="G24" s="2"/>
      <c r="H24" s="3" t="s">
        <v>6</v>
      </c>
      <c r="I24" s="4" t="s">
        <v>16</v>
      </c>
      <c r="J24" s="4" t="s">
        <v>17</v>
      </c>
      <c r="K24" s="3" t="s">
        <v>18</v>
      </c>
      <c r="L24" s="3" t="s">
        <v>19</v>
      </c>
      <c r="M24" s="2"/>
      <c r="N24" s="3" t="s">
        <v>6</v>
      </c>
      <c r="O24" s="4" t="s">
        <v>16</v>
      </c>
      <c r="P24" s="4" t="s">
        <v>17</v>
      </c>
      <c r="Q24" s="3" t="s">
        <v>18</v>
      </c>
      <c r="R24" s="3" t="s">
        <v>19</v>
      </c>
      <c r="T24" s="3" t="s">
        <v>6</v>
      </c>
      <c r="U24" s="4" t="s">
        <v>16</v>
      </c>
      <c r="V24" s="4" t="s">
        <v>17</v>
      </c>
      <c r="W24" s="3" t="s">
        <v>18</v>
      </c>
      <c r="X24" s="3" t="s">
        <v>19</v>
      </c>
      <c r="Y24" s="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ht="12.75" customHeight="1" x14ac:dyDescent="0.2">
      <c r="A25" s="2"/>
      <c r="B25" s="4" t="s">
        <v>16</v>
      </c>
      <c r="C25" s="5">
        <v>1</v>
      </c>
      <c r="D25" s="6">
        <f>1/7</f>
        <v>0.14285714285714285</v>
      </c>
      <c r="E25" s="5">
        <f>1/2</f>
        <v>0.5</v>
      </c>
      <c r="F25" s="5">
        <v>4</v>
      </c>
      <c r="G25" s="2"/>
      <c r="H25" s="4" t="s">
        <v>16</v>
      </c>
      <c r="I25" s="5">
        <v>1</v>
      </c>
      <c r="J25" s="5">
        <v>2</v>
      </c>
      <c r="K25" s="5">
        <v>7</v>
      </c>
      <c r="L25" s="5">
        <v>5</v>
      </c>
      <c r="M25" s="2"/>
      <c r="N25" s="4" t="s">
        <v>16</v>
      </c>
      <c r="O25" s="5">
        <v>1</v>
      </c>
      <c r="P25" s="5">
        <v>9</v>
      </c>
      <c r="Q25" s="5">
        <v>5</v>
      </c>
      <c r="R25" s="5">
        <v>3</v>
      </c>
      <c r="T25" s="4" t="s">
        <v>16</v>
      </c>
      <c r="U25" s="5">
        <v>1</v>
      </c>
      <c r="V25" s="5">
        <v>2</v>
      </c>
      <c r="W25" s="5">
        <v>3</v>
      </c>
      <c r="X25" s="5">
        <v>3</v>
      </c>
      <c r="Y25" s="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ht="12.75" customHeight="1" x14ac:dyDescent="0.2">
      <c r="A26" s="2"/>
      <c r="B26" s="4" t="s">
        <v>17</v>
      </c>
      <c r="C26" s="6">
        <f>1/D25</f>
        <v>7</v>
      </c>
      <c r="D26" s="5">
        <v>1</v>
      </c>
      <c r="E26" s="5">
        <v>4</v>
      </c>
      <c r="F26" s="5">
        <v>6</v>
      </c>
      <c r="G26" s="2"/>
      <c r="H26" s="4" t="s">
        <v>17</v>
      </c>
      <c r="I26" s="6">
        <f>1/J25</f>
        <v>0.5</v>
      </c>
      <c r="J26" s="5">
        <v>1</v>
      </c>
      <c r="K26" s="5">
        <v>6</v>
      </c>
      <c r="L26" s="5">
        <v>2</v>
      </c>
      <c r="M26" s="2"/>
      <c r="N26" s="4" t="s">
        <v>17</v>
      </c>
      <c r="O26" s="6">
        <f>1/P25</f>
        <v>0.1111111111111111</v>
      </c>
      <c r="P26" s="5">
        <v>1</v>
      </c>
      <c r="Q26" s="5">
        <v>3</v>
      </c>
      <c r="R26" s="5">
        <v>4</v>
      </c>
      <c r="T26" s="4" t="s">
        <v>17</v>
      </c>
      <c r="U26" s="6">
        <f>1/V25</f>
        <v>0.5</v>
      </c>
      <c r="V26" s="5">
        <v>1</v>
      </c>
      <c r="W26" s="5">
        <v>2</v>
      </c>
      <c r="X26" s="5">
        <v>2</v>
      </c>
      <c r="Y26" s="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12.75" customHeight="1" x14ac:dyDescent="0.2">
      <c r="A27" s="2"/>
      <c r="B27" s="3" t="s">
        <v>18</v>
      </c>
      <c r="C27" s="6">
        <f>1/E25</f>
        <v>2</v>
      </c>
      <c r="D27" s="5">
        <f>1/E26</f>
        <v>0.25</v>
      </c>
      <c r="E27" s="5">
        <v>1</v>
      </c>
      <c r="F27" s="5">
        <v>8</v>
      </c>
      <c r="G27" s="2"/>
      <c r="H27" s="3" t="s">
        <v>18</v>
      </c>
      <c r="I27" s="6">
        <f>1/K25</f>
        <v>0.14285714285714285</v>
      </c>
      <c r="J27" s="5">
        <f>1/K26</f>
        <v>0.16666666666666666</v>
      </c>
      <c r="K27" s="5">
        <v>1</v>
      </c>
      <c r="L27" s="5">
        <v>8</v>
      </c>
      <c r="M27" s="2"/>
      <c r="N27" s="3" t="s">
        <v>18</v>
      </c>
      <c r="O27" s="6">
        <f>1/Q25</f>
        <v>0.2</v>
      </c>
      <c r="P27" s="5">
        <f>1/Q26</f>
        <v>0.33333333333333331</v>
      </c>
      <c r="Q27" s="5">
        <v>1</v>
      </c>
      <c r="R27" s="5">
        <v>5</v>
      </c>
      <c r="T27" s="3" t="s">
        <v>18</v>
      </c>
      <c r="U27" s="6">
        <f>1/W25</f>
        <v>0.33333333333333331</v>
      </c>
      <c r="V27" s="5">
        <f>1/W26</f>
        <v>0.5</v>
      </c>
      <c r="W27" s="5">
        <v>1</v>
      </c>
      <c r="X27" s="5">
        <v>1</v>
      </c>
      <c r="Y27" s="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ht="12.75" customHeight="1" x14ac:dyDescent="0.2">
      <c r="A28" s="2"/>
      <c r="B28" s="3" t="s">
        <v>19</v>
      </c>
      <c r="C28" s="6">
        <f>1/F25</f>
        <v>0.25</v>
      </c>
      <c r="D28" s="6">
        <f>1/F26</f>
        <v>0.16666666666666666</v>
      </c>
      <c r="E28" s="6">
        <f>1/F27</f>
        <v>0.125</v>
      </c>
      <c r="F28" s="5">
        <v>1</v>
      </c>
      <c r="G28" s="2"/>
      <c r="H28" s="3" t="s">
        <v>19</v>
      </c>
      <c r="I28" s="6">
        <f>1/L25</f>
        <v>0.2</v>
      </c>
      <c r="J28" s="6">
        <f>1/L26</f>
        <v>0.5</v>
      </c>
      <c r="K28" s="6">
        <f>1/L27</f>
        <v>0.125</v>
      </c>
      <c r="L28" s="5">
        <v>1</v>
      </c>
      <c r="M28" s="2"/>
      <c r="N28" s="3" t="s">
        <v>19</v>
      </c>
      <c r="O28" s="6">
        <f>1/R25</f>
        <v>0.33333333333333331</v>
      </c>
      <c r="P28" s="6">
        <f>1/R26</f>
        <v>0.25</v>
      </c>
      <c r="Q28" s="6">
        <f>1/R27</f>
        <v>0.2</v>
      </c>
      <c r="R28" s="5">
        <v>1</v>
      </c>
      <c r="T28" s="3" t="s">
        <v>19</v>
      </c>
      <c r="U28" s="6">
        <f>1/X25</f>
        <v>0.33333333333333331</v>
      </c>
      <c r="V28" s="6">
        <f>1/X26</f>
        <v>0.5</v>
      </c>
      <c r="W28" s="6">
        <f>1/X27</f>
        <v>1</v>
      </c>
      <c r="X28" s="5">
        <v>1</v>
      </c>
      <c r="Y28" s="9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ht="12.75" customHeight="1" x14ac:dyDescent="0.2">
      <c r="A30" s="2"/>
      <c r="B30" s="11" t="s">
        <v>13</v>
      </c>
      <c r="C30" s="11"/>
      <c r="D30" s="2"/>
      <c r="E30" s="2"/>
      <c r="F30" s="2"/>
      <c r="G30" s="2"/>
      <c r="H30" s="11" t="s">
        <v>13</v>
      </c>
      <c r="I30" s="11"/>
      <c r="J30" s="2"/>
      <c r="K30" s="2"/>
      <c r="L30" s="2"/>
      <c r="M30" s="2"/>
      <c r="N30" s="11" t="s">
        <v>13</v>
      </c>
      <c r="O30" s="11"/>
      <c r="P30" s="2"/>
      <c r="Q30" s="2"/>
      <c r="R30" s="2"/>
      <c r="T30" s="11" t="s">
        <v>13</v>
      </c>
      <c r="U30" s="11"/>
      <c r="V30" s="2"/>
      <c r="W30" s="2"/>
      <c r="X30" s="2"/>
      <c r="Y30" s="9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12.75" customHeight="1" x14ac:dyDescent="0.2">
      <c r="A31" s="2"/>
      <c r="B31" s="3" t="s">
        <v>6</v>
      </c>
      <c r="C31" s="4" t="s">
        <v>16</v>
      </c>
      <c r="D31" s="4" t="s">
        <v>17</v>
      </c>
      <c r="E31" s="3" t="s">
        <v>18</v>
      </c>
      <c r="F31" s="3" t="s">
        <v>19</v>
      </c>
      <c r="G31" s="2"/>
      <c r="H31" s="3" t="s">
        <v>6</v>
      </c>
      <c r="I31" s="4" t="s">
        <v>16</v>
      </c>
      <c r="J31" s="4" t="s">
        <v>17</v>
      </c>
      <c r="K31" s="3" t="s">
        <v>18</v>
      </c>
      <c r="L31" s="3" t="s">
        <v>19</v>
      </c>
      <c r="M31" s="2"/>
      <c r="N31" s="3" t="s">
        <v>6</v>
      </c>
      <c r="O31" s="4" t="s">
        <v>16</v>
      </c>
      <c r="P31" s="4" t="s">
        <v>17</v>
      </c>
      <c r="Q31" s="3" t="s">
        <v>18</v>
      </c>
      <c r="R31" s="3" t="s">
        <v>19</v>
      </c>
      <c r="T31" s="3" t="s">
        <v>6</v>
      </c>
      <c r="U31" s="4" t="s">
        <v>16</v>
      </c>
      <c r="V31" s="4" t="s">
        <v>17</v>
      </c>
      <c r="W31" s="3" t="s">
        <v>18</v>
      </c>
      <c r="X31" s="3" t="s">
        <v>19</v>
      </c>
      <c r="Y31" s="9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ht="12.75" customHeight="1" x14ac:dyDescent="0.2">
      <c r="A32" s="2"/>
      <c r="B32" s="4" t="s">
        <v>16</v>
      </c>
      <c r="C32" s="5">
        <v>1</v>
      </c>
      <c r="D32" s="6">
        <f>1/8</f>
        <v>0.125</v>
      </c>
      <c r="E32" s="5">
        <f>1/4</f>
        <v>0.25</v>
      </c>
      <c r="F32" s="5">
        <v>5</v>
      </c>
      <c r="G32" s="2"/>
      <c r="H32" s="4" t="s">
        <v>16</v>
      </c>
      <c r="I32" s="5">
        <v>1</v>
      </c>
      <c r="J32" s="5">
        <f>1/4</f>
        <v>0.25</v>
      </c>
      <c r="K32" s="6">
        <f>1/8</f>
        <v>0.125</v>
      </c>
      <c r="L32" s="5">
        <v>2</v>
      </c>
      <c r="M32" s="2"/>
      <c r="N32" s="4" t="s">
        <v>16</v>
      </c>
      <c r="O32" s="5">
        <v>1</v>
      </c>
      <c r="P32" s="5">
        <f>1/4</f>
        <v>0.25</v>
      </c>
      <c r="Q32" s="5">
        <f>1/5</f>
        <v>0.2</v>
      </c>
      <c r="R32" s="5">
        <v>5</v>
      </c>
      <c r="T32" s="4" t="s">
        <v>16</v>
      </c>
      <c r="U32" s="5">
        <v>1</v>
      </c>
      <c r="V32" s="5">
        <v>6</v>
      </c>
      <c r="W32" s="5">
        <v>8</v>
      </c>
      <c r="X32" s="5">
        <v>9</v>
      </c>
      <c r="Y32" s="9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ht="12.75" customHeight="1" x14ac:dyDescent="0.2">
      <c r="A33" s="2"/>
      <c r="B33" s="4" t="s">
        <v>17</v>
      </c>
      <c r="C33" s="6">
        <f>1/D32</f>
        <v>8</v>
      </c>
      <c r="D33" s="5">
        <v>1</v>
      </c>
      <c r="E33" s="5">
        <v>3</v>
      </c>
      <c r="F33" s="5">
        <v>4</v>
      </c>
      <c r="G33" s="2"/>
      <c r="H33" s="4" t="s">
        <v>17</v>
      </c>
      <c r="I33" s="6">
        <f>1/J32</f>
        <v>4</v>
      </c>
      <c r="J33" s="5">
        <v>1</v>
      </c>
      <c r="K33" s="5">
        <v>3</v>
      </c>
      <c r="L33" s="5">
        <v>3</v>
      </c>
      <c r="M33" s="2"/>
      <c r="N33" s="4" t="s">
        <v>17</v>
      </c>
      <c r="O33" s="6">
        <f>1/P32</f>
        <v>4</v>
      </c>
      <c r="P33" s="5">
        <v>1</v>
      </c>
      <c r="Q33" s="5">
        <v>3</v>
      </c>
      <c r="R33" s="5">
        <v>4</v>
      </c>
      <c r="T33" s="4" t="s">
        <v>17</v>
      </c>
      <c r="U33" s="6">
        <f>1/V32</f>
        <v>0.16666666666666666</v>
      </c>
      <c r="V33" s="5">
        <v>1</v>
      </c>
      <c r="W33" s="5">
        <v>3</v>
      </c>
      <c r="X33" s="5">
        <v>4</v>
      </c>
      <c r="Y33" s="9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ht="12.75" customHeight="1" x14ac:dyDescent="0.2">
      <c r="A34" s="2"/>
      <c r="B34" s="3" t="s">
        <v>18</v>
      </c>
      <c r="C34" s="6">
        <f>1/E32</f>
        <v>4</v>
      </c>
      <c r="D34" s="5">
        <f>1/E33</f>
        <v>0.33333333333333331</v>
      </c>
      <c r="E34" s="5">
        <v>1</v>
      </c>
      <c r="F34" s="5">
        <v>3</v>
      </c>
      <c r="G34" s="2"/>
      <c r="H34" s="3" t="s">
        <v>18</v>
      </c>
      <c r="I34" s="6">
        <f>1/K32</f>
        <v>8</v>
      </c>
      <c r="J34" s="5">
        <f>1/K33</f>
        <v>0.33333333333333331</v>
      </c>
      <c r="K34" s="5">
        <v>1</v>
      </c>
      <c r="L34" s="5">
        <v>5</v>
      </c>
      <c r="M34" s="2"/>
      <c r="N34" s="3" t="s">
        <v>18</v>
      </c>
      <c r="O34" s="6">
        <f>1/Q32</f>
        <v>5</v>
      </c>
      <c r="P34" s="5">
        <f>1/Q33</f>
        <v>0.33333333333333331</v>
      </c>
      <c r="Q34" s="5">
        <v>1</v>
      </c>
      <c r="R34" s="5">
        <v>2</v>
      </c>
      <c r="T34" s="3" t="s">
        <v>18</v>
      </c>
      <c r="U34" s="6">
        <f>1/W32</f>
        <v>0.125</v>
      </c>
      <c r="V34" s="5">
        <f>1/W33</f>
        <v>0.33333333333333331</v>
      </c>
      <c r="W34" s="5">
        <v>1</v>
      </c>
      <c r="X34" s="5">
        <v>2</v>
      </c>
      <c r="Y34" s="9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ht="12.75" customHeight="1" x14ac:dyDescent="0.2">
      <c r="A35" s="2"/>
      <c r="B35" s="3" t="s">
        <v>19</v>
      </c>
      <c r="C35" s="6">
        <f>1/F32</f>
        <v>0.2</v>
      </c>
      <c r="D35" s="6">
        <f>1/F33</f>
        <v>0.25</v>
      </c>
      <c r="E35" s="6">
        <f>1/F34</f>
        <v>0.33333333333333331</v>
      </c>
      <c r="F35" s="5">
        <v>1</v>
      </c>
      <c r="G35" s="2"/>
      <c r="H35" s="3" t="s">
        <v>19</v>
      </c>
      <c r="I35" s="6">
        <f>1/L32</f>
        <v>0.5</v>
      </c>
      <c r="J35" s="6">
        <f>1/L33</f>
        <v>0.33333333333333331</v>
      </c>
      <c r="K35" s="6">
        <f>1/L34</f>
        <v>0.2</v>
      </c>
      <c r="L35" s="5">
        <v>1</v>
      </c>
      <c r="M35" s="2"/>
      <c r="N35" s="3" t="s">
        <v>19</v>
      </c>
      <c r="O35" s="6">
        <f>1/R32</f>
        <v>0.2</v>
      </c>
      <c r="P35" s="6">
        <f>1/R33</f>
        <v>0.25</v>
      </c>
      <c r="Q35" s="6">
        <f>1/R34</f>
        <v>0.5</v>
      </c>
      <c r="R35" s="5">
        <v>1</v>
      </c>
      <c r="T35" s="3" t="s">
        <v>19</v>
      </c>
      <c r="U35" s="6">
        <f>1/X32</f>
        <v>0.1111111111111111</v>
      </c>
      <c r="V35" s="6">
        <f>1/X33</f>
        <v>0.25</v>
      </c>
      <c r="W35" s="6">
        <f>1/X34</f>
        <v>0.5</v>
      </c>
      <c r="X35" s="5">
        <v>1</v>
      </c>
      <c r="Y35" s="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ht="13.5" customHeight="1" thickBo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Y36" s="10"/>
      <c r="Z36"/>
      <c r="AA36"/>
      <c r="AB36"/>
      <c r="AC36"/>
      <c r="AD36"/>
      <c r="AE36"/>
      <c r="AF36"/>
    </row>
    <row r="37" spans="1:39" ht="13.5" customHeight="1" thickTop="1" x14ac:dyDescent="0.2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/>
      <c r="AA37"/>
      <c r="AB37"/>
      <c r="AC37"/>
      <c r="AD37"/>
      <c r="AE37"/>
      <c r="AF37"/>
    </row>
    <row r="38" spans="1:39" ht="13.5" customHeight="1" x14ac:dyDescent="0.2">
      <c r="A38" s="2"/>
      <c r="B38" s="11" t="s">
        <v>1</v>
      </c>
      <c r="C38" s="11"/>
      <c r="D38" s="2"/>
      <c r="E38" s="2"/>
      <c r="F38" s="2"/>
      <c r="H38" s="11" t="s">
        <v>7</v>
      </c>
      <c r="I38" s="11"/>
      <c r="K38"/>
      <c r="L38"/>
      <c r="M38"/>
      <c r="N38" s="11" t="s">
        <v>7</v>
      </c>
      <c r="O38" s="11"/>
      <c r="Q38"/>
      <c r="R38"/>
      <c r="S38" s="2"/>
      <c r="T38" s="11" t="s">
        <v>2</v>
      </c>
      <c r="U38" s="11"/>
      <c r="Y38" s="2"/>
      <c r="Z38"/>
      <c r="AA38"/>
      <c r="AB38"/>
      <c r="AC38"/>
      <c r="AD38"/>
      <c r="AE38"/>
      <c r="AF38"/>
    </row>
    <row r="39" spans="1:39" ht="13.5" customHeight="1" x14ac:dyDescent="0.2">
      <c r="A39" s="2"/>
      <c r="B39" s="3" t="s">
        <v>5</v>
      </c>
      <c r="C39" s="4" t="s">
        <v>10</v>
      </c>
      <c r="D39" s="4" t="s">
        <v>11</v>
      </c>
      <c r="E39" s="4" t="s">
        <v>12</v>
      </c>
      <c r="F39" s="3" t="s">
        <v>13</v>
      </c>
      <c r="H39" s="3" t="s">
        <v>5</v>
      </c>
      <c r="I39" s="4" t="s">
        <v>8</v>
      </c>
      <c r="K39"/>
      <c r="L39"/>
      <c r="M39"/>
      <c r="N39" s="3" t="s">
        <v>5</v>
      </c>
      <c r="O39" s="4" t="s">
        <v>8</v>
      </c>
      <c r="Q39"/>
      <c r="R39"/>
      <c r="S39" s="2"/>
      <c r="T39" s="3" t="s">
        <v>6</v>
      </c>
      <c r="U39" s="4" t="s">
        <v>8</v>
      </c>
      <c r="Y39" s="2"/>
      <c r="Z39"/>
      <c r="AA39"/>
      <c r="AB39"/>
      <c r="AC39"/>
      <c r="AD39"/>
      <c r="AE39"/>
      <c r="AF39"/>
    </row>
    <row r="40" spans="1:39" ht="13.5" customHeight="1" x14ac:dyDescent="0.2">
      <c r="A40" s="2"/>
      <c r="B40" s="4" t="s">
        <v>10</v>
      </c>
      <c r="C40" s="5">
        <f>1</f>
        <v>1</v>
      </c>
      <c r="D40" s="6">
        <f>(D4^$I$61*J4^$I$62*P4^$I$63*V4^$I$64)^(1/4)</f>
        <v>1.2148185290437539</v>
      </c>
      <c r="E40" s="6">
        <f>(E4^$I$61*K4^$I$62*Q4^$I$63*W4^$I$64)^(1/4)</f>
        <v>1.2095914432165447</v>
      </c>
      <c r="F40" s="6">
        <f>(F4^$I$61*L4^$I$62*R4^$I$63*X4^$I$64)^(1/4)</f>
        <v>1.5360026043722106</v>
      </c>
      <c r="H40" s="4" t="s">
        <v>10</v>
      </c>
      <c r="I40" s="6">
        <f>(C40*D40*E40*F40)^(1/4)</f>
        <v>1.2257037543255547</v>
      </c>
      <c r="K40"/>
      <c r="L40"/>
      <c r="M40"/>
      <c r="N40" s="4" t="s">
        <v>10</v>
      </c>
      <c r="O40" s="8">
        <f>I40/SUM(I$40:I$43)</f>
        <v>0.30182163086694702</v>
      </c>
      <c r="Q40"/>
      <c r="R40"/>
      <c r="S40" s="2"/>
      <c r="T40" s="4" t="s">
        <v>16</v>
      </c>
      <c r="U40" s="6">
        <f>O$40*O47+O$41*P47+O$42*Q47+O$43*R47</f>
        <v>0.34716126203515407</v>
      </c>
      <c r="Y40" s="2"/>
      <c r="Z40"/>
      <c r="AA40"/>
      <c r="AB40"/>
      <c r="AC40"/>
      <c r="AD40"/>
      <c r="AE40"/>
      <c r="AF40"/>
    </row>
    <row r="41" spans="1:39" ht="13.5" customHeight="1" x14ac:dyDescent="0.2">
      <c r="A41" s="2"/>
      <c r="B41" s="4" t="s">
        <v>11</v>
      </c>
      <c r="C41" s="6">
        <f>1/D40</f>
        <v>0.82316821491614178</v>
      </c>
      <c r="D41" s="5">
        <f>1</f>
        <v>1</v>
      </c>
      <c r="E41" s="6">
        <f>(E5^$I$61*K5^$I$62*Q5^$I$63*W5^$I$64)^(1/4)</f>
        <v>1.2831416731875329</v>
      </c>
      <c r="F41" s="6">
        <f>(F5^$I$61*L5^$I$62*R5^$I$63*X5^$I$64)^(1/4)</f>
        <v>1.4246626231544801</v>
      </c>
      <c r="H41" s="4" t="s">
        <v>11</v>
      </c>
      <c r="I41" s="6">
        <f>(C41*D41*E41*F41)^(1/4)</f>
        <v>1.1075639417924104</v>
      </c>
      <c r="K41"/>
      <c r="L41"/>
      <c r="M41"/>
      <c r="N41" s="4" t="s">
        <v>11</v>
      </c>
      <c r="O41" s="8">
        <f>I41/SUM(I$40:I$43)</f>
        <v>0.27273046527066525</v>
      </c>
      <c r="Q41"/>
      <c r="R41"/>
      <c r="S41" s="2"/>
      <c r="T41" s="4" t="s">
        <v>17</v>
      </c>
      <c r="U41" s="6">
        <f>O$40*O48+O$41*P48+O$42*Q48+O$43*R48</f>
        <v>0.33013236694386566</v>
      </c>
      <c r="Y41" s="2"/>
      <c r="Z41"/>
      <c r="AA41"/>
      <c r="AB41"/>
      <c r="AC41"/>
      <c r="AD41"/>
      <c r="AE41"/>
      <c r="AF41"/>
    </row>
    <row r="42" spans="1:39" ht="13.5" customHeight="1" x14ac:dyDescent="0.2">
      <c r="A42" s="2"/>
      <c r="B42" s="4" t="s">
        <v>12</v>
      </c>
      <c r="C42" s="6">
        <f>1/E40</f>
        <v>0.82672542502516444</v>
      </c>
      <c r="D42" s="5">
        <f>1/E41</f>
        <v>0.77933716977318424</v>
      </c>
      <c r="E42" s="5">
        <f>1</f>
        <v>1</v>
      </c>
      <c r="F42" s="6">
        <f>(F6^$I$61*L6^$I$62*R6^$I$63*X6^$I$64)^(1/4)</f>
        <v>1.3301234559744795</v>
      </c>
      <c r="H42" s="4" t="s">
        <v>12</v>
      </c>
      <c r="I42" s="6">
        <f>(C42*D42*E42*F42)^(1/4)</f>
        <v>0.96215415360114287</v>
      </c>
      <c r="K42"/>
      <c r="L42"/>
      <c r="M42"/>
      <c r="N42" s="4" t="s">
        <v>12</v>
      </c>
      <c r="O42" s="8">
        <f>I42/SUM(I$40:I$43)</f>
        <v>0.23692424434572809</v>
      </c>
      <c r="Q42"/>
      <c r="R42"/>
      <c r="S42" s="2"/>
      <c r="T42" s="3" t="s">
        <v>18</v>
      </c>
      <c r="U42" s="6">
        <f>O$40*O49+O$41*P49+O$42*Q49+O$43*R49</f>
        <v>0.3227063710209801</v>
      </c>
      <c r="Y42" s="2"/>
      <c r="Z42"/>
      <c r="AA42"/>
      <c r="AB42"/>
      <c r="AC42"/>
      <c r="AD42"/>
      <c r="AE42"/>
      <c r="AF42"/>
    </row>
    <row r="43" spans="1:39" ht="13.5" customHeight="1" x14ac:dyDescent="0.2">
      <c r="A43" s="2"/>
      <c r="B43" s="3" t="s">
        <v>13</v>
      </c>
      <c r="C43" s="6">
        <f>1/F40</f>
        <v>0.65104056279169942</v>
      </c>
      <c r="D43" s="6">
        <f>1/F41</f>
        <v>0.70192056964743377</v>
      </c>
      <c r="E43" s="6">
        <f>1/F42</f>
        <v>0.75180991321394053</v>
      </c>
      <c r="F43" s="5">
        <f>1</f>
        <v>1</v>
      </c>
      <c r="H43" s="3" t="s">
        <v>13</v>
      </c>
      <c r="I43" s="6">
        <f>(C43*D43*E43*F43)^(1/4)</f>
        <v>0.76559839858074075</v>
      </c>
      <c r="K43"/>
      <c r="L43"/>
      <c r="M43"/>
      <c r="N43" s="3" t="s">
        <v>13</v>
      </c>
      <c r="O43" s="8">
        <f>I43/SUM(I$40:I$43)</f>
        <v>0.18852365951665948</v>
      </c>
      <c r="S43" s="2"/>
      <c r="T43" s="3" t="s">
        <v>19</v>
      </c>
      <c r="U43" s="6">
        <f>O$40*O50+O$41*P50+O$42*Q50+O$43*R50</f>
        <v>0.25172963149957667</v>
      </c>
      <c r="Y43" s="2"/>
      <c r="Z43"/>
      <c r="AA43"/>
      <c r="AB43"/>
      <c r="AC43"/>
      <c r="AD43"/>
      <c r="AE43"/>
      <c r="AF43"/>
    </row>
    <row r="44" spans="1:39" ht="13.5" customHeight="1" x14ac:dyDescent="0.2">
      <c r="A44" s="2"/>
      <c r="B44" s="2"/>
      <c r="C44" s="2"/>
      <c r="D44" s="2"/>
      <c r="E44" s="2"/>
      <c r="F44" s="2"/>
      <c r="H44" s="2"/>
      <c r="I44" s="2"/>
      <c r="K44"/>
      <c r="L44"/>
      <c r="M44"/>
      <c r="N44" s="2"/>
      <c r="O44" s="2"/>
      <c r="S44" s="2"/>
      <c r="T44" s="2"/>
      <c r="U44" s="2"/>
      <c r="Y44" s="2"/>
      <c r="Z44"/>
      <c r="AA44"/>
      <c r="AB44"/>
      <c r="AC44"/>
      <c r="AD44"/>
      <c r="AE44"/>
      <c r="AF44"/>
    </row>
    <row r="45" spans="1:39" ht="13.5" customHeight="1" x14ac:dyDescent="0.2">
      <c r="A45" s="2"/>
      <c r="B45" s="12" t="s">
        <v>10</v>
      </c>
      <c r="C45" s="13"/>
      <c r="D45" s="2"/>
      <c r="E45" s="2"/>
      <c r="F45" s="2"/>
      <c r="H45" s="11" t="s">
        <v>9</v>
      </c>
      <c r="I45" s="11"/>
      <c r="K45"/>
      <c r="L45"/>
      <c r="M45"/>
      <c r="N45" s="11" t="s">
        <v>9</v>
      </c>
      <c r="O45" s="11"/>
      <c r="S45" s="2"/>
      <c r="T45" s="2"/>
      <c r="U45" s="2"/>
      <c r="Y45" s="2"/>
      <c r="Z45"/>
      <c r="AA45"/>
      <c r="AB45"/>
      <c r="AC45"/>
      <c r="AD45"/>
      <c r="AE45"/>
      <c r="AF45"/>
    </row>
    <row r="46" spans="1:39" ht="13.5" customHeight="1" x14ac:dyDescent="0.2">
      <c r="A46" s="2"/>
      <c r="B46" s="3" t="s">
        <v>6</v>
      </c>
      <c r="C46" s="4" t="s">
        <v>16</v>
      </c>
      <c r="D46" s="4" t="s">
        <v>17</v>
      </c>
      <c r="E46" s="3" t="s">
        <v>18</v>
      </c>
      <c r="F46" s="3" t="s">
        <v>19</v>
      </c>
      <c r="H46" s="3" t="s">
        <v>6</v>
      </c>
      <c r="I46" s="4" t="s">
        <v>10</v>
      </c>
      <c r="J46" s="4" t="s">
        <v>11</v>
      </c>
      <c r="K46" s="4" t="s">
        <v>12</v>
      </c>
      <c r="L46" s="4" t="s">
        <v>13</v>
      </c>
      <c r="M46"/>
      <c r="N46" s="3" t="s">
        <v>6</v>
      </c>
      <c r="O46" s="4" t="s">
        <v>10</v>
      </c>
      <c r="P46" s="4" t="s">
        <v>11</v>
      </c>
      <c r="Q46" s="4" t="s">
        <v>12</v>
      </c>
      <c r="R46" s="4" t="s">
        <v>13</v>
      </c>
      <c r="S46" s="2"/>
      <c r="T46" s="2"/>
      <c r="U46" s="2"/>
      <c r="Y46" s="2"/>
      <c r="Z46" s="2"/>
      <c r="AA46" s="2"/>
      <c r="AB46" s="2"/>
      <c r="AC46" s="2"/>
      <c r="AD46" s="2"/>
      <c r="AE46" s="2"/>
    </row>
    <row r="47" spans="1:39" ht="13.5" customHeight="1" x14ac:dyDescent="0.2">
      <c r="A47" s="2"/>
      <c r="B47" s="4" t="s">
        <v>16</v>
      </c>
      <c r="C47" s="5">
        <f>1</f>
        <v>1</v>
      </c>
      <c r="D47" s="6">
        <f>(D11^$I$61*J11^$I$62*P11^$I$63*V11^$I$64)^(1/4)</f>
        <v>1.4612271542086477</v>
      </c>
      <c r="E47" s="6">
        <f>(E11^$I$61*K11^$I$62*Q11^$I$63*W11^$I$64)^(1/4)</f>
        <v>1.4189275963214618</v>
      </c>
      <c r="F47" s="6">
        <f>(F11^$I$61*L11^$I$62*R11^$I$63*X11^$I$64)^(1/4)</f>
        <v>1.408520598582222</v>
      </c>
      <c r="H47" s="4" t="s">
        <v>16</v>
      </c>
      <c r="I47" s="6">
        <f>(C47*D47*E47)^(1/3)</f>
        <v>1.2751442684068734</v>
      </c>
      <c r="J47" s="6">
        <f>(C54*D54*E54)^(1/3)</f>
        <v>0.86341529958464469</v>
      </c>
      <c r="K47" s="6">
        <f>(C61*D61*E61)^(1/3)</f>
        <v>1.1237078421956597</v>
      </c>
      <c r="L47" s="6">
        <f>(C68*D68*E68)^(1/3)</f>
        <v>0.88146786687459033</v>
      </c>
      <c r="M47"/>
      <c r="N47" s="4" t="s">
        <v>16</v>
      </c>
      <c r="O47" s="6">
        <f t="shared" ref="O47:R50" si="0">I47/SUM(I$47:I$49)</f>
        <v>0.41834037617424452</v>
      </c>
      <c r="P47" s="6">
        <f t="shared" si="0"/>
        <v>0.28562326077568545</v>
      </c>
      <c r="Q47" s="6">
        <f t="shared" si="0"/>
        <v>0.37137259110049803</v>
      </c>
      <c r="R47" s="6">
        <f t="shared" si="0"/>
        <v>0.2918029082456487</v>
      </c>
      <c r="S47" s="2"/>
      <c r="T47" s="2"/>
      <c r="U47" s="2"/>
      <c r="Y47" s="2"/>
      <c r="Z47" s="2"/>
      <c r="AA47" s="2"/>
      <c r="AB47" s="2"/>
      <c r="AC47" s="2"/>
      <c r="AD47" s="2"/>
      <c r="AE47" s="2"/>
    </row>
    <row r="48" spans="1:39" ht="13.5" customHeight="1" x14ac:dyDescent="0.2">
      <c r="A48" s="2"/>
      <c r="B48" s="4" t="s">
        <v>17</v>
      </c>
      <c r="C48" s="6">
        <f>1/D47</f>
        <v>0.68435629403668385</v>
      </c>
      <c r="D48" s="5">
        <f>1</f>
        <v>1</v>
      </c>
      <c r="E48" s="6">
        <f>(E12^$I$61*K12^$I$62*Q12^$I$63*W12^$I$64)^(1/4)</f>
        <v>0.88548533397748852</v>
      </c>
      <c r="F48" s="6">
        <f>(F12^$I$61*L12^$I$62*R12^$I$63*X12^$I$64)^(1/4)</f>
        <v>1.3064213856352314</v>
      </c>
      <c r="H48" s="4" t="s">
        <v>17</v>
      </c>
      <c r="I48" s="6">
        <f>(C48*D48*E48)^(1/3)</f>
        <v>0.84622895139687648</v>
      </c>
      <c r="J48" s="6">
        <f>(C55*D55*E55)^(1/3)</f>
        <v>0.99217051486664909</v>
      </c>
      <c r="K48" s="6">
        <f>(C62*D62*E62)^(1/3)</f>
        <v>1.071887300825707</v>
      </c>
      <c r="L48" s="6">
        <f>(C69*D69*E69)^(1/3)</f>
        <v>1.1680160965591895</v>
      </c>
      <c r="M48"/>
      <c r="N48" s="4" t="s">
        <v>17</v>
      </c>
      <c r="O48" s="6">
        <f t="shared" si="0"/>
        <v>0.27762485126423958</v>
      </c>
      <c r="P48" s="6">
        <f t="shared" si="0"/>
        <v>0.32821630313712236</v>
      </c>
      <c r="Q48" s="6">
        <f t="shared" si="0"/>
        <v>0.35424649479846743</v>
      </c>
      <c r="R48" s="6">
        <f t="shared" si="0"/>
        <v>0.38666241466314633</v>
      </c>
      <c r="S48" s="2"/>
      <c r="T48" s="2"/>
      <c r="U48" s="2"/>
      <c r="Y48" s="2"/>
      <c r="Z48" s="2"/>
      <c r="AA48" s="2"/>
      <c r="AB48" s="2"/>
      <c r="AC48" s="2"/>
      <c r="AD48" s="2"/>
      <c r="AE48" s="2"/>
    </row>
    <row r="49" spans="1:31" ht="13.5" customHeight="1" x14ac:dyDescent="0.2">
      <c r="A49" s="2"/>
      <c r="B49" s="3" t="s">
        <v>18</v>
      </c>
      <c r="C49" s="6">
        <f>1/E47</f>
        <v>0.70475759481489941</v>
      </c>
      <c r="D49" s="5">
        <f>1/E48</f>
        <v>1.1293241814724655</v>
      </c>
      <c r="E49" s="5">
        <f>1</f>
        <v>1</v>
      </c>
      <c r="F49" s="6">
        <f>(F13^$I$61*L13^$I$62*R13^$I$63*X13^$I$64)^(1/4)</f>
        <v>1.1629903908769734</v>
      </c>
      <c r="H49" s="3" t="s">
        <v>18</v>
      </c>
      <c r="I49" s="6">
        <f>(C49*D49*E49)^(1/3)</f>
        <v>0.92672909359991329</v>
      </c>
      <c r="J49" s="6">
        <f>(C56*D56*E56)^(1/3)</f>
        <v>1.1673307968912565</v>
      </c>
      <c r="K49" s="6">
        <f>(C63*D63*E63)^(1/3)</f>
        <v>0.8302281652247997</v>
      </c>
      <c r="L49" s="6">
        <f>(C70*D70*E70)^(1/3)</f>
        <v>0.97128053879161769</v>
      </c>
      <c r="M49"/>
      <c r="N49" s="3" t="s">
        <v>18</v>
      </c>
      <c r="O49" s="6">
        <f t="shared" si="0"/>
        <v>0.30403477256151595</v>
      </c>
      <c r="P49" s="6">
        <f t="shared" si="0"/>
        <v>0.38616043608719219</v>
      </c>
      <c r="Q49" s="6">
        <f t="shared" si="0"/>
        <v>0.2743809141010346</v>
      </c>
      <c r="R49" s="6">
        <f t="shared" si="0"/>
        <v>0.32153467709120498</v>
      </c>
      <c r="S49" s="2"/>
      <c r="T49" s="2"/>
      <c r="U49" s="2"/>
      <c r="Y49" s="2"/>
      <c r="Z49" s="2"/>
      <c r="AA49" s="2"/>
      <c r="AB49" s="2"/>
      <c r="AC49" s="2"/>
      <c r="AD49" s="2"/>
      <c r="AE49" s="2"/>
    </row>
    <row r="50" spans="1:31" ht="13.5" customHeight="1" x14ac:dyDescent="0.2">
      <c r="A50" s="2"/>
      <c r="B50" s="3" t="s">
        <v>19</v>
      </c>
      <c r="C50" s="6">
        <f>1/F47</f>
        <v>0.7099647680030895</v>
      </c>
      <c r="D50" s="6">
        <f>1/F48</f>
        <v>0.76544980891732894</v>
      </c>
      <c r="E50" s="6">
        <f>1/F49</f>
        <v>0.85985233226727897</v>
      </c>
      <c r="F50" s="5">
        <f>1</f>
        <v>1</v>
      </c>
      <c r="H50" s="3" t="s">
        <v>19</v>
      </c>
      <c r="I50" s="6">
        <f>(C50*D50*E50)^(1/3)</f>
        <v>0.77599536990778495</v>
      </c>
      <c r="J50" s="6">
        <f>(C57*D57*E57)^(1/3)</f>
        <v>0.80918769665569545</v>
      </c>
      <c r="K50" s="6">
        <f>(C64*D64*E64)^(1/3)</f>
        <v>0.7236477468736624</v>
      </c>
      <c r="L50" s="6">
        <f>(C71*D71*E71)^(1/3)</f>
        <v>0.72462138368422602</v>
      </c>
      <c r="M50" s="2"/>
      <c r="N50" s="3" t="s">
        <v>19</v>
      </c>
      <c r="O50" s="6">
        <f t="shared" si="0"/>
        <v>0.25458311110340315</v>
      </c>
      <c r="P50" s="6">
        <f t="shared" si="0"/>
        <v>0.26768442557081179</v>
      </c>
      <c r="Q50" s="6">
        <f t="shared" si="0"/>
        <v>0.23915730469176158</v>
      </c>
      <c r="R50" s="6">
        <f t="shared" si="0"/>
        <v>0.23988013072531716</v>
      </c>
      <c r="S50" s="2"/>
      <c r="T50" s="2"/>
      <c r="U50" s="2"/>
      <c r="Y50" s="2"/>
      <c r="Z50" s="2"/>
      <c r="AA50" s="2"/>
      <c r="AB50" s="2"/>
      <c r="AC50" s="2"/>
      <c r="AD50" s="2"/>
      <c r="AE50" s="2"/>
    </row>
    <row r="51" spans="1:31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Y51" s="2"/>
      <c r="Z51" s="2"/>
      <c r="AA51" s="2"/>
      <c r="AB51" s="2"/>
      <c r="AC51" s="2"/>
      <c r="AD51" s="2"/>
      <c r="AE51" s="2"/>
    </row>
    <row r="52" spans="1:31" ht="13.5" customHeight="1" x14ac:dyDescent="0.2">
      <c r="A52" s="2"/>
      <c r="B52" s="11" t="s">
        <v>15</v>
      </c>
      <c r="C52" s="11"/>
      <c r="D52" s="2"/>
      <c r="E52" s="2"/>
      <c r="F52" s="2"/>
      <c r="P52" s="2"/>
      <c r="Q52" s="2"/>
      <c r="R52" s="2"/>
      <c r="Y52" s="2"/>
      <c r="Z52" s="2"/>
      <c r="AA52" s="2"/>
      <c r="AB52" s="2"/>
      <c r="AC52" s="2"/>
      <c r="AD52" s="2"/>
      <c r="AE52" s="2"/>
    </row>
    <row r="53" spans="1:31" ht="13.5" customHeight="1" x14ac:dyDescent="0.2">
      <c r="A53" s="2"/>
      <c r="B53" s="3" t="s">
        <v>6</v>
      </c>
      <c r="C53" s="4" t="s">
        <v>16</v>
      </c>
      <c r="D53" s="4" t="s">
        <v>17</v>
      </c>
      <c r="E53" s="3" t="s">
        <v>18</v>
      </c>
      <c r="F53" s="3" t="s">
        <v>19</v>
      </c>
      <c r="P53" s="2"/>
      <c r="Q53" s="2"/>
      <c r="R53" s="2"/>
      <c r="Y53" s="2"/>
      <c r="Z53" s="2"/>
      <c r="AA53" s="2"/>
      <c r="AB53" s="2"/>
      <c r="AC53" s="2"/>
      <c r="AD53" s="2"/>
      <c r="AE53" s="2"/>
    </row>
    <row r="54" spans="1:31" ht="13.5" customHeight="1" x14ac:dyDescent="0.2">
      <c r="A54" s="2"/>
      <c r="B54" s="4" t="s">
        <v>16</v>
      </c>
      <c r="C54" s="5">
        <f>1</f>
        <v>1</v>
      </c>
      <c r="D54" s="6">
        <f>(D18^$I$61*J18^$I$62*P18^$I$63*V18^$I$64)^(1/4)</f>
        <v>0.84089641525371461</v>
      </c>
      <c r="E54" s="6">
        <f>(E18^$I$61*K18^$I$62*Q18^$I$63*W18^$I$64)^(1/4)</f>
        <v>0.76544980891732906</v>
      </c>
      <c r="F54" s="6">
        <f>(F18^$I$61*L18^$I$62*R18^$I$63*X18^$I$64)^(1/4)</f>
        <v>1.2510334048590739</v>
      </c>
      <c r="P54" s="2"/>
      <c r="Q54" s="2"/>
      <c r="R54" s="2"/>
      <c r="Y54" s="2"/>
      <c r="Z54" s="2"/>
      <c r="AA54" s="2"/>
      <c r="AB54" s="2"/>
      <c r="AC54" s="2"/>
      <c r="AD54" s="2"/>
      <c r="AE54" s="2"/>
    </row>
    <row r="55" spans="1:31" ht="13.5" customHeight="1" x14ac:dyDescent="0.2">
      <c r="A55" s="2"/>
      <c r="B55" s="4" t="s">
        <v>17</v>
      </c>
      <c r="C55" s="6">
        <f>1/D54</f>
        <v>1.189207115002721</v>
      </c>
      <c r="D55" s="5">
        <f>1</f>
        <v>1</v>
      </c>
      <c r="E55" s="6">
        <f>(E19^$I$61*K19^$I$62*Q19^$I$63*W19^$I$64)^(1/4)</f>
        <v>0.82129929667976886</v>
      </c>
      <c r="F55" s="6">
        <f>(F19^$I$61*L19^$I$62*R19^$I$63*X19^$I$64)^(1/4)</f>
        <v>1.2510334048590739</v>
      </c>
      <c r="P55" s="2"/>
      <c r="Q55" s="2"/>
      <c r="R55" s="2"/>
      <c r="Y55" s="2"/>
      <c r="Z55" s="2"/>
      <c r="AA55" s="2"/>
      <c r="AB55" s="2"/>
      <c r="AC55" s="2"/>
      <c r="AD55" s="2"/>
      <c r="AE55" s="2"/>
    </row>
    <row r="56" spans="1:31" ht="13.5" customHeight="1" x14ac:dyDescent="0.2">
      <c r="A56" s="2"/>
      <c r="B56" s="3" t="s">
        <v>18</v>
      </c>
      <c r="C56" s="6">
        <f>1/E54</f>
        <v>1.3064213856352311</v>
      </c>
      <c r="D56" s="5">
        <f>1/E55</f>
        <v>1.2175829250586927</v>
      </c>
      <c r="E56" s="5">
        <f>1</f>
        <v>1</v>
      </c>
      <c r="F56" s="6">
        <f>(F20^$I$61*L20^$I$62*R20^$I$63*X20^$I$64)^(1/4)</f>
        <v>1.2059085510306964</v>
      </c>
      <c r="P56" s="2"/>
      <c r="Q56" s="2"/>
      <c r="R56" s="2"/>
      <c r="Y56" s="2"/>
      <c r="Z56" s="2"/>
      <c r="AA56" s="2"/>
      <c r="AB56" s="2"/>
      <c r="AC56" s="2"/>
      <c r="AD56" s="2"/>
      <c r="AE56" s="2"/>
    </row>
    <row r="57" spans="1:31" ht="13.5" customHeight="1" x14ac:dyDescent="0.2">
      <c r="A57" s="2"/>
      <c r="B57" s="3" t="s">
        <v>19</v>
      </c>
      <c r="C57" s="6">
        <f>1/F54</f>
        <v>0.79933916721644038</v>
      </c>
      <c r="D57" s="6">
        <f>1/F55</f>
        <v>0.79933916721644038</v>
      </c>
      <c r="E57" s="6">
        <f>1/F56</f>
        <v>0.82925027701751908</v>
      </c>
      <c r="F57" s="5">
        <f>1</f>
        <v>1</v>
      </c>
      <c r="P57" s="2"/>
      <c r="Q57" s="2"/>
      <c r="R57" s="2"/>
      <c r="Y57" s="2"/>
      <c r="Z57" s="2"/>
      <c r="AA57" s="2"/>
      <c r="AB57" s="2"/>
      <c r="AC57" s="2"/>
      <c r="AD57" s="2"/>
      <c r="AE57" s="2"/>
    </row>
    <row r="58" spans="1:31" ht="13.5" customHeight="1" x14ac:dyDescent="0.2">
      <c r="A58" s="2"/>
      <c r="B58" s="2"/>
      <c r="C58" s="2"/>
      <c r="D58" s="2"/>
      <c r="E58" s="2"/>
      <c r="F58" s="2"/>
      <c r="P58" s="2"/>
      <c r="Q58" s="2"/>
      <c r="R58" s="2"/>
      <c r="Y58" s="2"/>
      <c r="Z58" s="2"/>
      <c r="AA58" s="2"/>
      <c r="AB58" s="2"/>
      <c r="AC58" s="2"/>
      <c r="AD58" s="2"/>
      <c r="AE58" s="2"/>
    </row>
    <row r="59" spans="1:31" ht="13.5" customHeight="1" x14ac:dyDescent="0.2">
      <c r="A59" s="2"/>
      <c r="B59" s="11" t="s">
        <v>14</v>
      </c>
      <c r="C59" s="11"/>
      <c r="D59" s="2"/>
      <c r="E59" s="2"/>
      <c r="F59" s="2"/>
      <c r="H59" s="11" t="s">
        <v>21</v>
      </c>
      <c r="I59" s="11"/>
      <c r="P59" s="2"/>
      <c r="Q59" s="2"/>
      <c r="R59" s="2"/>
      <c r="Y59" s="2"/>
      <c r="Z59" s="2"/>
      <c r="AA59" s="2"/>
      <c r="AB59" s="2"/>
      <c r="AC59" s="2"/>
      <c r="AD59" s="2"/>
      <c r="AE59" s="2"/>
    </row>
    <row r="60" spans="1:31" ht="13.5" customHeight="1" x14ac:dyDescent="0.2">
      <c r="A60" s="2"/>
      <c r="B60" s="3" t="s">
        <v>6</v>
      </c>
      <c r="C60" s="4" t="s">
        <v>16</v>
      </c>
      <c r="D60" s="4" t="s">
        <v>17</v>
      </c>
      <c r="E60" s="3" t="s">
        <v>18</v>
      </c>
      <c r="F60" s="3" t="s">
        <v>19</v>
      </c>
      <c r="H60" s="3" t="s">
        <v>22</v>
      </c>
      <c r="I60" s="4" t="s">
        <v>23</v>
      </c>
      <c r="P60" s="2"/>
      <c r="Q60" s="2"/>
      <c r="R60" s="2"/>
      <c r="Y60" s="2"/>
      <c r="Z60" s="2"/>
      <c r="AA60" s="2"/>
      <c r="AB60" s="2"/>
      <c r="AC60" s="2"/>
      <c r="AD60" s="2"/>
      <c r="AE60" s="2"/>
    </row>
    <row r="61" spans="1:31" ht="13.5" customHeight="1" x14ac:dyDescent="0.2">
      <c r="A61" s="2"/>
      <c r="B61" s="4" t="s">
        <v>16</v>
      </c>
      <c r="C61" s="5">
        <f>1</f>
        <v>1</v>
      </c>
      <c r="D61" s="6">
        <f>(D25^$I$61*J25^$I$62*P25^$I$63*V25^$I$64)^(1/4)</f>
        <v>1.1077717323186316</v>
      </c>
      <c r="E61" s="6">
        <f>(E25^$I$61*K25^$I$62*Q25^$I$63*W25^$I$64)^(1/4)</f>
        <v>1.2808844592482627</v>
      </c>
      <c r="F61" s="6">
        <f>(F25^$I$61*L25^$I$62*R25^$I$63*X25^$I$64)^(1/4)</f>
        <v>1.3834215341668687</v>
      </c>
      <c r="H61" s="4" t="s">
        <v>0</v>
      </c>
      <c r="I61" s="8">
        <v>0.25</v>
      </c>
      <c r="P61" s="2"/>
      <c r="Q61" s="2"/>
      <c r="R61" s="2"/>
      <c r="Y61" s="2"/>
      <c r="Z61" s="2"/>
      <c r="AA61" s="2"/>
      <c r="AB61" s="2"/>
      <c r="AC61" s="2"/>
      <c r="AD61" s="2"/>
      <c r="AE61" s="2"/>
    </row>
    <row r="62" spans="1:31" ht="13.5" customHeight="1" x14ac:dyDescent="0.2">
      <c r="A62" s="2"/>
      <c r="B62" s="4" t="s">
        <v>17</v>
      </c>
      <c r="C62" s="6">
        <f>1/D61</f>
        <v>0.90271305073558883</v>
      </c>
      <c r="D62" s="5">
        <f>1</f>
        <v>1</v>
      </c>
      <c r="E62" s="6">
        <f>(E26^$I$61*K26^$I$62*Q26^$I$63*W26^$I$64)^(1/4)</f>
        <v>1.364261601821366</v>
      </c>
      <c r="F62" s="6">
        <f>(F26^$I$61*L26^$I$62*R26^$I$63*X26^$I$64)^(1/4)</f>
        <v>1.3301234559744795</v>
      </c>
      <c r="H62" s="4" t="s">
        <v>3</v>
      </c>
      <c r="I62" s="8">
        <v>0.25</v>
      </c>
      <c r="P62" s="2"/>
      <c r="Q62" s="2"/>
      <c r="R62" s="2"/>
      <c r="Y62" s="2"/>
      <c r="Z62" s="2"/>
      <c r="AA62" s="2"/>
      <c r="AB62" s="2"/>
      <c r="AC62" s="2"/>
      <c r="AD62" s="2"/>
      <c r="AE62" s="2"/>
    </row>
    <row r="63" spans="1:31" ht="13.5" customHeight="1" x14ac:dyDescent="0.2">
      <c r="A63" s="2"/>
      <c r="B63" s="3" t="s">
        <v>18</v>
      </c>
      <c r="C63" s="6">
        <f>1/E61</f>
        <v>0.78071054167281351</v>
      </c>
      <c r="D63" s="5">
        <f>1/E62</f>
        <v>0.73299724822933054</v>
      </c>
      <c r="E63" s="5">
        <f>1</f>
        <v>1</v>
      </c>
      <c r="F63" s="6">
        <f>(F27^$I$61*L27^$I$62*R27^$I$63*X27^$I$64)^(1/4)</f>
        <v>1.4340750289283262</v>
      </c>
      <c r="H63" s="4" t="s">
        <v>4</v>
      </c>
      <c r="I63" s="8">
        <v>0.25</v>
      </c>
      <c r="P63" s="2"/>
      <c r="Q63" s="2"/>
      <c r="R63" s="2"/>
      <c r="Y63" s="2"/>
      <c r="Z63" s="2"/>
      <c r="AA63" s="2"/>
      <c r="AB63" s="2"/>
      <c r="AC63" s="2"/>
      <c r="AD63" s="2"/>
      <c r="AE63" s="2"/>
    </row>
    <row r="64" spans="1:31" ht="13.5" customHeight="1" x14ac:dyDescent="0.2">
      <c r="A64" s="2"/>
      <c r="B64" s="3" t="s">
        <v>19</v>
      </c>
      <c r="C64" s="6">
        <f>1/F61</f>
        <v>0.72284547789855325</v>
      </c>
      <c r="D64" s="6">
        <f>1/F62</f>
        <v>0.75180991321394053</v>
      </c>
      <c r="E64" s="6">
        <f>1/F63</f>
        <v>0.69731358529218146</v>
      </c>
      <c r="F64" s="5">
        <f>1</f>
        <v>1</v>
      </c>
      <c r="H64" s="4" t="s">
        <v>20</v>
      </c>
      <c r="I64" s="8">
        <v>0.25</v>
      </c>
      <c r="P64" s="2"/>
      <c r="Q64" s="2"/>
      <c r="R64" s="2"/>
      <c r="Y64" s="2"/>
      <c r="Z64" s="2"/>
      <c r="AA64" s="2"/>
      <c r="AB64" s="2"/>
      <c r="AC64" s="2"/>
      <c r="AD64" s="2"/>
      <c r="AE64" s="2"/>
    </row>
    <row r="65" spans="1:31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Y65" s="2"/>
      <c r="Z65" s="2"/>
      <c r="AA65" s="2"/>
      <c r="AB65" s="2"/>
      <c r="AC65" s="2"/>
      <c r="AD65" s="2"/>
      <c r="AE65" s="2"/>
    </row>
    <row r="66" spans="1:31" ht="13.5" customHeight="1" x14ac:dyDescent="0.2">
      <c r="A66" s="2"/>
      <c r="B66" s="11" t="s">
        <v>13</v>
      </c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Y66" s="2"/>
      <c r="Z66" s="2"/>
      <c r="AA66" s="2"/>
      <c r="AB66" s="2"/>
      <c r="AC66" s="2"/>
      <c r="AD66" s="2"/>
      <c r="AE66" s="2"/>
    </row>
    <row r="67" spans="1:31" ht="13.5" customHeight="1" x14ac:dyDescent="0.2">
      <c r="A67" s="2"/>
      <c r="B67" s="3" t="s">
        <v>6</v>
      </c>
      <c r="C67" s="4" t="s">
        <v>16</v>
      </c>
      <c r="D67" s="4" t="s">
        <v>17</v>
      </c>
      <c r="E67" s="3" t="s">
        <v>18</v>
      </c>
      <c r="F67" s="3" t="s">
        <v>19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Y67" s="2"/>
      <c r="Z67" s="2"/>
      <c r="AA67" s="2"/>
      <c r="AB67" s="2"/>
      <c r="AC67" s="2"/>
      <c r="AD67" s="2"/>
      <c r="AE67" s="2"/>
    </row>
    <row r="68" spans="1:31" ht="13.5" customHeight="1" x14ac:dyDescent="0.2">
      <c r="A68" s="2"/>
      <c r="B68" s="4" t="s">
        <v>16</v>
      </c>
      <c r="C68" s="5">
        <f>1</f>
        <v>1</v>
      </c>
      <c r="D68" s="6">
        <f>(D32^$I$61*J32^$I$62*P32^$I$63*V32^$I$64)^(1/4)</f>
        <v>0.82591210241204427</v>
      </c>
      <c r="E68" s="6">
        <f>(E32^$I$61*K32^$I$62*Q32^$I$63*W32^$I$64)^(1/4)</f>
        <v>0.82925027701751908</v>
      </c>
      <c r="F68" s="6">
        <f>(F32^$I$61*L32^$I$62*R32^$I$63*X32^$I$64)^(1/4)</f>
        <v>1.4649600521243951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Y68" s="2"/>
      <c r="Z68" s="2"/>
      <c r="AA68" s="2"/>
      <c r="AB68" s="2"/>
      <c r="AC68" s="2"/>
      <c r="AD68" s="2"/>
      <c r="AE68" s="2"/>
    </row>
    <row r="69" spans="1:31" ht="13.5" customHeight="1" x14ac:dyDescent="0.2">
      <c r="A69" s="2"/>
      <c r="B69" s="4" t="s">
        <v>17</v>
      </c>
      <c r="C69" s="6">
        <f>1/D68</f>
        <v>1.2107825966946588</v>
      </c>
      <c r="D69" s="5">
        <f>1</f>
        <v>1</v>
      </c>
      <c r="E69" s="6">
        <f>(E33^$I$61*K33^$I$62*Q33^$I$63*W33^$I$64)^(1/4)</f>
        <v>1.3160740129524926</v>
      </c>
      <c r="F69" s="6">
        <f>(F33^$I$61*L33^$I$62*R33^$I$63*X33^$I$64)^(1/4)</f>
        <v>1.3890130524658935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Y69" s="2"/>
      <c r="Z69" s="2"/>
      <c r="AA69" s="2"/>
      <c r="AB69" s="2"/>
      <c r="AC69" s="2"/>
      <c r="AD69" s="2"/>
      <c r="AE69" s="2"/>
    </row>
    <row r="70" spans="1:31" ht="13.5" customHeight="1" x14ac:dyDescent="0.2">
      <c r="A70" s="2"/>
      <c r="B70" s="3" t="s">
        <v>18</v>
      </c>
      <c r="C70" s="6">
        <f>1/E68</f>
        <v>1.2059085510306964</v>
      </c>
      <c r="D70" s="5">
        <f>1/E69</f>
        <v>0.75983568565159243</v>
      </c>
      <c r="E70" s="5">
        <f>1</f>
        <v>1</v>
      </c>
      <c r="F70" s="6">
        <f>(F34^$I$61*L34^$I$62*R34^$I$63*X34^$I$64)^(1/4)</f>
        <v>1.2916190838369614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Y70" s="2"/>
      <c r="Z70" s="2"/>
      <c r="AA70" s="2"/>
      <c r="AB70" s="2"/>
      <c r="AC70" s="2"/>
      <c r="AD70" s="2"/>
      <c r="AE70" s="2"/>
    </row>
    <row r="71" spans="1:31" ht="13.5" customHeight="1" x14ac:dyDescent="0.2">
      <c r="A71" s="2"/>
      <c r="B71" s="3" t="s">
        <v>19</v>
      </c>
      <c r="C71" s="6">
        <f>1/F68</f>
        <v>0.68261247025122729</v>
      </c>
      <c r="D71" s="6">
        <f>1/F69</f>
        <v>0.7199356393553793</v>
      </c>
      <c r="E71" s="6">
        <f>1/F70</f>
        <v>0.77422206942726468</v>
      </c>
      <c r="F71" s="5">
        <f>1</f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Y71" s="2"/>
      <c r="Z71" s="2"/>
      <c r="AA71" s="2"/>
      <c r="AB71" s="2"/>
      <c r="AC71" s="2"/>
      <c r="AD71" s="2"/>
      <c r="AE71" s="2"/>
    </row>
    <row r="72" spans="1:31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Y72" s="2"/>
      <c r="Z72" s="2"/>
      <c r="AA72" s="2"/>
      <c r="AB72" s="2"/>
      <c r="AC72" s="2"/>
      <c r="AD72" s="2"/>
      <c r="AE72" s="2"/>
    </row>
    <row r="73" spans="1:31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Y73" s="2"/>
      <c r="Z73" s="2"/>
      <c r="AA73" s="2"/>
      <c r="AB73" s="2"/>
      <c r="AC73" s="2"/>
      <c r="AD73" s="2"/>
      <c r="AE73" s="2"/>
    </row>
    <row r="74" spans="1:31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Y74" s="2"/>
      <c r="Z74" s="2"/>
      <c r="AA74" s="2"/>
      <c r="AB74" s="2"/>
      <c r="AC74" s="2"/>
      <c r="AD74" s="2"/>
      <c r="AE74" s="2"/>
    </row>
    <row r="75" spans="1:31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Y75" s="2"/>
      <c r="Z75" s="2"/>
      <c r="AA75" s="2"/>
      <c r="AB75" s="2"/>
      <c r="AC75" s="2"/>
      <c r="AD75" s="2"/>
      <c r="AE75" s="2"/>
    </row>
    <row r="76" spans="1:31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Y76" s="2"/>
      <c r="Z76" s="2"/>
      <c r="AA76" s="2"/>
      <c r="AB76" s="2"/>
      <c r="AC76" s="2"/>
      <c r="AD76" s="2"/>
      <c r="AE76" s="2"/>
    </row>
    <row r="77" spans="1:31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Y77" s="2"/>
      <c r="Z77" s="2"/>
      <c r="AA77" s="2"/>
      <c r="AB77" s="2"/>
      <c r="AC77" s="2"/>
      <c r="AD77" s="2"/>
      <c r="AE77" s="2"/>
    </row>
    <row r="78" spans="1:31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Y78" s="2"/>
      <c r="Z78" s="2"/>
      <c r="AA78" s="2"/>
      <c r="AB78" s="2"/>
      <c r="AC78" s="2"/>
      <c r="AD78" s="2"/>
      <c r="AE78" s="2"/>
    </row>
    <row r="79" spans="1:31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Y79" s="2"/>
      <c r="Z79" s="2"/>
      <c r="AA79" s="2"/>
      <c r="AB79" s="2"/>
      <c r="AC79" s="2"/>
      <c r="AD79" s="2"/>
      <c r="AE79" s="2"/>
    </row>
    <row r="80" spans="1:31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Y80" s="2"/>
      <c r="Z80" s="2"/>
      <c r="AA80" s="2"/>
      <c r="AB80" s="2"/>
      <c r="AC80" s="2"/>
      <c r="AD80" s="2"/>
      <c r="AE80" s="2"/>
    </row>
    <row r="81" spans="1:31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Y81" s="2"/>
      <c r="Z81" s="2"/>
      <c r="AA81" s="2"/>
      <c r="AB81" s="2"/>
      <c r="AC81" s="2"/>
      <c r="AD81" s="2"/>
      <c r="AE81" s="2"/>
    </row>
    <row r="82" spans="1:31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Y82" s="2"/>
      <c r="Z82" s="2"/>
      <c r="AA82" s="2"/>
      <c r="AB82" s="2"/>
      <c r="AC82" s="2"/>
      <c r="AD82" s="2"/>
      <c r="AE82" s="2"/>
    </row>
    <row r="83" spans="1:31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Y83" s="2"/>
      <c r="Z83" s="2"/>
      <c r="AA83" s="2"/>
      <c r="AB83" s="2"/>
      <c r="AC83" s="2"/>
      <c r="AD83" s="2"/>
      <c r="AE83" s="2"/>
    </row>
    <row r="84" spans="1:31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Y84" s="2"/>
      <c r="Z84" s="2"/>
      <c r="AA84" s="2"/>
      <c r="AB84" s="2"/>
      <c r="AC84" s="2"/>
      <c r="AD84" s="2"/>
      <c r="AE84" s="2"/>
    </row>
    <row r="85" spans="1:31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Y85" s="2"/>
      <c r="Z85" s="2"/>
      <c r="AA85" s="2"/>
      <c r="AB85" s="2"/>
      <c r="AC85" s="2"/>
      <c r="AD85" s="2"/>
      <c r="AE85" s="2"/>
    </row>
    <row r="86" spans="1:31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Y86" s="2"/>
      <c r="Z86" s="2"/>
      <c r="AA86" s="2"/>
      <c r="AB86" s="2"/>
      <c r="AC86" s="2"/>
      <c r="AD86" s="2"/>
      <c r="AE86" s="2"/>
    </row>
    <row r="87" spans="1:31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Y87" s="2"/>
      <c r="Z87" s="2"/>
      <c r="AA87" s="2"/>
      <c r="AB87" s="2"/>
      <c r="AC87" s="2"/>
      <c r="AD87" s="2"/>
      <c r="AE87" s="2"/>
    </row>
    <row r="88" spans="1:31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Y88" s="2"/>
      <c r="Z88" s="2"/>
      <c r="AA88" s="2"/>
      <c r="AB88" s="2"/>
      <c r="AC88" s="2"/>
      <c r="AD88" s="2"/>
      <c r="AE88" s="2"/>
    </row>
    <row r="89" spans="1:31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Y89" s="2"/>
      <c r="Z89" s="2"/>
      <c r="AA89" s="2"/>
      <c r="AB89" s="2"/>
      <c r="AC89" s="2"/>
      <c r="AD89" s="2"/>
      <c r="AE89" s="2"/>
    </row>
    <row r="90" spans="1:31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Y90" s="2"/>
      <c r="Z90" s="2"/>
      <c r="AA90" s="2"/>
      <c r="AB90" s="2"/>
      <c r="AC90" s="2"/>
      <c r="AD90" s="2"/>
      <c r="AE90" s="2"/>
    </row>
    <row r="91" spans="1:31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Y91" s="2"/>
      <c r="Z91" s="2"/>
      <c r="AA91" s="2"/>
      <c r="AB91" s="2"/>
      <c r="AC91" s="2"/>
      <c r="AD91" s="2"/>
      <c r="AE91" s="2"/>
    </row>
    <row r="92" spans="1:31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Y92" s="2"/>
      <c r="Z92" s="2"/>
      <c r="AA92" s="2"/>
      <c r="AB92" s="2"/>
      <c r="AC92" s="2"/>
      <c r="AD92" s="2"/>
      <c r="AE92" s="2"/>
    </row>
    <row r="93" spans="1:31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Y93" s="2"/>
      <c r="Z93" s="2"/>
      <c r="AA93" s="2"/>
      <c r="AB93" s="2"/>
      <c r="AC93" s="2"/>
      <c r="AD93" s="2"/>
      <c r="AE93" s="2"/>
    </row>
    <row r="94" spans="1:31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Y94" s="2"/>
      <c r="Z94" s="2"/>
      <c r="AA94" s="2"/>
      <c r="AB94" s="2"/>
      <c r="AC94" s="2"/>
      <c r="AD94" s="2"/>
      <c r="AE94" s="2"/>
    </row>
    <row r="95" spans="1:31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Y95" s="2"/>
      <c r="Z95" s="2"/>
      <c r="AA95" s="2"/>
      <c r="AB95" s="2"/>
      <c r="AC95" s="2"/>
      <c r="AD95" s="2"/>
      <c r="AE95" s="2"/>
    </row>
    <row r="96" spans="1:31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Y96" s="2"/>
      <c r="Z96" s="2"/>
      <c r="AA96" s="2"/>
      <c r="AB96" s="2"/>
      <c r="AC96" s="2"/>
      <c r="AD96" s="2"/>
      <c r="AE96" s="2"/>
    </row>
    <row r="97" spans="1:31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Y97" s="2"/>
      <c r="Z97" s="2"/>
      <c r="AA97" s="2"/>
      <c r="AB97" s="2"/>
      <c r="AC97" s="2"/>
      <c r="AD97" s="2"/>
      <c r="AE97" s="2"/>
    </row>
    <row r="98" spans="1:31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Y98" s="2"/>
      <c r="Z98" s="2"/>
      <c r="AA98" s="2"/>
      <c r="AB98" s="2"/>
      <c r="AC98" s="2"/>
      <c r="AD98" s="2"/>
      <c r="AE98" s="2"/>
    </row>
    <row r="99" spans="1:31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Y99" s="2"/>
      <c r="Z99" s="2"/>
      <c r="AA99" s="2"/>
      <c r="AB99" s="2"/>
      <c r="AC99" s="2"/>
      <c r="AD99" s="2"/>
      <c r="AE99" s="2"/>
    </row>
    <row r="100" spans="1:31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Y100" s="2"/>
      <c r="Z100" s="2"/>
      <c r="AA100" s="2"/>
      <c r="AB100" s="2"/>
      <c r="AC100" s="2"/>
      <c r="AD100" s="2"/>
      <c r="AE100" s="2"/>
    </row>
    <row r="101" spans="1:31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Y101" s="2"/>
      <c r="Z101" s="2"/>
      <c r="AA101" s="2"/>
      <c r="AB101" s="2"/>
      <c r="AC101" s="2"/>
      <c r="AD101" s="2"/>
      <c r="AE101" s="2"/>
    </row>
    <row r="102" spans="1:31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Y102" s="2"/>
      <c r="Z102" s="2"/>
      <c r="AA102" s="2"/>
      <c r="AB102" s="2"/>
      <c r="AC102" s="2"/>
      <c r="AD102" s="2"/>
      <c r="AE102" s="2"/>
    </row>
    <row r="103" spans="1:31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Y103" s="2"/>
      <c r="Z103" s="2"/>
      <c r="AA103" s="2"/>
      <c r="AB103" s="2"/>
      <c r="AC103" s="2"/>
      <c r="AD103" s="2"/>
      <c r="AE103" s="2"/>
    </row>
    <row r="104" spans="1:31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Y104" s="2"/>
      <c r="Z104" s="2"/>
      <c r="AA104" s="2"/>
      <c r="AB104" s="2"/>
      <c r="AC104" s="2"/>
      <c r="AD104" s="2"/>
      <c r="AE104" s="2"/>
    </row>
    <row r="105" spans="1:31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Y105" s="2"/>
      <c r="Z105" s="2"/>
      <c r="AA105" s="2"/>
      <c r="AB105" s="2"/>
      <c r="AC105" s="2"/>
      <c r="AD105" s="2"/>
      <c r="AE105" s="2"/>
    </row>
    <row r="106" spans="1:31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Y106" s="2"/>
      <c r="Z106" s="2"/>
      <c r="AA106" s="2"/>
      <c r="AB106" s="2"/>
      <c r="AC106" s="2"/>
      <c r="AD106" s="2"/>
      <c r="AE106" s="2"/>
    </row>
    <row r="107" spans="1:31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Y107" s="2"/>
      <c r="Z107" s="2"/>
      <c r="AA107" s="2"/>
      <c r="AB107" s="2"/>
      <c r="AC107" s="2"/>
      <c r="AD107" s="2"/>
      <c r="AE107" s="2"/>
    </row>
    <row r="108" spans="1:31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Y108" s="2"/>
      <c r="Z108" s="2"/>
      <c r="AA108" s="2"/>
      <c r="AB108" s="2"/>
      <c r="AC108" s="2"/>
      <c r="AD108" s="2"/>
      <c r="AE108" s="2"/>
    </row>
    <row r="109" spans="1:31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Y109" s="2"/>
      <c r="Z109" s="2"/>
      <c r="AA109" s="2"/>
      <c r="AB109" s="2"/>
      <c r="AC109" s="2"/>
      <c r="AD109" s="2"/>
      <c r="AE109" s="2"/>
    </row>
    <row r="110" spans="1:31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Y110" s="2"/>
      <c r="Z110" s="2"/>
      <c r="AA110" s="2"/>
      <c r="AB110" s="2"/>
      <c r="AC110" s="2"/>
      <c r="AD110" s="2"/>
      <c r="AE110" s="2"/>
    </row>
    <row r="111" spans="1:31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Y111" s="2"/>
      <c r="Z111" s="2"/>
      <c r="AA111" s="2"/>
      <c r="AB111" s="2"/>
      <c r="AC111" s="2"/>
      <c r="AD111" s="2"/>
      <c r="AE111" s="2"/>
    </row>
    <row r="112" spans="1:31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Y112" s="2"/>
      <c r="Z112" s="2"/>
      <c r="AA112" s="2"/>
      <c r="AB112" s="2"/>
      <c r="AC112" s="2"/>
      <c r="AD112" s="2"/>
      <c r="AE112" s="2"/>
    </row>
    <row r="113" spans="1:31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Y113" s="2"/>
      <c r="Z113" s="2"/>
      <c r="AA113" s="2"/>
      <c r="AB113" s="2"/>
      <c r="AC113" s="2"/>
      <c r="AD113" s="2"/>
      <c r="AE113" s="2"/>
    </row>
    <row r="114" spans="1:31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Y114" s="2"/>
      <c r="Z114" s="2"/>
      <c r="AA114" s="2"/>
      <c r="AB114" s="2"/>
      <c r="AC114" s="2"/>
      <c r="AD114" s="2"/>
      <c r="AE114" s="2"/>
    </row>
    <row r="115" spans="1:31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Y115" s="2"/>
      <c r="Z115" s="2"/>
      <c r="AA115" s="2"/>
      <c r="AB115" s="2"/>
      <c r="AC115" s="2"/>
      <c r="AD115" s="2"/>
      <c r="AE115" s="2"/>
    </row>
    <row r="116" spans="1:31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Y116" s="2"/>
      <c r="Z116" s="2"/>
      <c r="AA116" s="2"/>
      <c r="AB116" s="2"/>
      <c r="AC116" s="2"/>
      <c r="AD116" s="2"/>
      <c r="AE116" s="2"/>
    </row>
    <row r="117" spans="1:31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Y117" s="2"/>
      <c r="Z117" s="2"/>
      <c r="AA117" s="2"/>
      <c r="AB117" s="2"/>
      <c r="AC117" s="2"/>
      <c r="AD117" s="2"/>
      <c r="AE117" s="2"/>
    </row>
    <row r="118" spans="1:31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Y118" s="2"/>
      <c r="Z118" s="2"/>
      <c r="AA118" s="2"/>
      <c r="AB118" s="2"/>
      <c r="AC118" s="2"/>
      <c r="AD118" s="2"/>
      <c r="AE118" s="2"/>
    </row>
    <row r="119" spans="1:31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Y119" s="2"/>
      <c r="Z119" s="2"/>
      <c r="AA119" s="2"/>
      <c r="AB119" s="2"/>
      <c r="AC119" s="2"/>
      <c r="AD119" s="2"/>
      <c r="AE119" s="2"/>
    </row>
    <row r="120" spans="1:31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Y120" s="2"/>
      <c r="Z120" s="2"/>
      <c r="AA120" s="2"/>
      <c r="AB120" s="2"/>
      <c r="AC120" s="2"/>
      <c r="AD120" s="2"/>
      <c r="AE120" s="2"/>
    </row>
    <row r="121" spans="1:31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Y121" s="2"/>
      <c r="Z121" s="2"/>
      <c r="AA121" s="2"/>
      <c r="AB121" s="2"/>
      <c r="AC121" s="2"/>
      <c r="AD121" s="2"/>
      <c r="AE121" s="2"/>
    </row>
    <row r="122" spans="1:31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Y122" s="2"/>
      <c r="Z122" s="2"/>
      <c r="AA122" s="2"/>
      <c r="AB122" s="2"/>
      <c r="AC122" s="2"/>
      <c r="AD122" s="2"/>
      <c r="AE122" s="2"/>
    </row>
    <row r="123" spans="1:31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Y123" s="2"/>
      <c r="Z123" s="2"/>
      <c r="AA123" s="2"/>
      <c r="AB123" s="2"/>
      <c r="AC123" s="2"/>
      <c r="AD123" s="2"/>
      <c r="AE123" s="2"/>
    </row>
    <row r="124" spans="1:31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Y124" s="2"/>
      <c r="Z124" s="2"/>
      <c r="AA124" s="2"/>
      <c r="AB124" s="2"/>
      <c r="AC124" s="2"/>
      <c r="AD124" s="2"/>
      <c r="AE124" s="2"/>
    </row>
    <row r="125" spans="1:31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Y125" s="2"/>
      <c r="Z125" s="2"/>
      <c r="AA125" s="2"/>
      <c r="AB125" s="2"/>
      <c r="AC125" s="2"/>
      <c r="AD125" s="2"/>
      <c r="AE125" s="2"/>
    </row>
    <row r="126" spans="1:31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Y126" s="2"/>
      <c r="Z126" s="2"/>
      <c r="AA126" s="2"/>
      <c r="AB126" s="2"/>
      <c r="AC126" s="2"/>
      <c r="AD126" s="2"/>
      <c r="AE126" s="2"/>
    </row>
    <row r="127" spans="1:31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Y127" s="2"/>
      <c r="Z127" s="2"/>
      <c r="AA127" s="2"/>
      <c r="AB127" s="2"/>
      <c r="AC127" s="2"/>
      <c r="AD127" s="2"/>
      <c r="AE127" s="2"/>
    </row>
    <row r="128" spans="1:31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Y128" s="2"/>
      <c r="Z128" s="2"/>
      <c r="AA128" s="2"/>
      <c r="AB128" s="2"/>
      <c r="AC128" s="2"/>
      <c r="AD128" s="2"/>
      <c r="AE128" s="2"/>
    </row>
    <row r="129" spans="1:31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Y129" s="2"/>
      <c r="Z129" s="2"/>
      <c r="AA129" s="2"/>
      <c r="AB129" s="2"/>
      <c r="AC129" s="2"/>
      <c r="AD129" s="2"/>
      <c r="AE129" s="2"/>
    </row>
    <row r="130" spans="1:31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Y130" s="2"/>
      <c r="Z130" s="2"/>
      <c r="AA130" s="2"/>
      <c r="AB130" s="2"/>
      <c r="AC130" s="2"/>
      <c r="AD130" s="2"/>
      <c r="AE130" s="2"/>
    </row>
    <row r="131" spans="1:31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Y131" s="2"/>
      <c r="Z131" s="2"/>
      <c r="AA131" s="2"/>
      <c r="AB131" s="2"/>
      <c r="AC131" s="2"/>
      <c r="AD131" s="2"/>
      <c r="AE131" s="2"/>
    </row>
    <row r="132" spans="1:31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Y132" s="2"/>
      <c r="Z132" s="2"/>
      <c r="AA132" s="2"/>
      <c r="AB132" s="2"/>
      <c r="AC132" s="2"/>
      <c r="AD132" s="2"/>
      <c r="AE132" s="2"/>
    </row>
    <row r="133" spans="1:31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Y133" s="2"/>
      <c r="Z133" s="2"/>
      <c r="AA133" s="2"/>
      <c r="AB133" s="2"/>
      <c r="AC133" s="2"/>
      <c r="AD133" s="2"/>
      <c r="AE133" s="2"/>
    </row>
    <row r="134" spans="1:31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Y134" s="2"/>
      <c r="Z134" s="2"/>
      <c r="AA134" s="2"/>
      <c r="AB134" s="2"/>
      <c r="AC134" s="2"/>
      <c r="AD134" s="2"/>
      <c r="AE134" s="2"/>
    </row>
    <row r="135" spans="1:31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Y135" s="2"/>
      <c r="Z135" s="2"/>
      <c r="AA135" s="2"/>
      <c r="AB135" s="2"/>
      <c r="AC135" s="2"/>
      <c r="AD135" s="2"/>
      <c r="AE135" s="2"/>
    </row>
    <row r="136" spans="1:31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Y136" s="2"/>
      <c r="Z136" s="2"/>
      <c r="AA136" s="2"/>
      <c r="AB136" s="2"/>
      <c r="AC136" s="2"/>
      <c r="AD136" s="2"/>
      <c r="AE136" s="2"/>
    </row>
    <row r="137" spans="1:31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Y137" s="2"/>
      <c r="Z137" s="2"/>
      <c r="AA137" s="2"/>
      <c r="AB137" s="2"/>
      <c r="AC137" s="2"/>
      <c r="AD137" s="2"/>
      <c r="AE137" s="2"/>
    </row>
    <row r="138" spans="1:31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Y138" s="2"/>
      <c r="Z138" s="2"/>
      <c r="AA138" s="2"/>
      <c r="AB138" s="2"/>
      <c r="AC138" s="2"/>
      <c r="AD138" s="2"/>
      <c r="AE138" s="2"/>
    </row>
    <row r="139" spans="1:31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Y139" s="2"/>
      <c r="Z139" s="2"/>
      <c r="AA139" s="2"/>
      <c r="AB139" s="2"/>
      <c r="AC139" s="2"/>
      <c r="AD139" s="2"/>
      <c r="AE139" s="2"/>
    </row>
    <row r="140" spans="1:31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Y140" s="2"/>
      <c r="Z140" s="2"/>
      <c r="AA140" s="2"/>
      <c r="AB140" s="2"/>
      <c r="AC140" s="2"/>
      <c r="AD140" s="2"/>
      <c r="AE140" s="2"/>
    </row>
    <row r="141" spans="1:31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Y141" s="2"/>
      <c r="Z141" s="2"/>
      <c r="AA141" s="2"/>
      <c r="AB141" s="2"/>
      <c r="AC141" s="2"/>
      <c r="AD141" s="2"/>
      <c r="AE141" s="2"/>
    </row>
    <row r="142" spans="1:31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Y142" s="2"/>
      <c r="Z142" s="2"/>
      <c r="AA142" s="2"/>
      <c r="AB142" s="2"/>
      <c r="AC142" s="2"/>
      <c r="AD142" s="2"/>
      <c r="AE142" s="2"/>
    </row>
    <row r="143" spans="1:31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Y143" s="2"/>
      <c r="Z143" s="2"/>
      <c r="AA143" s="2"/>
      <c r="AB143" s="2"/>
      <c r="AC143" s="2"/>
      <c r="AD143" s="2"/>
      <c r="AE143" s="2"/>
    </row>
    <row r="144" spans="1:31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Y144" s="2"/>
      <c r="Z144" s="2"/>
      <c r="AA144" s="2"/>
      <c r="AB144" s="2"/>
      <c r="AC144" s="2"/>
      <c r="AD144" s="2"/>
      <c r="AE144" s="2"/>
    </row>
    <row r="145" spans="1:31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Y145" s="2"/>
      <c r="Z145" s="2"/>
      <c r="AA145" s="2"/>
      <c r="AB145" s="2"/>
      <c r="AC145" s="2"/>
      <c r="AD145" s="2"/>
      <c r="AE145" s="2"/>
    </row>
    <row r="146" spans="1:31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Y146" s="2"/>
      <c r="Z146" s="2"/>
      <c r="AA146" s="2"/>
      <c r="AB146" s="2"/>
      <c r="AC146" s="2"/>
      <c r="AD146" s="2"/>
      <c r="AE146" s="2"/>
    </row>
    <row r="147" spans="1:31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Y147" s="2"/>
      <c r="Z147" s="2"/>
      <c r="AA147" s="2"/>
      <c r="AB147" s="2"/>
      <c r="AC147" s="2"/>
      <c r="AD147" s="2"/>
      <c r="AE147" s="2"/>
    </row>
    <row r="148" spans="1:31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Y148" s="2"/>
      <c r="Z148" s="2"/>
      <c r="AA148" s="2"/>
      <c r="AB148" s="2"/>
      <c r="AC148" s="2"/>
      <c r="AD148" s="2"/>
      <c r="AE148" s="2"/>
    </row>
    <row r="149" spans="1:31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Y149" s="2"/>
      <c r="Z149" s="2"/>
      <c r="AA149" s="2"/>
      <c r="AB149" s="2"/>
      <c r="AC149" s="2"/>
      <c r="AD149" s="2"/>
      <c r="AE149" s="2"/>
    </row>
    <row r="150" spans="1:31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Y150" s="2"/>
      <c r="Z150" s="2"/>
      <c r="AA150" s="2"/>
      <c r="AB150" s="2"/>
      <c r="AC150" s="2"/>
      <c r="AD150" s="2"/>
      <c r="AE150" s="2"/>
    </row>
    <row r="151" spans="1:31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Y151" s="2"/>
      <c r="Z151" s="2"/>
      <c r="AA151" s="2"/>
      <c r="AB151" s="2"/>
      <c r="AC151" s="2"/>
      <c r="AD151" s="2"/>
      <c r="AE151" s="2"/>
    </row>
    <row r="152" spans="1:31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Y152" s="2"/>
      <c r="Z152" s="2"/>
      <c r="AA152" s="2"/>
      <c r="AB152" s="2"/>
      <c r="AC152" s="2"/>
      <c r="AD152" s="2"/>
      <c r="AE152" s="2"/>
    </row>
    <row r="153" spans="1:31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Y153" s="2"/>
      <c r="Z153" s="2"/>
      <c r="AA153" s="2"/>
      <c r="AB153" s="2"/>
      <c r="AC153" s="2"/>
      <c r="AD153" s="2"/>
      <c r="AE153" s="2"/>
    </row>
    <row r="154" spans="1:31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Y154" s="2"/>
      <c r="Z154" s="2"/>
      <c r="AA154" s="2"/>
      <c r="AB154" s="2"/>
      <c r="AC154" s="2"/>
      <c r="AD154" s="2"/>
      <c r="AE154" s="2"/>
    </row>
    <row r="155" spans="1:31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Y155" s="2"/>
      <c r="Z155" s="2"/>
      <c r="AA155" s="2"/>
      <c r="AB155" s="2"/>
      <c r="AC155" s="2"/>
      <c r="AD155" s="2"/>
      <c r="AE155" s="2"/>
    </row>
    <row r="156" spans="1:31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Y156" s="2"/>
      <c r="Z156" s="2"/>
      <c r="AA156" s="2"/>
      <c r="AB156" s="2"/>
      <c r="AC156" s="2"/>
      <c r="AD156" s="2"/>
      <c r="AE156" s="2"/>
    </row>
    <row r="157" spans="1:31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Y157" s="2"/>
      <c r="Z157" s="2"/>
      <c r="AA157" s="2"/>
      <c r="AB157" s="2"/>
      <c r="AC157" s="2"/>
      <c r="AD157" s="2"/>
      <c r="AE157" s="2"/>
    </row>
    <row r="158" spans="1:31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Y158" s="2"/>
      <c r="Z158" s="2"/>
      <c r="AA158" s="2"/>
      <c r="AB158" s="2"/>
      <c r="AC158" s="2"/>
      <c r="AD158" s="2"/>
      <c r="AE158" s="2"/>
    </row>
    <row r="159" spans="1:31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Y159" s="2"/>
      <c r="Z159" s="2"/>
      <c r="AA159" s="2"/>
      <c r="AB159" s="2"/>
      <c r="AC159" s="2"/>
      <c r="AD159" s="2"/>
      <c r="AE159" s="2"/>
    </row>
    <row r="160" spans="1:31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Y160" s="2"/>
      <c r="Z160" s="2"/>
      <c r="AA160" s="2"/>
      <c r="AB160" s="2"/>
      <c r="AC160" s="2"/>
      <c r="AD160" s="2"/>
      <c r="AE160" s="2"/>
    </row>
    <row r="161" spans="1:31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Y161" s="2"/>
      <c r="Z161" s="2"/>
      <c r="AA161" s="2"/>
      <c r="AB161" s="2"/>
      <c r="AC161" s="2"/>
      <c r="AD161" s="2"/>
      <c r="AE161" s="2"/>
    </row>
    <row r="162" spans="1:31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Y162" s="2"/>
      <c r="Z162" s="2"/>
      <c r="AA162" s="2"/>
      <c r="AB162" s="2"/>
      <c r="AC162" s="2"/>
      <c r="AD162" s="2"/>
      <c r="AE162" s="2"/>
    </row>
    <row r="163" spans="1:31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Y163" s="2"/>
      <c r="Z163" s="2"/>
      <c r="AA163" s="2"/>
      <c r="AB163" s="2"/>
      <c r="AC163" s="2"/>
      <c r="AD163" s="2"/>
      <c r="AE163" s="2"/>
    </row>
    <row r="164" spans="1:31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Y164" s="2"/>
      <c r="Z164" s="2"/>
      <c r="AA164" s="2"/>
      <c r="AB164" s="2"/>
      <c r="AC164" s="2"/>
      <c r="AD164" s="2"/>
      <c r="AE164" s="2"/>
    </row>
    <row r="165" spans="1:31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Y165" s="2"/>
      <c r="Z165" s="2"/>
      <c r="AA165" s="2"/>
      <c r="AB165" s="2"/>
      <c r="AC165" s="2"/>
      <c r="AD165" s="2"/>
      <c r="AE165" s="2"/>
    </row>
    <row r="166" spans="1:31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Y166" s="2"/>
      <c r="Z166" s="2"/>
      <c r="AA166" s="2"/>
      <c r="AB166" s="2"/>
      <c r="AC166" s="2"/>
      <c r="AD166" s="2"/>
      <c r="AE166" s="2"/>
    </row>
    <row r="167" spans="1:31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Y167" s="2"/>
      <c r="Z167" s="2"/>
      <c r="AA167" s="2"/>
      <c r="AB167" s="2"/>
      <c r="AC167" s="2"/>
      <c r="AD167" s="2"/>
      <c r="AE167" s="2"/>
    </row>
    <row r="168" spans="1:31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Y168" s="2"/>
      <c r="Z168" s="2"/>
      <c r="AA168" s="2"/>
      <c r="AB168" s="2"/>
      <c r="AC168" s="2"/>
      <c r="AD168" s="2"/>
      <c r="AE168" s="2"/>
    </row>
    <row r="169" spans="1:31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Y169" s="2"/>
      <c r="Z169" s="2"/>
      <c r="AA169" s="2"/>
      <c r="AB169" s="2"/>
      <c r="AC169" s="2"/>
      <c r="AD169" s="2"/>
      <c r="AE169" s="2"/>
    </row>
    <row r="170" spans="1:31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Y170" s="2"/>
      <c r="Z170" s="2"/>
      <c r="AA170" s="2"/>
      <c r="AB170" s="2"/>
      <c r="AC170" s="2"/>
      <c r="AD170" s="2"/>
      <c r="AE170" s="2"/>
    </row>
    <row r="171" spans="1:31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Y171" s="2"/>
      <c r="Z171" s="2"/>
      <c r="AA171" s="2"/>
      <c r="AB171" s="2"/>
      <c r="AC171" s="2"/>
      <c r="AD171" s="2"/>
      <c r="AE171" s="2"/>
    </row>
    <row r="172" spans="1:31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Y172" s="2"/>
      <c r="Z172" s="2"/>
      <c r="AA172" s="2"/>
      <c r="AB172" s="2"/>
      <c r="AC172" s="2"/>
      <c r="AD172" s="2"/>
      <c r="AE172" s="2"/>
    </row>
    <row r="173" spans="1:31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Y173" s="2"/>
      <c r="Z173" s="2"/>
      <c r="AA173" s="2"/>
      <c r="AB173" s="2"/>
      <c r="AC173" s="2"/>
      <c r="AD173" s="2"/>
      <c r="AE173" s="2"/>
    </row>
    <row r="174" spans="1:31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Y174" s="2"/>
      <c r="Z174" s="2"/>
      <c r="AA174" s="2"/>
      <c r="AB174" s="2"/>
      <c r="AC174" s="2"/>
      <c r="AD174" s="2"/>
      <c r="AE174" s="2"/>
    </row>
    <row r="175" spans="1:31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Y175" s="2"/>
      <c r="Z175" s="2"/>
      <c r="AA175" s="2"/>
      <c r="AB175" s="2"/>
      <c r="AC175" s="2"/>
      <c r="AD175" s="2"/>
      <c r="AE175" s="2"/>
    </row>
    <row r="176" spans="1:31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Y176" s="2"/>
      <c r="Z176" s="2"/>
      <c r="AA176" s="2"/>
      <c r="AB176" s="2"/>
      <c r="AC176" s="2"/>
      <c r="AD176" s="2"/>
      <c r="AE176" s="2"/>
    </row>
    <row r="177" spans="1:31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Y177" s="2"/>
      <c r="Z177" s="2"/>
      <c r="AA177" s="2"/>
      <c r="AB177" s="2"/>
      <c r="AC177" s="2"/>
      <c r="AD177" s="2"/>
      <c r="AE177" s="2"/>
    </row>
    <row r="178" spans="1:31" ht="13.5" customHeight="1" x14ac:dyDescent="0.2"/>
    <row r="179" spans="1:31" ht="13.5" customHeight="1" x14ac:dyDescent="0.2"/>
    <row r="180" spans="1:31" ht="13.5" customHeight="1" x14ac:dyDescent="0.2"/>
    <row r="181" spans="1:31" ht="13.5" customHeight="1" x14ac:dyDescent="0.2"/>
    <row r="182" spans="1:31" ht="13.5" customHeight="1" x14ac:dyDescent="0.2"/>
    <row r="183" spans="1:31" ht="13.5" customHeight="1" x14ac:dyDescent="0.2"/>
    <row r="184" spans="1:31" ht="13.5" customHeight="1" x14ac:dyDescent="0.2"/>
    <row r="185" spans="1:31" ht="13.5" customHeight="1" x14ac:dyDescent="0.2"/>
    <row r="186" spans="1:31" ht="13.5" customHeight="1" x14ac:dyDescent="0.2"/>
    <row r="187" spans="1:31" ht="13.5" customHeight="1" x14ac:dyDescent="0.2"/>
    <row r="188" spans="1:31" ht="13.5" customHeight="1" x14ac:dyDescent="0.2"/>
    <row r="189" spans="1:31" ht="13.5" customHeight="1" x14ac:dyDescent="0.2"/>
    <row r="190" spans="1:31" ht="13.5" customHeight="1" x14ac:dyDescent="0.2"/>
    <row r="191" spans="1:31" ht="13.5" customHeight="1" x14ac:dyDescent="0.2"/>
    <row r="192" spans="1:31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</sheetData>
  <sheetProtection selectLockedCells="1" selectUnlockedCells="1"/>
  <mergeCells count="31">
    <mergeCell ref="T2:U2"/>
    <mergeCell ref="T9:U9"/>
    <mergeCell ref="H59:I59"/>
    <mergeCell ref="B2:C2"/>
    <mergeCell ref="H2:I2"/>
    <mergeCell ref="N2:O2"/>
    <mergeCell ref="B38:C38"/>
    <mergeCell ref="B9:C9"/>
    <mergeCell ref="H9:I9"/>
    <mergeCell ref="N9:O9"/>
    <mergeCell ref="B66:C66"/>
    <mergeCell ref="H38:I38"/>
    <mergeCell ref="N38:O38"/>
    <mergeCell ref="T38:U38"/>
    <mergeCell ref="B16:C16"/>
    <mergeCell ref="H16:I16"/>
    <mergeCell ref="N16:O16"/>
    <mergeCell ref="B52:C52"/>
    <mergeCell ref="B23:C23"/>
    <mergeCell ref="H23:I23"/>
    <mergeCell ref="N23:O23"/>
    <mergeCell ref="B59:C59"/>
    <mergeCell ref="T16:U16"/>
    <mergeCell ref="T23:U23"/>
    <mergeCell ref="T30:U30"/>
    <mergeCell ref="B45:C45"/>
    <mergeCell ref="H45:I45"/>
    <mergeCell ref="N45:O45"/>
    <mergeCell ref="B30:C30"/>
    <mergeCell ref="H30:I30"/>
    <mergeCell ref="N30:O30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AHP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practica</cp:lastModifiedBy>
  <dcterms:created xsi:type="dcterms:W3CDTF">2017-03-28T01:19:32Z</dcterms:created>
  <dcterms:modified xsi:type="dcterms:W3CDTF">2017-03-29T15:59:07Z</dcterms:modified>
</cp:coreProperties>
</file>