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edupe.sharepoint.com/sites/REDES-FINAL/Shared Documents/General/"/>
    </mc:Choice>
  </mc:AlternateContent>
  <xr:revisionPtr revIDLastSave="1402" documentId="8_{E67352DA-62BE-4ABD-9978-5257B67327AA}" xr6:coauthVersionLast="47" xr6:coauthVersionMax="47" xr10:uidLastSave="{0DCF3C2A-BB4C-4ECB-B180-77CD0B72D70E}"/>
  <bookViews>
    <workbookView xWindow="-108" yWindow="-108" windowWidth="23256" windowHeight="12456" activeTab="1" xr2:uid="{5DD6EC6A-71D9-4142-B4AF-FF60119F823F}"/>
  </bookViews>
  <sheets>
    <sheet name="Dimesionamiento y Valorización" sheetId="7" r:id="rId1"/>
    <sheet name="IP Sedes" sheetId="1" r:id="rId2"/>
    <sheet name="Lima-Branco" sheetId="2" r:id="rId3"/>
    <sheet name="Piura-Abel" sheetId="3" r:id="rId4"/>
    <sheet name="Arequipa-Jean " sheetId="5" r:id="rId5"/>
    <sheet name="Cajamarca - Jose" sheetId="4" r:id="rId6"/>
    <sheet name="Cusco-Piero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7" l="1"/>
  <c r="C23" i="3"/>
  <c r="F25" i="7"/>
  <c r="AJ25" i="7"/>
  <c r="AL24" i="7"/>
  <c r="AL23" i="7"/>
  <c r="AL22" i="7"/>
  <c r="AL21" i="7"/>
  <c r="AL20" i="7"/>
  <c r="AL19" i="7"/>
  <c r="AL18" i="7"/>
  <c r="AL17" i="7"/>
  <c r="AB25" i="7"/>
  <c r="AD24" i="7"/>
  <c r="AD23" i="7"/>
  <c r="AD22" i="7"/>
  <c r="AD21" i="7"/>
  <c r="AD20" i="7"/>
  <c r="AD19" i="7"/>
  <c r="AD18" i="7"/>
  <c r="AD17" i="7"/>
  <c r="V17" i="7"/>
  <c r="V18" i="7"/>
  <c r="V19" i="7"/>
  <c r="V20" i="7"/>
  <c r="V21" i="7"/>
  <c r="V22" i="7"/>
  <c r="V23" i="7"/>
  <c r="V24" i="7"/>
  <c r="F21" i="7"/>
  <c r="N17" i="7"/>
  <c r="N18" i="7"/>
  <c r="N19" i="7"/>
  <c r="N20" i="7"/>
  <c r="N21" i="7"/>
  <c r="N22" i="7"/>
  <c r="N23" i="7"/>
  <c r="N24" i="7"/>
  <c r="F18" i="7"/>
  <c r="F19" i="7"/>
  <c r="F20" i="7"/>
  <c r="F22" i="7"/>
  <c r="F23" i="7"/>
  <c r="F24" i="7"/>
  <c r="F17" i="7"/>
  <c r="F8" i="7"/>
  <c r="F7" i="7"/>
  <c r="F6" i="7"/>
  <c r="F9" i="7" s="1"/>
  <c r="D10" i="5"/>
  <c r="D10" i="4"/>
  <c r="C20" i="6"/>
  <c r="D19" i="6"/>
  <c r="D18" i="6"/>
  <c r="D17" i="6"/>
  <c r="D16" i="6"/>
  <c r="D14" i="6"/>
  <c r="D15" i="6"/>
  <c r="D13" i="6"/>
  <c r="D12" i="6"/>
  <c r="D11" i="6"/>
  <c r="D10" i="6"/>
  <c r="D19" i="5"/>
  <c r="D18" i="5"/>
  <c r="D17" i="5"/>
  <c r="D16" i="5"/>
  <c r="D15" i="5"/>
  <c r="D14" i="5"/>
  <c r="D13" i="5"/>
  <c r="D12" i="5"/>
  <c r="D11" i="5"/>
  <c r="C20" i="5"/>
  <c r="D20" i="5"/>
  <c r="D12" i="4"/>
  <c r="C20" i="4"/>
  <c r="D19" i="4"/>
  <c r="D18" i="4"/>
  <c r="D17" i="4"/>
  <c r="D16" i="4"/>
  <c r="D15" i="4"/>
  <c r="D14" i="4"/>
  <c r="D13" i="4"/>
  <c r="D11" i="4"/>
  <c r="C20" i="3"/>
  <c r="D14" i="3"/>
  <c r="D11" i="3"/>
  <c r="D10" i="3"/>
  <c r="D12" i="3"/>
  <c r="D13" i="3"/>
  <c r="D15" i="3"/>
  <c r="D16" i="3"/>
  <c r="D19" i="3"/>
  <c r="D17" i="3"/>
  <c r="D10" i="2"/>
  <c r="D11" i="2"/>
  <c r="D12" i="2"/>
  <c r="D13" i="2"/>
  <c r="D14" i="2"/>
  <c r="D15" i="2"/>
  <c r="D20" i="2"/>
  <c r="D16" i="2"/>
  <c r="D17" i="2"/>
  <c r="D18" i="2"/>
  <c r="D9" i="2"/>
  <c r="AL25" i="7" l="1"/>
  <c r="AD25" i="7"/>
  <c r="N25" i="7"/>
  <c r="V25" i="7"/>
  <c r="D20" i="4"/>
  <c r="D20" i="6"/>
  <c r="D20" i="3"/>
  <c r="D21" i="2" l="1"/>
  <c r="C21" i="2"/>
</calcChain>
</file>

<file path=xl/sharedStrings.xml><?xml version="1.0" encoding="utf-8"?>
<sst xmlns="http://schemas.openxmlformats.org/spreadsheetml/2006/main" count="693" uniqueCount="359">
  <si>
    <t>Modelo de tabla de direccionamiento para cada una de las sedes:</t>
  </si>
  <si>
    <t>donde X es el número de equipo</t>
  </si>
  <si>
    <t>Equipo</t>
  </si>
  <si>
    <t xml:space="preserve">Caso Estudio: </t>
  </si>
  <si>
    <t>FashionNet</t>
  </si>
  <si>
    <t>Dirección IP(Padre):</t>
  </si>
  <si>
    <t>10.2.0.0/16</t>
  </si>
  <si>
    <t>Número de subredes requeridas</t>
  </si>
  <si>
    <t>Cantidad de bits para acomodar las subredes requeridas</t>
  </si>
  <si>
    <t>Dirección IP (Padre) en binario</t>
  </si>
  <si>
    <t>Subred</t>
  </si>
  <si>
    <t>Dirección de red</t>
  </si>
  <si>
    <t>Longitud de Prefijo (LP)</t>
  </si>
  <si>
    <t>Nombre de la sede</t>
  </si>
  <si>
    <t>S0</t>
  </si>
  <si>
    <t>0000 1010.</t>
  </si>
  <si>
    <t>0000 0010.</t>
  </si>
  <si>
    <t>0000 0000.</t>
  </si>
  <si>
    <t>0000 0000</t>
  </si>
  <si>
    <t>10.2.0.0</t>
  </si>
  <si>
    <t>/20</t>
  </si>
  <si>
    <t>Reservada</t>
  </si>
  <si>
    <t>S1</t>
  </si>
  <si>
    <t>0001 0000.</t>
  </si>
  <si>
    <t>10.2.16.0</t>
  </si>
  <si>
    <t>Lima</t>
  </si>
  <si>
    <t>S2</t>
  </si>
  <si>
    <t>0010 0000.</t>
  </si>
  <si>
    <t>10.2.32.0</t>
  </si>
  <si>
    <t>Piura</t>
  </si>
  <si>
    <t>S3</t>
  </si>
  <si>
    <t>0011 0000.</t>
  </si>
  <si>
    <t>10.2.48.0</t>
  </si>
  <si>
    <t>Arequipa</t>
  </si>
  <si>
    <t>S4</t>
  </si>
  <si>
    <t>0100 0000.</t>
  </si>
  <si>
    <t>10.2.64.0</t>
  </si>
  <si>
    <t>Cajamarca</t>
  </si>
  <si>
    <t>S5</t>
  </si>
  <si>
    <t>0101 0000.</t>
  </si>
  <si>
    <t>10.2.80.0</t>
  </si>
  <si>
    <t>Cusco</t>
  </si>
  <si>
    <t>S6</t>
  </si>
  <si>
    <t>0110 0000.</t>
  </si>
  <si>
    <t>10.2.96.0</t>
  </si>
  <si>
    <t>S7</t>
  </si>
  <si>
    <t>0111 0000.</t>
  </si>
  <si>
    <t>10.2.112.0</t>
  </si>
  <si>
    <t>S8</t>
  </si>
  <si>
    <t>1000 0000.</t>
  </si>
  <si>
    <t>10.2.128.0</t>
  </si>
  <si>
    <t>S9</t>
  </si>
  <si>
    <t>1001 0000.</t>
  </si>
  <si>
    <t>10.2.144.0</t>
  </si>
  <si>
    <t>S10</t>
  </si>
  <si>
    <t>1010 0000.</t>
  </si>
  <si>
    <t>10.2.160.0</t>
  </si>
  <si>
    <t>S11</t>
  </si>
  <si>
    <t>1011 0000.</t>
  </si>
  <si>
    <t>10.2.176.0</t>
  </si>
  <si>
    <t>S12</t>
  </si>
  <si>
    <t>1100 0000.</t>
  </si>
  <si>
    <t>10.2.192.0</t>
  </si>
  <si>
    <t>S13</t>
  </si>
  <si>
    <t>1101 0000.</t>
  </si>
  <si>
    <t>10.2.208.0</t>
  </si>
  <si>
    <t>S14</t>
  </si>
  <si>
    <t>1110 0000.</t>
  </si>
  <si>
    <t>10.2.224.0</t>
  </si>
  <si>
    <t>S15</t>
  </si>
  <si>
    <t>1111 0000.</t>
  </si>
  <si>
    <t>10.2.240.0</t>
  </si>
  <si>
    <t>Apellidos y Nombre del estudiante</t>
  </si>
  <si>
    <t>Villegas Peralta Branco Alberto</t>
  </si>
  <si>
    <t>Nombre de la Sede:</t>
  </si>
  <si>
    <t>Direccion IP (subred):</t>
  </si>
  <si>
    <t>10.2.16.0 / 20</t>
  </si>
  <si>
    <t>Numero de host por subred</t>
  </si>
  <si>
    <t>Unidad Organizacional</t>
  </si>
  <si>
    <t>Requisitos de hosts actuales</t>
  </si>
  <si>
    <t>Requisitos de hosts Crecimiento del 25%</t>
  </si>
  <si>
    <t>Nombre de la VLAN</t>
  </si>
  <si>
    <t>Mascara de Subred</t>
  </si>
  <si>
    <t>Dirección de Red</t>
  </si>
  <si>
    <t>Primer Host</t>
  </si>
  <si>
    <t>Ultimo Host</t>
  </si>
  <si>
    <t>Dirección de Broadcast</t>
  </si>
  <si>
    <t>Administración</t>
  </si>
  <si>
    <t>vlan 10</t>
  </si>
  <si>
    <t>255.255.255.128</t>
  </si>
  <si>
    <t>10.2.16.1</t>
  </si>
  <si>
    <t>10.2.16.126</t>
  </si>
  <si>
    <t>10.2.16.127</t>
  </si>
  <si>
    <t>Logística</t>
  </si>
  <si>
    <t>vlan 20</t>
  </si>
  <si>
    <t>255.255.255.192</t>
  </si>
  <si>
    <t>10.2.16.128</t>
  </si>
  <si>
    <t>10.2.16.129</t>
  </si>
  <si>
    <t>10.2.16.190</t>
  </si>
  <si>
    <t>10.2.16.191</t>
  </si>
  <si>
    <t>Ventas</t>
  </si>
  <si>
    <t>vlan 50</t>
  </si>
  <si>
    <t>255.255.255.224</t>
  </si>
  <si>
    <t>10.2.16.192</t>
  </si>
  <si>
    <t>10.2.16.193</t>
  </si>
  <si>
    <t>10.2.16.222</t>
  </si>
  <si>
    <t>10.2.16.223</t>
  </si>
  <si>
    <t>Finanzas</t>
  </si>
  <si>
    <t>vlan 30</t>
  </si>
  <si>
    <t>10.2.16.224</t>
  </si>
  <si>
    <t>10.2.16.225</t>
  </si>
  <si>
    <t>10.2.16.254</t>
  </si>
  <si>
    <t>10.2.16.255</t>
  </si>
  <si>
    <t>Marketing</t>
  </si>
  <si>
    <t>vlan 40</t>
  </si>
  <si>
    <t>10.2.17.0</t>
  </si>
  <si>
    <t>10.2.17.1</t>
  </si>
  <si>
    <t>10.2.17.30</t>
  </si>
  <si>
    <t>10.2.17.31</t>
  </si>
  <si>
    <t>WiFi Clientes</t>
  </si>
  <si>
    <t>vlan 60</t>
  </si>
  <si>
    <t>10.2.17.32</t>
  </si>
  <si>
    <t>10.2.17.33</t>
  </si>
  <si>
    <t>10.2.17.62</t>
  </si>
  <si>
    <t>10.2.17.63</t>
  </si>
  <si>
    <t>WiFi Ejecutivos</t>
  </si>
  <si>
    <t>vlan 70</t>
  </si>
  <si>
    <t>10.2.17.64</t>
  </si>
  <si>
    <t>10.2.17.65</t>
  </si>
  <si>
    <t>10.2.17.94</t>
  </si>
  <si>
    <t>10.2.17.95</t>
  </si>
  <si>
    <t>Servidores</t>
  </si>
  <si>
    <t>vlan 80</t>
  </si>
  <si>
    <t>255.255.255.240</t>
  </si>
  <si>
    <t>10.2.17.96</t>
  </si>
  <si>
    <t>10.2.17.97</t>
  </si>
  <si>
    <t>10.2.17.110</t>
  </si>
  <si>
    <t>10.2.17.111</t>
  </si>
  <si>
    <t>R-MLS1</t>
  </si>
  <si>
    <t>vlan 90</t>
  </si>
  <si>
    <t>255.255.255.252</t>
  </si>
  <si>
    <t>10.2.17.112</t>
  </si>
  <si>
    <t>10.2.17.113</t>
  </si>
  <si>
    <t>10.2.17.114</t>
  </si>
  <si>
    <t>10.2.17.115</t>
  </si>
  <si>
    <t>R-MLS2</t>
  </si>
  <si>
    <t>10.2.17.116</t>
  </si>
  <si>
    <t>10.2.17.117</t>
  </si>
  <si>
    <t>10.2.17.118</t>
  </si>
  <si>
    <t>10.2.17.119</t>
  </si>
  <si>
    <t>AD</t>
  </si>
  <si>
    <t>10.2.17.220</t>
  </si>
  <si>
    <t>10.2.17.221</t>
  </si>
  <si>
    <t>10.2.17.222</t>
  </si>
  <si>
    <t>10.2.17.223</t>
  </si>
  <si>
    <t>Nativa-Gestion</t>
  </si>
  <si>
    <t>vlan 99</t>
  </si>
  <si>
    <t>10.2.99.32</t>
  </si>
  <si>
    <t>10.2.99.33</t>
  </si>
  <si>
    <t>10.2.99.62</t>
  </si>
  <si>
    <t>10.2.99.63</t>
  </si>
  <si>
    <t>Total hosts</t>
  </si>
  <si>
    <t>Cierto Espiritu Abel Angel</t>
  </si>
  <si>
    <t>10.2.32.0 / 20</t>
  </si>
  <si>
    <t>10.2.32.1</t>
  </si>
  <si>
    <t>10.2.32.126</t>
  </si>
  <si>
    <t>10.2.32.127</t>
  </si>
  <si>
    <t>10.2.32.128</t>
  </si>
  <si>
    <t>10.2.32.129</t>
  </si>
  <si>
    <t>10.2.32.190</t>
  </si>
  <si>
    <t>10.2.32.191</t>
  </si>
  <si>
    <t>10.2.32.192</t>
  </si>
  <si>
    <t>10.2.32.193</t>
  </si>
  <si>
    <t>10.2.32.222</t>
  </si>
  <si>
    <t>10.2.32.223</t>
  </si>
  <si>
    <t>10.2.32.224</t>
  </si>
  <si>
    <t>10.2.32.225</t>
  </si>
  <si>
    <t>10.2.32.254</t>
  </si>
  <si>
    <t>10.2.32.255</t>
  </si>
  <si>
    <t>10.2.33.0</t>
  </si>
  <si>
    <t>10.2.33.1</t>
  </si>
  <si>
    <t>10.2.33.30</t>
  </si>
  <si>
    <t>10.2.33.31</t>
  </si>
  <si>
    <t>10.2.33.32</t>
  </si>
  <si>
    <t>10.2.33.33</t>
  </si>
  <si>
    <t>10.2.33.62</t>
  </si>
  <si>
    <t>10.2.33.63</t>
  </si>
  <si>
    <t>10.2.33.64</t>
  </si>
  <si>
    <t>10.2.33.65</t>
  </si>
  <si>
    <t>10.2.33.94</t>
  </si>
  <si>
    <t>10.2.33.95</t>
  </si>
  <si>
    <t>10.2.33.96</t>
  </si>
  <si>
    <t>10.2.33.97</t>
  </si>
  <si>
    <t>10.2.33.10</t>
  </si>
  <si>
    <t>10.2.33.111</t>
  </si>
  <si>
    <t>10.2.33.112</t>
  </si>
  <si>
    <t>10.2.33.113</t>
  </si>
  <si>
    <t>10.2.33.114</t>
  </si>
  <si>
    <t>10.2.99.64</t>
  </si>
  <si>
    <t>10.2.99.65</t>
  </si>
  <si>
    <t>10.2.99.94</t>
  </si>
  <si>
    <t>10.2.99.95</t>
  </si>
  <si>
    <t>Galarza Jinez, Jean Paul</t>
  </si>
  <si>
    <t>10.2.48.0 / 20</t>
  </si>
  <si>
    <t>10.2.48.1</t>
  </si>
  <si>
    <t>10.2.48.62</t>
  </si>
  <si>
    <t>10.2.48.63</t>
  </si>
  <si>
    <t>10.2.48.64</t>
  </si>
  <si>
    <t>10.2.48.65</t>
  </si>
  <si>
    <t>10.2.48.94</t>
  </si>
  <si>
    <t>10.2.48.95</t>
  </si>
  <si>
    <t>10.2.48.96</t>
  </si>
  <si>
    <t>10.2.48.97</t>
  </si>
  <si>
    <t>10.2.48.126</t>
  </si>
  <si>
    <t>10.2.48.127</t>
  </si>
  <si>
    <t>10.2.48.128</t>
  </si>
  <si>
    <t>10.2.48.129</t>
  </si>
  <si>
    <t>10.2.48.158</t>
  </si>
  <si>
    <t>10.2.48.159</t>
  </si>
  <si>
    <t>10.2.48.160</t>
  </si>
  <si>
    <t>10.2.48.161</t>
  </si>
  <si>
    <t>10.2.48.190</t>
  </si>
  <si>
    <t>10.2.48.191</t>
  </si>
  <si>
    <t>10.2.48.192</t>
  </si>
  <si>
    <t>10.2.48.193</t>
  </si>
  <si>
    <t>10.2.48.222</t>
  </si>
  <si>
    <t>10.2.48.223</t>
  </si>
  <si>
    <t>10.2.48.224</t>
  </si>
  <si>
    <t>10.2.48.225</t>
  </si>
  <si>
    <t>10.2.48.238</t>
  </si>
  <si>
    <t>10.2.48.239</t>
  </si>
  <si>
    <t>10.2.48.240</t>
  </si>
  <si>
    <t>10.2.48.241</t>
  </si>
  <si>
    <t>10.2.48.246</t>
  </si>
  <si>
    <t>10.2.48.247</t>
  </si>
  <si>
    <t>255.255.255.248</t>
  </si>
  <si>
    <t>10.2.48.248</t>
  </si>
  <si>
    <t>10.2.48.249</t>
  </si>
  <si>
    <t>10.2.48.254</t>
  </si>
  <si>
    <t>10.2.48.255</t>
  </si>
  <si>
    <t>10.2.99.96</t>
  </si>
  <si>
    <t>10.2.99.97</t>
  </si>
  <si>
    <t>10.2.99.126</t>
  </si>
  <si>
    <t>10.2.99.127</t>
  </si>
  <si>
    <t>10.2.49.0</t>
  </si>
  <si>
    <t>10.2.49.1</t>
  </si>
  <si>
    <t>10.2.49.2</t>
  </si>
  <si>
    <t>10.2.49.3</t>
  </si>
  <si>
    <t>SEDE PRINCIPAL</t>
  </si>
  <si>
    <t>ISP</t>
  </si>
  <si>
    <t>COMPONENTE</t>
  </si>
  <si>
    <t>MODELO</t>
  </si>
  <si>
    <t>CANTIDAD</t>
  </si>
  <si>
    <t>PRECIO UNITARIO</t>
  </si>
  <si>
    <t>PRECIO TOTAL</t>
  </si>
  <si>
    <t>REPRESENTACION</t>
  </si>
  <si>
    <t>End Devices</t>
  </si>
  <si>
    <t>Server PT</t>
  </si>
  <si>
    <t>Switches</t>
  </si>
  <si>
    <t>PT-Empty</t>
  </si>
  <si>
    <t>Router</t>
  </si>
  <si>
    <t>SEDE PIURA</t>
  </si>
  <si>
    <t>TabletPC-PT</t>
  </si>
  <si>
    <t>Smartphone-PT</t>
  </si>
  <si>
    <t>PC-PT</t>
  </si>
  <si>
    <t>MLS 3650-24PS</t>
  </si>
  <si>
    <t>Wireless Devices</t>
  </si>
  <si>
    <t>AccessPoint-PT-N</t>
  </si>
  <si>
    <t>Navarro Chacón, Juan Jose</t>
  </si>
  <si>
    <t>10.2.64.0 / 20</t>
  </si>
  <si>
    <t>10.2.64.1</t>
  </si>
  <si>
    <t>10.2.64.62</t>
  </si>
  <si>
    <t>10.2.64.63</t>
  </si>
  <si>
    <t>10.2.64.64</t>
  </si>
  <si>
    <t>10.2.64.65</t>
  </si>
  <si>
    <t>10.2.64.94</t>
  </si>
  <si>
    <t>10.2.64.95</t>
  </si>
  <si>
    <t>10.2.64.96</t>
  </si>
  <si>
    <t>10.2.64.97</t>
  </si>
  <si>
    <t>10.2.64.126</t>
  </si>
  <si>
    <t>10.2.64.127</t>
  </si>
  <si>
    <t>10.2.64.128</t>
  </si>
  <si>
    <t>10.2.64.129</t>
  </si>
  <si>
    <t>10.2.64.158</t>
  </si>
  <si>
    <t>10.2.64.159</t>
  </si>
  <si>
    <t>10.2.64.160</t>
  </si>
  <si>
    <t>10.2.64.161</t>
  </si>
  <si>
    <t>10.2.64.190</t>
  </si>
  <si>
    <t>10.2.64.191</t>
  </si>
  <si>
    <t>10.2.64.192</t>
  </si>
  <si>
    <t>10.2.64.193</t>
  </si>
  <si>
    <t>10.2.64.206</t>
  </si>
  <si>
    <t>10.2.64.207</t>
  </si>
  <si>
    <t>10.2.64.208</t>
  </si>
  <si>
    <t>10.2.64.209</t>
  </si>
  <si>
    <t>10.2.64.222</t>
  </si>
  <si>
    <t>10.2.64.223</t>
  </si>
  <si>
    <t>10.2.64.224</t>
  </si>
  <si>
    <t>10.2.64.225</t>
  </si>
  <si>
    <t>10.2.64.230</t>
  </si>
  <si>
    <t>10.2.64.231</t>
  </si>
  <si>
    <t>10.2.64.240</t>
  </si>
  <si>
    <t>10.2.64.241</t>
  </si>
  <si>
    <t>10.2.64.246</t>
  </si>
  <si>
    <t>10.2.64.247</t>
  </si>
  <si>
    <t>10.2.99.160</t>
  </si>
  <si>
    <t>10.2.99.161</t>
  </si>
  <si>
    <t>10.2.99.190</t>
  </si>
  <si>
    <t>10.2.99.191</t>
  </si>
  <si>
    <t>Velarde Luyo Piero</t>
  </si>
  <si>
    <t>10.2.80.0 / 20</t>
  </si>
  <si>
    <t>10.2.80.1</t>
  </si>
  <si>
    <t>10.2.80.62</t>
  </si>
  <si>
    <t>10.2.80.63</t>
  </si>
  <si>
    <t>10.2.80.64</t>
  </si>
  <si>
    <t>10.2.80.65</t>
  </si>
  <si>
    <t>10.2.80.94</t>
  </si>
  <si>
    <t>10.2.80.95</t>
  </si>
  <si>
    <t>10.2.80.96</t>
  </si>
  <si>
    <t>10.2.80.97</t>
  </si>
  <si>
    <t>10.2.80.126</t>
  </si>
  <si>
    <t>10.2.80.127</t>
  </si>
  <si>
    <t>10.2.80.128</t>
  </si>
  <si>
    <t>10.2.80.129</t>
  </si>
  <si>
    <t>10.2.80.158</t>
  </si>
  <si>
    <t>10.2.80.159</t>
  </si>
  <si>
    <t>10.2.80.160</t>
  </si>
  <si>
    <t>10.2.80.161</t>
  </si>
  <si>
    <t>10.2.80.190</t>
  </si>
  <si>
    <t>10.2.80.191</t>
  </si>
  <si>
    <t>10.2.80.192</t>
  </si>
  <si>
    <t>10.2.80.193</t>
  </si>
  <si>
    <t>10.2.80.206</t>
  </si>
  <si>
    <t>10.2.80.207</t>
  </si>
  <si>
    <t>10.2.80.208</t>
  </si>
  <si>
    <t>10.2.80.209</t>
  </si>
  <si>
    <t>10.2.80.222</t>
  </si>
  <si>
    <t>10.2.80.223</t>
  </si>
  <si>
    <t>10.2.80.224</t>
  </si>
  <si>
    <t>10.2.80.225</t>
  </si>
  <si>
    <t>10.2.80.230</t>
  </si>
  <si>
    <t>10.2.80.231</t>
  </si>
  <si>
    <t>10.2.80.232</t>
  </si>
  <si>
    <t>10.2.80.233</t>
  </si>
  <si>
    <t>10.2.80.238</t>
  </si>
  <si>
    <t>10.2.80.239</t>
  </si>
  <si>
    <t>10.2.99.129</t>
  </si>
  <si>
    <t>10.2.99.142</t>
  </si>
  <si>
    <t>10.2.99.143</t>
  </si>
  <si>
    <t>SEDE LIMA</t>
  </si>
  <si>
    <t>SEDE AREQUIPA</t>
  </si>
  <si>
    <t>SEDE SUCURSAL AREQUIPA</t>
  </si>
  <si>
    <t>SEDE CAJAMARCA</t>
  </si>
  <si>
    <t>SEDE SUCURSAL CAJAMARCA</t>
  </si>
  <si>
    <t>SEDE CUSCO</t>
  </si>
  <si>
    <t>SEDE SUCURSAL CUSCO</t>
  </si>
  <si>
    <t>SEDE PRINCIPAL PIURA</t>
  </si>
  <si>
    <t>10.2.33.115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</si>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</sst>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2" fillId="0" borderId="8" xfId="0" applyFont="1" applyBorder="1"/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4" xfId="0" applyBorder="1"/>
    <xf numFmtId="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4" fillId="0" borderId="9" xfId="0" applyFont="1" applyBorder="1"/>
    <xf numFmtId="0" fontId="0" fillId="0" borderId="2" xfId="0" applyBorder="1"/>
    <xf numFmtId="0" fontId="0" fillId="3" borderId="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4" fontId="0" fillId="0" borderId="6" xfId="0" applyNumberForma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164" fontId="9" fillId="0" borderId="14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16</xdr:row>
      <xdr:rowOff>53340</xdr:rowOff>
    </xdr:from>
    <xdr:to>
      <xdr:col>6</xdr:col>
      <xdr:colOff>960120</xdr:colOff>
      <xdr:row>16</xdr:row>
      <xdr:rowOff>777240</xdr:rowOff>
    </xdr:to>
    <xdr:pic>
      <xdr:nvPicPr>
        <xdr:cNvPr id="2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6BFB7FDC-221A-E693-0121-900D3878E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3368040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358140</xdr:colOff>
      <xdr:row>17</xdr:row>
      <xdr:rowOff>106680</xdr:rowOff>
    </xdr:from>
    <xdr:to>
      <xdr:col>6</xdr:col>
      <xdr:colOff>929640</xdr:colOff>
      <xdr:row>17</xdr:row>
      <xdr:rowOff>586740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8AE3C8-CEF4-7791-8E1E-CC3D4FEBB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" y="4244340"/>
          <a:ext cx="571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281940</xdr:colOff>
      <xdr:row>18</xdr:row>
      <xdr:rowOff>68580</xdr:rowOff>
    </xdr:from>
    <xdr:to>
      <xdr:col>6</xdr:col>
      <xdr:colOff>952500</xdr:colOff>
      <xdr:row>18</xdr:row>
      <xdr:rowOff>739140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5D7DBD-1842-5E72-B0DA-5E1D88F9B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640" y="4914900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434340</xdr:colOff>
      <xdr:row>19</xdr:row>
      <xdr:rowOff>182880</xdr:rowOff>
    </xdr:from>
    <xdr:to>
      <xdr:col>6</xdr:col>
      <xdr:colOff>845820</xdr:colOff>
      <xdr:row>19</xdr:row>
      <xdr:rowOff>716280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84E4D1-3549-D1E9-F11A-4B9934357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5814060"/>
          <a:ext cx="41148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396240</xdr:colOff>
      <xdr:row>20</xdr:row>
      <xdr:rowOff>83820</xdr:rowOff>
    </xdr:from>
    <xdr:to>
      <xdr:col>6</xdr:col>
      <xdr:colOff>1135380</xdr:colOff>
      <xdr:row>20</xdr:row>
      <xdr:rowOff>662940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BAF546-49E2-79EC-5510-F6D639F5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940" y="6545580"/>
          <a:ext cx="739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297180</xdr:colOff>
      <xdr:row>21</xdr:row>
      <xdr:rowOff>144780</xdr:rowOff>
    </xdr:from>
    <xdr:to>
      <xdr:col>6</xdr:col>
      <xdr:colOff>1021080</xdr:colOff>
      <xdr:row>21</xdr:row>
      <xdr:rowOff>662940</xdr:rowOff>
    </xdr:to>
    <xdr:pic>
      <xdr:nvPicPr>
        <xdr:cNvPr id="7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A77D097E-A237-E400-6877-5DDDFF976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7880" y="7345680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457200</xdr:colOff>
      <xdr:row>22</xdr:row>
      <xdr:rowOff>76200</xdr:rowOff>
    </xdr:from>
    <xdr:to>
      <xdr:col>6</xdr:col>
      <xdr:colOff>883920</xdr:colOff>
      <xdr:row>22</xdr:row>
      <xdr:rowOff>701040</xdr:rowOff>
    </xdr:to>
    <xdr:pic>
      <xdr:nvPicPr>
        <xdr:cNvPr id="8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6CC74431-70A3-A6E8-FF81-233AD9807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016240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243840</xdr:colOff>
      <xdr:row>23</xdr:row>
      <xdr:rowOff>68580</xdr:rowOff>
    </xdr:from>
    <xdr:to>
      <xdr:col>6</xdr:col>
      <xdr:colOff>1112520</xdr:colOff>
      <xdr:row>23</xdr:row>
      <xdr:rowOff>609600</xdr:rowOff>
    </xdr:to>
    <xdr:pic>
      <xdr:nvPicPr>
        <xdr:cNvPr id="9" name="Imagen 1">
          <a:extLst>
            <a:ext uri="{FF2B5EF4-FFF2-40B4-BE49-F238E27FC236}">
              <a16:creationId xmlns:a16="http://schemas.microsoft.com/office/drawing/2014/main" id="{AB910FDA-0B05-B325-B350-C28EDDDC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10576560"/>
          <a:ext cx="86868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7</xdr:row>
      <xdr:rowOff>53340</xdr:rowOff>
    </xdr:from>
    <xdr:to>
      <xdr:col>6</xdr:col>
      <xdr:colOff>830580</xdr:colOff>
      <xdr:row>7</xdr:row>
      <xdr:rowOff>678180</xdr:rowOff>
    </xdr:to>
    <xdr:pic>
      <xdr:nvPicPr>
        <xdr:cNvPr id="10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28B60BF5-36F5-4818-AB1A-29E0724D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4560" y="2781300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335280</xdr:colOff>
      <xdr:row>6</xdr:row>
      <xdr:rowOff>53340</xdr:rowOff>
    </xdr:from>
    <xdr:to>
      <xdr:col>6</xdr:col>
      <xdr:colOff>1059180</xdr:colOff>
      <xdr:row>6</xdr:row>
      <xdr:rowOff>571500</xdr:rowOff>
    </xdr:to>
    <xdr:pic>
      <xdr:nvPicPr>
        <xdr:cNvPr id="11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0663E06D-F29B-4ED9-857E-1720025C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5980" y="2087880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419100</xdr:colOff>
      <xdr:row>5</xdr:row>
      <xdr:rowOff>106680</xdr:rowOff>
    </xdr:from>
    <xdr:to>
      <xdr:col>6</xdr:col>
      <xdr:colOff>960120</xdr:colOff>
      <xdr:row>5</xdr:row>
      <xdr:rowOff>830580</xdr:rowOff>
    </xdr:to>
    <xdr:pic>
      <xdr:nvPicPr>
        <xdr:cNvPr id="12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835781A5-3E7E-4BBF-889F-782A8D4E3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219200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419100</xdr:colOff>
      <xdr:row>16</xdr:row>
      <xdr:rowOff>53340</xdr:rowOff>
    </xdr:from>
    <xdr:to>
      <xdr:col>14</xdr:col>
      <xdr:colOff>960120</xdr:colOff>
      <xdr:row>16</xdr:row>
      <xdr:rowOff>777240</xdr:rowOff>
    </xdr:to>
    <xdr:pic>
      <xdr:nvPicPr>
        <xdr:cNvPr id="13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0C659C82-0DAA-4757-B08F-0F80CD5848EE}"/>
            </a:ext>
            <a:ext uri="{147F2762-F138-4A5C-976F-8EAC2B608ADB}">
              <a16:predDERef xmlns:a16="http://schemas.microsoft.com/office/drawing/2014/main" pred="{835781A5-3E7E-4BBF-889F-782A8D4E3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139690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358140</xdr:colOff>
      <xdr:row>17</xdr:row>
      <xdr:rowOff>106680</xdr:rowOff>
    </xdr:from>
    <xdr:to>
      <xdr:col>14</xdr:col>
      <xdr:colOff>929640</xdr:colOff>
      <xdr:row>17</xdr:row>
      <xdr:rowOff>586740</xdr:rowOff>
    </xdr:to>
    <xdr:pic>
      <xdr:nvPicPr>
        <xdr:cNvPr id="14" name="Imagen 2">
          <a:extLst>
            <a:ext uri="{FF2B5EF4-FFF2-40B4-BE49-F238E27FC236}">
              <a16:creationId xmlns:a16="http://schemas.microsoft.com/office/drawing/2014/main" id="{C8FA666D-80B4-4C17-97EF-60BC51D872CF}"/>
            </a:ext>
            <a:ext uri="{147F2762-F138-4A5C-976F-8EAC2B608ADB}">
              <a16:predDERef xmlns:a16="http://schemas.microsoft.com/office/drawing/2014/main" pred="{0C659C82-0DAA-4757-B08F-0F80CD58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3115" y="6012180"/>
          <a:ext cx="571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281940</xdr:colOff>
      <xdr:row>18</xdr:row>
      <xdr:rowOff>68580</xdr:rowOff>
    </xdr:from>
    <xdr:to>
      <xdr:col>14</xdr:col>
      <xdr:colOff>952500</xdr:colOff>
      <xdr:row>18</xdr:row>
      <xdr:rowOff>739140</xdr:rowOff>
    </xdr:to>
    <xdr:pic>
      <xdr:nvPicPr>
        <xdr:cNvPr id="15" name="Imagen 3">
          <a:extLst>
            <a:ext uri="{FF2B5EF4-FFF2-40B4-BE49-F238E27FC236}">
              <a16:creationId xmlns:a16="http://schemas.microsoft.com/office/drawing/2014/main" id="{DCF67316-4B07-4B5E-8A29-E081FFD859A8}"/>
            </a:ext>
            <a:ext uri="{147F2762-F138-4A5C-976F-8EAC2B608ADB}">
              <a16:predDERef xmlns:a16="http://schemas.microsoft.com/office/drawing/2014/main" pred="{C8FA666D-80B4-4C17-97EF-60BC51D87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6915" y="6678930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434340</xdr:colOff>
      <xdr:row>19</xdr:row>
      <xdr:rowOff>182880</xdr:rowOff>
    </xdr:from>
    <xdr:to>
      <xdr:col>14</xdr:col>
      <xdr:colOff>845820</xdr:colOff>
      <xdr:row>19</xdr:row>
      <xdr:rowOff>716280</xdr:rowOff>
    </xdr:to>
    <xdr:pic>
      <xdr:nvPicPr>
        <xdr:cNvPr id="16" name="Imagen 4">
          <a:extLst>
            <a:ext uri="{FF2B5EF4-FFF2-40B4-BE49-F238E27FC236}">
              <a16:creationId xmlns:a16="http://schemas.microsoft.com/office/drawing/2014/main" id="{2CA5635E-A5DF-4357-A14D-4ACC32A9DF4A}"/>
            </a:ext>
            <a:ext uri="{147F2762-F138-4A5C-976F-8EAC2B608ADB}">
              <a16:predDERef xmlns:a16="http://schemas.microsoft.com/office/drawing/2014/main" pred="{DCF67316-4B07-4B5E-8A29-E081FFD8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9315" y="7574280"/>
          <a:ext cx="41148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396240</xdr:colOff>
      <xdr:row>20</xdr:row>
      <xdr:rowOff>83820</xdr:rowOff>
    </xdr:from>
    <xdr:to>
      <xdr:col>14</xdr:col>
      <xdr:colOff>1135380</xdr:colOff>
      <xdr:row>20</xdr:row>
      <xdr:rowOff>662940</xdr:rowOff>
    </xdr:to>
    <xdr:pic>
      <xdr:nvPicPr>
        <xdr:cNvPr id="17" name="Imagen 5">
          <a:extLst>
            <a:ext uri="{FF2B5EF4-FFF2-40B4-BE49-F238E27FC236}">
              <a16:creationId xmlns:a16="http://schemas.microsoft.com/office/drawing/2014/main" id="{5931F5FD-6BD8-47C4-9097-4034079E5D7B}"/>
            </a:ext>
            <a:ext uri="{147F2762-F138-4A5C-976F-8EAC2B608ADB}">
              <a16:predDERef xmlns:a16="http://schemas.microsoft.com/office/drawing/2014/main" pred="{2CA5635E-A5DF-4357-A14D-4ACC32A9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215" y="8303895"/>
          <a:ext cx="739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297180</xdr:colOff>
      <xdr:row>21</xdr:row>
      <xdr:rowOff>144780</xdr:rowOff>
    </xdr:from>
    <xdr:to>
      <xdr:col>14</xdr:col>
      <xdr:colOff>1021080</xdr:colOff>
      <xdr:row>21</xdr:row>
      <xdr:rowOff>662940</xdr:rowOff>
    </xdr:to>
    <xdr:pic>
      <xdr:nvPicPr>
        <xdr:cNvPr id="18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0839405B-5BB8-45F4-ABE5-CC4EF99A6827}"/>
            </a:ext>
            <a:ext uri="{147F2762-F138-4A5C-976F-8EAC2B608ADB}">
              <a16:predDERef xmlns:a16="http://schemas.microsoft.com/office/drawing/2014/main" pred="{5931F5FD-6BD8-47C4-9097-4034079E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2155" y="9098280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457200</xdr:colOff>
      <xdr:row>22</xdr:row>
      <xdr:rowOff>76200</xdr:rowOff>
    </xdr:from>
    <xdr:to>
      <xdr:col>14</xdr:col>
      <xdr:colOff>883920</xdr:colOff>
      <xdr:row>22</xdr:row>
      <xdr:rowOff>701040</xdr:rowOff>
    </xdr:to>
    <xdr:pic>
      <xdr:nvPicPr>
        <xdr:cNvPr id="19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6E713F76-8DB8-4BA5-BE54-310DE42FB91A}"/>
            </a:ext>
            <a:ext uri="{147F2762-F138-4A5C-976F-8EAC2B608ADB}">
              <a16:predDERef xmlns:a16="http://schemas.microsoft.com/office/drawing/2014/main" pred="{0839405B-5BB8-45F4-ABE5-CC4EF99A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763125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243840</xdr:colOff>
      <xdr:row>23</xdr:row>
      <xdr:rowOff>68580</xdr:rowOff>
    </xdr:from>
    <xdr:to>
      <xdr:col>14</xdr:col>
      <xdr:colOff>1112520</xdr:colOff>
      <xdr:row>23</xdr:row>
      <xdr:rowOff>609600</xdr:rowOff>
    </xdr:to>
    <xdr:pic>
      <xdr:nvPicPr>
        <xdr:cNvPr id="20" name="Imagen 1">
          <a:extLst>
            <a:ext uri="{FF2B5EF4-FFF2-40B4-BE49-F238E27FC236}">
              <a16:creationId xmlns:a16="http://schemas.microsoft.com/office/drawing/2014/main" id="{18BB8E20-D9F2-4A71-83B6-733D13C6D297}"/>
            </a:ext>
            <a:ext uri="{147F2762-F138-4A5C-976F-8EAC2B608ADB}">
              <a16:predDERef xmlns:a16="http://schemas.microsoft.com/office/drawing/2014/main" pred="{6E713F76-8DB8-4BA5-BE54-310DE42F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815" y="10507980"/>
          <a:ext cx="86868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419100</xdr:colOff>
      <xdr:row>16</xdr:row>
      <xdr:rowOff>53340</xdr:rowOff>
    </xdr:from>
    <xdr:to>
      <xdr:col>22</xdr:col>
      <xdr:colOff>960120</xdr:colOff>
      <xdr:row>16</xdr:row>
      <xdr:rowOff>777240</xdr:rowOff>
    </xdr:to>
    <xdr:pic>
      <xdr:nvPicPr>
        <xdr:cNvPr id="53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18D4921F-BD3D-457A-834B-CD7AFEA61F93}"/>
            </a:ext>
            <a:ext uri="{147F2762-F138-4A5C-976F-8EAC2B608ADB}">
              <a16:predDERef xmlns:a16="http://schemas.microsoft.com/office/drawing/2014/main" pred="{18BB8E20-D9F2-4A71-83B6-733D13C6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5568315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358140</xdr:colOff>
      <xdr:row>17</xdr:row>
      <xdr:rowOff>106680</xdr:rowOff>
    </xdr:from>
    <xdr:to>
      <xdr:col>22</xdr:col>
      <xdr:colOff>929640</xdr:colOff>
      <xdr:row>17</xdr:row>
      <xdr:rowOff>586740</xdr:rowOff>
    </xdr:to>
    <xdr:pic>
      <xdr:nvPicPr>
        <xdr:cNvPr id="54" name="Imagen 2">
          <a:extLst>
            <a:ext uri="{FF2B5EF4-FFF2-40B4-BE49-F238E27FC236}">
              <a16:creationId xmlns:a16="http://schemas.microsoft.com/office/drawing/2014/main" id="{BCEA0070-E9AD-4521-A5D5-D2CD71571A00}"/>
            </a:ext>
            <a:ext uri="{147F2762-F138-4A5C-976F-8EAC2B608ADB}">
              <a16:predDERef xmlns:a16="http://schemas.microsoft.com/office/drawing/2014/main" pred="{18D4921F-BD3D-457A-834B-CD7AFEA6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3515" y="6440805"/>
          <a:ext cx="571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281940</xdr:colOff>
      <xdr:row>18</xdr:row>
      <xdr:rowOff>68580</xdr:rowOff>
    </xdr:from>
    <xdr:to>
      <xdr:col>22</xdr:col>
      <xdr:colOff>952500</xdr:colOff>
      <xdr:row>18</xdr:row>
      <xdr:rowOff>739140</xdr:rowOff>
    </xdr:to>
    <xdr:pic>
      <xdr:nvPicPr>
        <xdr:cNvPr id="55" name="Imagen 3">
          <a:extLst>
            <a:ext uri="{FF2B5EF4-FFF2-40B4-BE49-F238E27FC236}">
              <a16:creationId xmlns:a16="http://schemas.microsoft.com/office/drawing/2014/main" id="{6F029C63-8808-4C56-A58E-B28ED2F89C9C}"/>
            </a:ext>
            <a:ext uri="{147F2762-F138-4A5C-976F-8EAC2B608ADB}">
              <a16:predDERef xmlns:a16="http://schemas.microsoft.com/office/drawing/2014/main" pred="{BCEA0070-E9AD-4521-A5D5-D2CD7157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7315" y="7107555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434340</xdr:colOff>
      <xdr:row>19</xdr:row>
      <xdr:rowOff>182880</xdr:rowOff>
    </xdr:from>
    <xdr:to>
      <xdr:col>22</xdr:col>
      <xdr:colOff>845820</xdr:colOff>
      <xdr:row>19</xdr:row>
      <xdr:rowOff>716280</xdr:rowOff>
    </xdr:to>
    <xdr:pic>
      <xdr:nvPicPr>
        <xdr:cNvPr id="56" name="Imagen 4">
          <a:extLst>
            <a:ext uri="{FF2B5EF4-FFF2-40B4-BE49-F238E27FC236}">
              <a16:creationId xmlns:a16="http://schemas.microsoft.com/office/drawing/2014/main" id="{D3FAD6DC-7899-4302-B766-1B8041D89AFE}"/>
            </a:ext>
            <a:ext uri="{147F2762-F138-4A5C-976F-8EAC2B608ADB}">
              <a16:predDERef xmlns:a16="http://schemas.microsoft.com/office/drawing/2014/main" pred="{6F029C63-8808-4C56-A58E-B28ED2F8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9715" y="8002905"/>
          <a:ext cx="41148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396240</xdr:colOff>
      <xdr:row>20</xdr:row>
      <xdr:rowOff>83820</xdr:rowOff>
    </xdr:from>
    <xdr:to>
      <xdr:col>22</xdr:col>
      <xdr:colOff>1135380</xdr:colOff>
      <xdr:row>20</xdr:row>
      <xdr:rowOff>662940</xdr:rowOff>
    </xdr:to>
    <xdr:pic>
      <xdr:nvPicPr>
        <xdr:cNvPr id="57" name="Imagen 5">
          <a:extLst>
            <a:ext uri="{FF2B5EF4-FFF2-40B4-BE49-F238E27FC236}">
              <a16:creationId xmlns:a16="http://schemas.microsoft.com/office/drawing/2014/main" id="{D79C40E9-47AA-4976-8E9E-7D02AF832A80}"/>
            </a:ext>
            <a:ext uri="{147F2762-F138-4A5C-976F-8EAC2B608ADB}">
              <a16:predDERef xmlns:a16="http://schemas.microsoft.com/office/drawing/2014/main" pred="{D3FAD6DC-7899-4302-B766-1B8041D8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1615" y="8732520"/>
          <a:ext cx="739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297180</xdr:colOff>
      <xdr:row>21</xdr:row>
      <xdr:rowOff>144780</xdr:rowOff>
    </xdr:from>
    <xdr:to>
      <xdr:col>22</xdr:col>
      <xdr:colOff>1021080</xdr:colOff>
      <xdr:row>21</xdr:row>
      <xdr:rowOff>662940</xdr:rowOff>
    </xdr:to>
    <xdr:pic>
      <xdr:nvPicPr>
        <xdr:cNvPr id="58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B5C00F91-D21C-42BD-9381-B3ABE21FDC6C}"/>
            </a:ext>
            <a:ext uri="{147F2762-F138-4A5C-976F-8EAC2B608ADB}">
              <a16:predDERef xmlns:a16="http://schemas.microsoft.com/office/drawing/2014/main" pred="{D79C40E9-47AA-4976-8E9E-7D02AF83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2555" y="9526905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457200</xdr:colOff>
      <xdr:row>22</xdr:row>
      <xdr:rowOff>76200</xdr:rowOff>
    </xdr:from>
    <xdr:to>
      <xdr:col>22</xdr:col>
      <xdr:colOff>883920</xdr:colOff>
      <xdr:row>22</xdr:row>
      <xdr:rowOff>701040</xdr:rowOff>
    </xdr:to>
    <xdr:pic>
      <xdr:nvPicPr>
        <xdr:cNvPr id="59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251FF626-718A-4E67-90D9-28D06A048B67}"/>
            </a:ext>
            <a:ext uri="{147F2762-F138-4A5C-976F-8EAC2B608ADB}">
              <a16:predDERef xmlns:a16="http://schemas.microsoft.com/office/drawing/2014/main" pred="{B5C00F91-D21C-42BD-9381-B3ABE21F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575" y="10191750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243840</xdr:colOff>
      <xdr:row>23</xdr:row>
      <xdr:rowOff>68580</xdr:rowOff>
    </xdr:from>
    <xdr:to>
      <xdr:col>22</xdr:col>
      <xdr:colOff>1112520</xdr:colOff>
      <xdr:row>23</xdr:row>
      <xdr:rowOff>609600</xdr:rowOff>
    </xdr:to>
    <xdr:pic>
      <xdr:nvPicPr>
        <xdr:cNvPr id="60" name="Imagen 1">
          <a:extLst>
            <a:ext uri="{FF2B5EF4-FFF2-40B4-BE49-F238E27FC236}">
              <a16:creationId xmlns:a16="http://schemas.microsoft.com/office/drawing/2014/main" id="{2F18C77F-F16C-42EB-8EEE-B34BF848015A}"/>
            </a:ext>
            <a:ext uri="{147F2762-F138-4A5C-976F-8EAC2B608ADB}">
              <a16:predDERef xmlns:a16="http://schemas.microsoft.com/office/drawing/2014/main" pred="{251FF626-718A-4E67-90D9-28D06A0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9215" y="10936605"/>
          <a:ext cx="86868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419100</xdr:colOff>
      <xdr:row>16</xdr:row>
      <xdr:rowOff>53340</xdr:rowOff>
    </xdr:from>
    <xdr:to>
      <xdr:col>30</xdr:col>
      <xdr:colOff>960120</xdr:colOff>
      <xdr:row>16</xdr:row>
      <xdr:rowOff>777240</xdr:rowOff>
    </xdr:to>
    <xdr:pic>
      <xdr:nvPicPr>
        <xdr:cNvPr id="61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A0ED3E04-2593-49A9-B73A-3EEA6FE7110E}"/>
            </a:ext>
            <a:ext uri="{147F2762-F138-4A5C-976F-8EAC2B608ADB}">
              <a16:predDERef xmlns:a16="http://schemas.microsoft.com/office/drawing/2014/main" pred="{18BB8E20-D9F2-4A71-83B6-733D13C6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9320" y="5356860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358140</xdr:colOff>
      <xdr:row>17</xdr:row>
      <xdr:rowOff>106680</xdr:rowOff>
    </xdr:from>
    <xdr:to>
      <xdr:col>30</xdr:col>
      <xdr:colOff>929640</xdr:colOff>
      <xdr:row>17</xdr:row>
      <xdr:rowOff>586740</xdr:rowOff>
    </xdr:to>
    <xdr:pic>
      <xdr:nvPicPr>
        <xdr:cNvPr id="62" name="Imagen 2">
          <a:extLst>
            <a:ext uri="{FF2B5EF4-FFF2-40B4-BE49-F238E27FC236}">
              <a16:creationId xmlns:a16="http://schemas.microsoft.com/office/drawing/2014/main" id="{4F7470B6-9F57-4062-BE48-DAB386263346}"/>
            </a:ext>
            <a:ext uri="{147F2762-F138-4A5C-976F-8EAC2B608ADB}">
              <a16:predDERef xmlns:a16="http://schemas.microsoft.com/office/drawing/2014/main" pred="{18D4921F-BD3D-457A-834B-CD7AFEA6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8360" y="6233160"/>
          <a:ext cx="571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281940</xdr:colOff>
      <xdr:row>18</xdr:row>
      <xdr:rowOff>68580</xdr:rowOff>
    </xdr:from>
    <xdr:to>
      <xdr:col>30</xdr:col>
      <xdr:colOff>952500</xdr:colOff>
      <xdr:row>18</xdr:row>
      <xdr:rowOff>739140</xdr:rowOff>
    </xdr:to>
    <xdr:pic>
      <xdr:nvPicPr>
        <xdr:cNvPr id="63" name="Imagen 3">
          <a:extLst>
            <a:ext uri="{FF2B5EF4-FFF2-40B4-BE49-F238E27FC236}">
              <a16:creationId xmlns:a16="http://schemas.microsoft.com/office/drawing/2014/main" id="{10C0B1F1-59FF-45BD-9263-17A19D5FBC57}"/>
            </a:ext>
            <a:ext uri="{147F2762-F138-4A5C-976F-8EAC2B608ADB}">
              <a16:predDERef xmlns:a16="http://schemas.microsoft.com/office/drawing/2014/main" pred="{BCEA0070-E9AD-4521-A5D5-D2CD7157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2160" y="6903720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434340</xdr:colOff>
      <xdr:row>19</xdr:row>
      <xdr:rowOff>182880</xdr:rowOff>
    </xdr:from>
    <xdr:to>
      <xdr:col>30</xdr:col>
      <xdr:colOff>845820</xdr:colOff>
      <xdr:row>19</xdr:row>
      <xdr:rowOff>716280</xdr:rowOff>
    </xdr:to>
    <xdr:pic>
      <xdr:nvPicPr>
        <xdr:cNvPr id="64" name="Imagen 4">
          <a:extLst>
            <a:ext uri="{FF2B5EF4-FFF2-40B4-BE49-F238E27FC236}">
              <a16:creationId xmlns:a16="http://schemas.microsoft.com/office/drawing/2014/main" id="{DBAC7D6B-7A0E-4F1A-89B0-C210A29CFC2B}"/>
            </a:ext>
            <a:ext uri="{147F2762-F138-4A5C-976F-8EAC2B608ADB}">
              <a16:predDERef xmlns:a16="http://schemas.microsoft.com/office/drawing/2014/main" pred="{6F029C63-8808-4C56-A58E-B28ED2F8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4560" y="7802880"/>
          <a:ext cx="41148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396240</xdr:colOff>
      <xdr:row>20</xdr:row>
      <xdr:rowOff>83820</xdr:rowOff>
    </xdr:from>
    <xdr:to>
      <xdr:col>30</xdr:col>
      <xdr:colOff>1135380</xdr:colOff>
      <xdr:row>20</xdr:row>
      <xdr:rowOff>662940</xdr:rowOff>
    </xdr:to>
    <xdr:pic>
      <xdr:nvPicPr>
        <xdr:cNvPr id="65" name="Imagen 5">
          <a:extLst>
            <a:ext uri="{FF2B5EF4-FFF2-40B4-BE49-F238E27FC236}">
              <a16:creationId xmlns:a16="http://schemas.microsoft.com/office/drawing/2014/main" id="{87EC88D3-54CB-4EA8-B841-63538DC10F30}"/>
            </a:ext>
            <a:ext uri="{147F2762-F138-4A5C-976F-8EAC2B608ADB}">
              <a16:predDERef xmlns:a16="http://schemas.microsoft.com/office/drawing/2014/main" pred="{D3FAD6DC-7899-4302-B766-1B8041D8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6460" y="8534400"/>
          <a:ext cx="739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297180</xdr:colOff>
      <xdr:row>21</xdr:row>
      <xdr:rowOff>144780</xdr:rowOff>
    </xdr:from>
    <xdr:to>
      <xdr:col>30</xdr:col>
      <xdr:colOff>1021080</xdr:colOff>
      <xdr:row>21</xdr:row>
      <xdr:rowOff>662940</xdr:rowOff>
    </xdr:to>
    <xdr:pic>
      <xdr:nvPicPr>
        <xdr:cNvPr id="66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93ADCA24-3A72-40C7-963B-8F1C69D34EC0}"/>
            </a:ext>
            <a:ext uri="{147F2762-F138-4A5C-976F-8EAC2B608ADB}">
              <a16:predDERef xmlns:a16="http://schemas.microsoft.com/office/drawing/2014/main" pred="{D79C40E9-47AA-4976-8E9E-7D02AF83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9334500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457200</xdr:colOff>
      <xdr:row>22</xdr:row>
      <xdr:rowOff>76200</xdr:rowOff>
    </xdr:from>
    <xdr:to>
      <xdr:col>30</xdr:col>
      <xdr:colOff>883920</xdr:colOff>
      <xdr:row>22</xdr:row>
      <xdr:rowOff>701040</xdr:rowOff>
    </xdr:to>
    <xdr:pic>
      <xdr:nvPicPr>
        <xdr:cNvPr id="67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D29FF24C-ED9E-4C07-84E8-6AB02BD90D3E}"/>
            </a:ext>
            <a:ext uri="{147F2762-F138-4A5C-976F-8EAC2B608ADB}">
              <a16:predDERef xmlns:a16="http://schemas.microsoft.com/office/drawing/2014/main" pred="{B5C00F91-D21C-42BD-9381-B3ABE21F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0005060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243840</xdr:colOff>
      <xdr:row>23</xdr:row>
      <xdr:rowOff>68580</xdr:rowOff>
    </xdr:from>
    <xdr:to>
      <xdr:col>30</xdr:col>
      <xdr:colOff>1112520</xdr:colOff>
      <xdr:row>23</xdr:row>
      <xdr:rowOff>609600</xdr:rowOff>
    </xdr:to>
    <xdr:pic>
      <xdr:nvPicPr>
        <xdr:cNvPr id="68" name="Imagen 1">
          <a:extLst>
            <a:ext uri="{FF2B5EF4-FFF2-40B4-BE49-F238E27FC236}">
              <a16:creationId xmlns:a16="http://schemas.microsoft.com/office/drawing/2014/main" id="{174E7449-F043-42BB-B871-BE988EAEDC37}"/>
            </a:ext>
            <a:ext uri="{147F2762-F138-4A5C-976F-8EAC2B608ADB}">
              <a16:predDERef xmlns:a16="http://schemas.microsoft.com/office/drawing/2014/main" pred="{251FF626-718A-4E67-90D9-28D06A0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4060" y="10751820"/>
          <a:ext cx="86868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419100</xdr:colOff>
      <xdr:row>16</xdr:row>
      <xdr:rowOff>53340</xdr:rowOff>
    </xdr:from>
    <xdr:to>
      <xdr:col>38</xdr:col>
      <xdr:colOff>960120</xdr:colOff>
      <xdr:row>16</xdr:row>
      <xdr:rowOff>777240</xdr:rowOff>
    </xdr:to>
    <xdr:pic>
      <xdr:nvPicPr>
        <xdr:cNvPr id="69" name="Imagen 247655851" descr="Imagen que contiene nombre de la empresa&#10;&#10;Descripción generada automáticamente">
          <a:extLst>
            <a:ext uri="{FF2B5EF4-FFF2-40B4-BE49-F238E27FC236}">
              <a16:creationId xmlns:a16="http://schemas.microsoft.com/office/drawing/2014/main" id="{2D659620-75B5-446E-90AB-E7F0A746714F}"/>
            </a:ext>
            <a:ext uri="{147F2762-F138-4A5C-976F-8EAC2B608ADB}">
              <a16:predDERef xmlns:a16="http://schemas.microsoft.com/office/drawing/2014/main" pred="{18BB8E20-D9F2-4A71-83B6-733D13C6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1180" y="5356860"/>
          <a:ext cx="54102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358140</xdr:colOff>
      <xdr:row>17</xdr:row>
      <xdr:rowOff>106680</xdr:rowOff>
    </xdr:from>
    <xdr:to>
      <xdr:col>38</xdr:col>
      <xdr:colOff>929640</xdr:colOff>
      <xdr:row>17</xdr:row>
      <xdr:rowOff>586740</xdr:rowOff>
    </xdr:to>
    <xdr:pic>
      <xdr:nvPicPr>
        <xdr:cNvPr id="70" name="Imagen 2">
          <a:extLst>
            <a:ext uri="{FF2B5EF4-FFF2-40B4-BE49-F238E27FC236}">
              <a16:creationId xmlns:a16="http://schemas.microsoft.com/office/drawing/2014/main" id="{411648AF-0E89-4814-B15D-F4241840985F}"/>
            </a:ext>
            <a:ext uri="{147F2762-F138-4A5C-976F-8EAC2B608ADB}">
              <a16:predDERef xmlns:a16="http://schemas.microsoft.com/office/drawing/2014/main" pred="{18D4921F-BD3D-457A-834B-CD7AFEA6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0220" y="6233160"/>
          <a:ext cx="5715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281940</xdr:colOff>
      <xdr:row>18</xdr:row>
      <xdr:rowOff>68580</xdr:rowOff>
    </xdr:from>
    <xdr:to>
      <xdr:col>38</xdr:col>
      <xdr:colOff>952500</xdr:colOff>
      <xdr:row>18</xdr:row>
      <xdr:rowOff>739140</xdr:rowOff>
    </xdr:to>
    <xdr:pic>
      <xdr:nvPicPr>
        <xdr:cNvPr id="71" name="Imagen 3">
          <a:extLst>
            <a:ext uri="{FF2B5EF4-FFF2-40B4-BE49-F238E27FC236}">
              <a16:creationId xmlns:a16="http://schemas.microsoft.com/office/drawing/2014/main" id="{8729E1F8-7DA5-4CC0-B2FF-5B354436ED25}"/>
            </a:ext>
            <a:ext uri="{147F2762-F138-4A5C-976F-8EAC2B608ADB}">
              <a16:predDERef xmlns:a16="http://schemas.microsoft.com/office/drawing/2014/main" pred="{BCEA0070-E9AD-4521-A5D5-D2CD71571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54020" y="6903720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434340</xdr:colOff>
      <xdr:row>19</xdr:row>
      <xdr:rowOff>182880</xdr:rowOff>
    </xdr:from>
    <xdr:to>
      <xdr:col>38</xdr:col>
      <xdr:colOff>845820</xdr:colOff>
      <xdr:row>19</xdr:row>
      <xdr:rowOff>716280</xdr:rowOff>
    </xdr:to>
    <xdr:pic>
      <xdr:nvPicPr>
        <xdr:cNvPr id="72" name="Imagen 4">
          <a:extLst>
            <a:ext uri="{FF2B5EF4-FFF2-40B4-BE49-F238E27FC236}">
              <a16:creationId xmlns:a16="http://schemas.microsoft.com/office/drawing/2014/main" id="{3FC78E6C-97A9-4D0E-AF09-978DED0AC959}"/>
            </a:ext>
            <a:ext uri="{147F2762-F138-4A5C-976F-8EAC2B608ADB}">
              <a16:predDERef xmlns:a16="http://schemas.microsoft.com/office/drawing/2014/main" pred="{6F029C63-8808-4C56-A58E-B28ED2F8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06420" y="7802880"/>
          <a:ext cx="41148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396240</xdr:colOff>
      <xdr:row>20</xdr:row>
      <xdr:rowOff>83820</xdr:rowOff>
    </xdr:from>
    <xdr:to>
      <xdr:col>38</xdr:col>
      <xdr:colOff>1135380</xdr:colOff>
      <xdr:row>20</xdr:row>
      <xdr:rowOff>662940</xdr:rowOff>
    </xdr:to>
    <xdr:pic>
      <xdr:nvPicPr>
        <xdr:cNvPr id="73" name="Imagen 5">
          <a:extLst>
            <a:ext uri="{FF2B5EF4-FFF2-40B4-BE49-F238E27FC236}">
              <a16:creationId xmlns:a16="http://schemas.microsoft.com/office/drawing/2014/main" id="{DF94C78C-B6A0-4E47-A3E3-80C6E256D33A}"/>
            </a:ext>
            <a:ext uri="{147F2762-F138-4A5C-976F-8EAC2B608ADB}">
              <a16:predDERef xmlns:a16="http://schemas.microsoft.com/office/drawing/2014/main" pred="{D3FAD6DC-7899-4302-B766-1B8041D8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68320" y="8534400"/>
          <a:ext cx="739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297180</xdr:colOff>
      <xdr:row>21</xdr:row>
      <xdr:rowOff>144780</xdr:rowOff>
    </xdr:from>
    <xdr:to>
      <xdr:col>38</xdr:col>
      <xdr:colOff>1021080</xdr:colOff>
      <xdr:row>21</xdr:row>
      <xdr:rowOff>662940</xdr:rowOff>
    </xdr:to>
    <xdr:pic>
      <xdr:nvPicPr>
        <xdr:cNvPr id="74" name="Imagen 1647182952" descr="Logotipo, nombre de la empresa&#10;&#10;Descripción generada automáticamente con confianza media">
          <a:extLst>
            <a:ext uri="{FF2B5EF4-FFF2-40B4-BE49-F238E27FC236}">
              <a16:creationId xmlns:a16="http://schemas.microsoft.com/office/drawing/2014/main" id="{2010E173-282A-4053-BD5B-F70BD4CDCFAF}"/>
            </a:ext>
            <a:ext uri="{147F2762-F138-4A5C-976F-8EAC2B608ADB}">
              <a16:predDERef xmlns:a16="http://schemas.microsoft.com/office/drawing/2014/main" pred="{D79C40E9-47AA-4976-8E9E-7D02AF83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69260" y="9334500"/>
          <a:ext cx="72390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457200</xdr:colOff>
      <xdr:row>22</xdr:row>
      <xdr:rowOff>76200</xdr:rowOff>
    </xdr:from>
    <xdr:to>
      <xdr:col>38</xdr:col>
      <xdr:colOff>883920</xdr:colOff>
      <xdr:row>22</xdr:row>
      <xdr:rowOff>701040</xdr:rowOff>
    </xdr:to>
    <xdr:pic>
      <xdr:nvPicPr>
        <xdr:cNvPr id="75" name="Imagen 365791956" descr="Dibujo con letras&#10;&#10;Descripción generada automáticamente con confianza media">
          <a:extLst>
            <a:ext uri="{FF2B5EF4-FFF2-40B4-BE49-F238E27FC236}">
              <a16:creationId xmlns:a16="http://schemas.microsoft.com/office/drawing/2014/main" id="{E0271F06-BCFE-4D65-A7D1-0EA28F2E5090}"/>
            </a:ext>
            <a:ext uri="{147F2762-F138-4A5C-976F-8EAC2B608ADB}">
              <a16:predDERef xmlns:a16="http://schemas.microsoft.com/office/drawing/2014/main" pred="{B5C00F91-D21C-42BD-9381-B3ABE21F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29280" y="10005060"/>
          <a:ext cx="4267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243840</xdr:colOff>
      <xdr:row>23</xdr:row>
      <xdr:rowOff>68580</xdr:rowOff>
    </xdr:from>
    <xdr:to>
      <xdr:col>38</xdr:col>
      <xdr:colOff>1112520</xdr:colOff>
      <xdr:row>23</xdr:row>
      <xdr:rowOff>609600</xdr:rowOff>
    </xdr:to>
    <xdr:pic>
      <xdr:nvPicPr>
        <xdr:cNvPr id="76" name="Imagen 1">
          <a:extLst>
            <a:ext uri="{FF2B5EF4-FFF2-40B4-BE49-F238E27FC236}">
              <a16:creationId xmlns:a16="http://schemas.microsoft.com/office/drawing/2014/main" id="{D311245C-BCE0-4B8E-AF45-618AD22B6267}"/>
            </a:ext>
            <a:ext uri="{147F2762-F138-4A5C-976F-8EAC2B608ADB}">
              <a16:predDERef xmlns:a16="http://schemas.microsoft.com/office/drawing/2014/main" pred="{251FF626-718A-4E67-90D9-28D06A0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10751820"/>
          <a:ext cx="86868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7727-2377-4B2E-9DAF-F50ECD9F48B2}">
  <dimension ref="B2:AM25"/>
  <sheetViews>
    <sheetView workbookViewId="0">
      <selection activeCell="L8" sqref="L8"/>
    </sheetView>
  </sheetViews>
  <sheetFormatPr baseColWidth="10" defaultColWidth="8.88671875" defaultRowHeight="14.4" x14ac:dyDescent="0.3"/>
  <cols>
    <col min="2" max="2" width="17.44140625" customWidth="1"/>
    <col min="3" max="3" width="12.44140625" customWidth="1"/>
    <col min="4" max="4" width="10.88671875" customWidth="1"/>
    <col min="5" max="5" width="12.44140625" customWidth="1"/>
    <col min="6" max="6" width="15" customWidth="1"/>
    <col min="7" max="7" width="21" customWidth="1"/>
    <col min="11" max="11" width="12.88671875" customWidth="1"/>
    <col min="12" max="12" width="11.44140625" customWidth="1"/>
    <col min="13" max="13" width="18.88671875" customWidth="1"/>
    <col min="14" max="14" width="17" customWidth="1"/>
    <col min="15" max="15" width="19.6640625" customWidth="1"/>
    <col min="18" max="18" width="17" customWidth="1"/>
    <col min="19" max="19" width="10.44140625" customWidth="1"/>
    <col min="20" max="20" width="12.6640625" customWidth="1"/>
    <col min="21" max="21" width="15.88671875" customWidth="1"/>
    <col min="22" max="22" width="17.33203125" customWidth="1"/>
    <col min="23" max="23" width="20.33203125" customWidth="1"/>
    <col min="26" max="26" width="15.44140625" customWidth="1"/>
    <col min="27" max="27" width="10.88671875" customWidth="1"/>
    <col min="28" max="28" width="12.33203125" customWidth="1"/>
    <col min="29" max="29" width="14.44140625" customWidth="1"/>
    <col min="30" max="30" width="14.88671875" customWidth="1"/>
    <col min="31" max="31" width="19.6640625" customWidth="1"/>
    <col min="34" max="34" width="15.44140625" customWidth="1"/>
    <col min="35" max="35" width="13" customWidth="1"/>
    <col min="36" max="36" width="11.44140625" customWidth="1"/>
    <col min="37" max="37" width="12.88671875" customWidth="1"/>
    <col min="38" max="38" width="14.44140625" customWidth="1"/>
    <col min="39" max="39" width="19.88671875" customWidth="1"/>
  </cols>
  <sheetData>
    <row r="2" spans="2:39" x14ac:dyDescent="0.3">
      <c r="B2" s="31" t="s">
        <v>248</v>
      </c>
    </row>
    <row r="4" spans="2:39" x14ac:dyDescent="0.3">
      <c r="B4" s="67" t="s">
        <v>249</v>
      </c>
      <c r="C4" s="68"/>
      <c r="D4" s="68"/>
      <c r="E4" s="68"/>
      <c r="F4" s="68"/>
      <c r="G4" s="69"/>
    </row>
    <row r="5" spans="2:39" ht="30" customHeight="1" x14ac:dyDescent="0.3">
      <c r="B5" s="32" t="s">
        <v>250</v>
      </c>
      <c r="C5" s="32" t="s">
        <v>251</v>
      </c>
      <c r="D5" s="42" t="s">
        <v>252</v>
      </c>
      <c r="E5" s="43" t="s">
        <v>253</v>
      </c>
      <c r="F5" s="43" t="s">
        <v>254</v>
      </c>
      <c r="G5" s="33" t="s">
        <v>255</v>
      </c>
    </row>
    <row r="6" spans="2:39" ht="72.599999999999994" customHeight="1" x14ac:dyDescent="0.3">
      <c r="B6" s="32" t="s">
        <v>256</v>
      </c>
      <c r="C6" s="32" t="s">
        <v>257</v>
      </c>
      <c r="D6" s="32">
        <v>2</v>
      </c>
      <c r="E6" s="38">
        <v>6599.99</v>
      </c>
      <c r="F6" s="41">
        <f>D6*E6</f>
        <v>13199.98</v>
      </c>
      <c r="G6" s="32"/>
    </row>
    <row r="7" spans="2:39" ht="54.6" customHeight="1" x14ac:dyDescent="0.3">
      <c r="B7" s="32" t="s">
        <v>258</v>
      </c>
      <c r="C7" s="32" t="s">
        <v>259</v>
      </c>
      <c r="D7" s="32">
        <v>1</v>
      </c>
      <c r="E7" s="51">
        <v>360</v>
      </c>
      <c r="F7" s="41">
        <f>D7*E7</f>
        <v>360</v>
      </c>
      <c r="G7" s="32"/>
    </row>
    <row r="8" spans="2:39" ht="60" customHeight="1" x14ac:dyDescent="0.3">
      <c r="B8" s="32" t="s">
        <v>260</v>
      </c>
      <c r="C8" s="32">
        <v>2911</v>
      </c>
      <c r="D8" s="32">
        <v>1</v>
      </c>
      <c r="E8" s="51">
        <v>3934.93</v>
      </c>
      <c r="F8" s="41">
        <f>D8*E8</f>
        <v>3934.93</v>
      </c>
      <c r="G8" s="32"/>
    </row>
    <row r="9" spans="2:39" x14ac:dyDescent="0.3">
      <c r="F9" s="44">
        <f>SUM(F6:F8)</f>
        <v>17494.91</v>
      </c>
    </row>
    <row r="12" spans="2:39" x14ac:dyDescent="0.3">
      <c r="B12" s="31" t="s">
        <v>349</v>
      </c>
      <c r="J12" s="31" t="s">
        <v>261</v>
      </c>
      <c r="R12" s="31" t="s">
        <v>350</v>
      </c>
      <c r="Z12" s="31" t="s">
        <v>352</v>
      </c>
      <c r="AH12" s="31" t="s">
        <v>354</v>
      </c>
    </row>
    <row r="15" spans="2:39" x14ac:dyDescent="0.3">
      <c r="B15" s="70" t="s">
        <v>349</v>
      </c>
      <c r="C15" s="70"/>
      <c r="D15" s="70"/>
      <c r="E15" s="70"/>
      <c r="F15" s="70"/>
      <c r="G15" s="70"/>
      <c r="J15" s="66" t="s">
        <v>356</v>
      </c>
      <c r="K15" s="66"/>
      <c r="L15" s="66"/>
      <c r="M15" s="66"/>
      <c r="N15" s="66"/>
      <c r="O15" s="66"/>
      <c r="R15" s="66" t="s">
        <v>351</v>
      </c>
      <c r="S15" s="66"/>
      <c r="T15" s="66"/>
      <c r="U15" s="66"/>
      <c r="V15" s="66"/>
      <c r="W15" s="66"/>
      <c r="Z15" s="66" t="s">
        <v>353</v>
      </c>
      <c r="AA15" s="66"/>
      <c r="AB15" s="66"/>
      <c r="AC15" s="66"/>
      <c r="AD15" s="66"/>
      <c r="AE15" s="66"/>
      <c r="AH15" s="66" t="s">
        <v>355</v>
      </c>
      <c r="AI15" s="66"/>
      <c r="AJ15" s="66"/>
      <c r="AK15" s="66"/>
      <c r="AL15" s="66"/>
      <c r="AM15" s="66"/>
    </row>
    <row r="16" spans="2:39" ht="28.2" thickBot="1" x14ac:dyDescent="0.35">
      <c r="B16" s="35" t="s">
        <v>250</v>
      </c>
      <c r="C16" s="35" t="s">
        <v>251</v>
      </c>
      <c r="D16" s="35" t="s">
        <v>252</v>
      </c>
      <c r="E16" s="35" t="s">
        <v>253</v>
      </c>
      <c r="F16" s="35" t="s">
        <v>254</v>
      </c>
      <c r="G16" s="35" t="s">
        <v>255</v>
      </c>
      <c r="J16" s="46" t="s">
        <v>250</v>
      </c>
      <c r="K16" s="46" t="s">
        <v>251</v>
      </c>
      <c r="L16" s="46" t="s">
        <v>252</v>
      </c>
      <c r="M16" s="46" t="s">
        <v>253</v>
      </c>
      <c r="N16" s="46" t="s">
        <v>254</v>
      </c>
      <c r="O16" s="46" t="s">
        <v>255</v>
      </c>
      <c r="R16" s="46" t="s">
        <v>250</v>
      </c>
      <c r="S16" s="46" t="s">
        <v>251</v>
      </c>
      <c r="T16" s="46" t="s">
        <v>252</v>
      </c>
      <c r="U16" s="46" t="s">
        <v>253</v>
      </c>
      <c r="V16" s="46" t="s">
        <v>254</v>
      </c>
      <c r="W16" s="46" t="s">
        <v>255</v>
      </c>
      <c r="Z16" s="46" t="s">
        <v>250</v>
      </c>
      <c r="AA16" s="46" t="s">
        <v>251</v>
      </c>
      <c r="AB16" s="46" t="s">
        <v>252</v>
      </c>
      <c r="AC16" s="46" t="s">
        <v>253</v>
      </c>
      <c r="AD16" s="46" t="s">
        <v>254</v>
      </c>
      <c r="AE16" s="46" t="s">
        <v>255</v>
      </c>
      <c r="AH16" s="46" t="s">
        <v>250</v>
      </c>
      <c r="AI16" s="46" t="s">
        <v>251</v>
      </c>
      <c r="AJ16" s="46" t="s">
        <v>252</v>
      </c>
      <c r="AK16" s="46" t="s">
        <v>253</v>
      </c>
      <c r="AL16" s="46" t="s">
        <v>254</v>
      </c>
      <c r="AM16" s="46" t="s">
        <v>255</v>
      </c>
    </row>
    <row r="17" spans="2:39" ht="64.95" customHeight="1" thickBot="1" x14ac:dyDescent="0.35">
      <c r="B17" s="70" t="s">
        <v>256</v>
      </c>
      <c r="C17" s="34" t="s">
        <v>257</v>
      </c>
      <c r="D17" s="34">
        <v>9</v>
      </c>
      <c r="E17" s="37">
        <v>6599.99</v>
      </c>
      <c r="F17" s="38">
        <f>E17*D17</f>
        <v>59399.909999999996</v>
      </c>
      <c r="G17" s="36"/>
      <c r="J17" s="66" t="s">
        <v>256</v>
      </c>
      <c r="K17" s="45" t="s">
        <v>257</v>
      </c>
      <c r="L17" s="45">
        <v>9</v>
      </c>
      <c r="M17" s="47">
        <v>6599.99</v>
      </c>
      <c r="N17" s="48">
        <f t="shared" ref="N17:N24" si="0">M17*L17</f>
        <v>59399.909999999996</v>
      </c>
      <c r="O17" s="49"/>
      <c r="R17" s="66" t="s">
        <v>256</v>
      </c>
      <c r="S17" s="45" t="s">
        <v>257</v>
      </c>
      <c r="T17" s="45">
        <v>5</v>
      </c>
      <c r="U17" s="47">
        <v>6599.99</v>
      </c>
      <c r="V17" s="48">
        <f t="shared" ref="V17:V24" si="1">U17*T17</f>
        <v>32999.949999999997</v>
      </c>
      <c r="W17" s="49"/>
      <c r="Z17" s="66" t="s">
        <v>256</v>
      </c>
      <c r="AA17" s="45" t="s">
        <v>257</v>
      </c>
      <c r="AB17" s="45">
        <v>3</v>
      </c>
      <c r="AC17" s="47">
        <v>6599.99</v>
      </c>
      <c r="AD17" s="48">
        <f t="shared" ref="AD17:AD24" si="2">AC17*AB17</f>
        <v>19799.97</v>
      </c>
      <c r="AE17" s="49"/>
      <c r="AH17" s="66" t="s">
        <v>256</v>
      </c>
      <c r="AI17" s="45" t="s">
        <v>257</v>
      </c>
      <c r="AJ17" s="45">
        <v>3</v>
      </c>
      <c r="AK17" s="47">
        <v>6599.99</v>
      </c>
      <c r="AL17" s="48">
        <f t="shared" ref="AL17:AL24" si="3">AK17*AJ17</f>
        <v>19799.97</v>
      </c>
      <c r="AM17" s="49"/>
    </row>
    <row r="18" spans="2:39" ht="55.95" customHeight="1" thickBot="1" x14ac:dyDescent="0.35">
      <c r="B18" s="70"/>
      <c r="C18" s="34" t="s">
        <v>262</v>
      </c>
      <c r="D18" s="34">
        <v>14</v>
      </c>
      <c r="E18" s="39">
        <v>838.5</v>
      </c>
      <c r="F18" s="38">
        <f t="shared" ref="F18:F24" si="4">E18*D18</f>
        <v>11739</v>
      </c>
      <c r="G18" s="36"/>
      <c r="J18" s="66"/>
      <c r="K18" s="45" t="s">
        <v>262</v>
      </c>
      <c r="L18" s="45">
        <v>14</v>
      </c>
      <c r="M18" s="50">
        <v>838.5</v>
      </c>
      <c r="N18" s="48">
        <f t="shared" si="0"/>
        <v>11739</v>
      </c>
      <c r="O18" s="49"/>
      <c r="R18" s="66"/>
      <c r="S18" s="45" t="s">
        <v>262</v>
      </c>
      <c r="T18" s="45">
        <v>12</v>
      </c>
      <c r="U18" s="50">
        <v>838.5</v>
      </c>
      <c r="V18" s="48">
        <f t="shared" si="1"/>
        <v>10062</v>
      </c>
      <c r="W18" s="49"/>
      <c r="Z18" s="66"/>
      <c r="AA18" s="45" t="s">
        <v>262</v>
      </c>
      <c r="AB18" s="45">
        <v>10</v>
      </c>
      <c r="AC18" s="50">
        <v>838.5</v>
      </c>
      <c r="AD18" s="48">
        <f t="shared" si="2"/>
        <v>8385</v>
      </c>
      <c r="AE18" s="49"/>
      <c r="AH18" s="66"/>
      <c r="AI18" s="45" t="s">
        <v>262</v>
      </c>
      <c r="AJ18" s="45">
        <v>10</v>
      </c>
      <c r="AK18" s="50">
        <v>838.5</v>
      </c>
      <c r="AL18" s="48">
        <f t="shared" si="3"/>
        <v>8385</v>
      </c>
      <c r="AM18" s="49"/>
    </row>
    <row r="19" spans="2:39" ht="61.95" customHeight="1" thickBot="1" x14ac:dyDescent="0.35">
      <c r="B19" s="70"/>
      <c r="C19" s="34" t="s">
        <v>263</v>
      </c>
      <c r="D19" s="34">
        <v>14</v>
      </c>
      <c r="E19" s="39">
        <v>1199</v>
      </c>
      <c r="F19" s="38">
        <f t="shared" si="4"/>
        <v>16786</v>
      </c>
      <c r="G19" s="36"/>
      <c r="J19" s="66"/>
      <c r="K19" s="45" t="s">
        <v>263</v>
      </c>
      <c r="L19" s="45">
        <v>14</v>
      </c>
      <c r="M19" s="50">
        <v>1199</v>
      </c>
      <c r="N19" s="48">
        <f t="shared" si="0"/>
        <v>16786</v>
      </c>
      <c r="O19" s="49"/>
      <c r="R19" s="66"/>
      <c r="S19" s="45" t="s">
        <v>263</v>
      </c>
      <c r="T19" s="45">
        <v>12</v>
      </c>
      <c r="U19" s="50">
        <v>1199</v>
      </c>
      <c r="V19" s="48">
        <f t="shared" si="1"/>
        <v>14388</v>
      </c>
      <c r="W19" s="49"/>
      <c r="Z19" s="66"/>
      <c r="AA19" s="45" t="s">
        <v>263</v>
      </c>
      <c r="AB19" s="45">
        <v>10</v>
      </c>
      <c r="AC19" s="50">
        <v>1199</v>
      </c>
      <c r="AD19" s="48">
        <f t="shared" si="2"/>
        <v>11990</v>
      </c>
      <c r="AE19" s="49"/>
      <c r="AH19" s="66"/>
      <c r="AI19" s="45" t="s">
        <v>263</v>
      </c>
      <c r="AJ19" s="45">
        <v>13</v>
      </c>
      <c r="AK19" s="50">
        <v>1199</v>
      </c>
      <c r="AL19" s="48">
        <f t="shared" si="3"/>
        <v>15587</v>
      </c>
      <c r="AM19" s="49"/>
    </row>
    <row r="20" spans="2:39" ht="65.400000000000006" customHeight="1" thickBot="1" x14ac:dyDescent="0.35">
      <c r="B20" s="70"/>
      <c r="C20" s="34" t="s">
        <v>264</v>
      </c>
      <c r="D20" s="34">
        <v>148</v>
      </c>
      <c r="E20" s="39">
        <v>1499</v>
      </c>
      <c r="F20" s="38">
        <f t="shared" si="4"/>
        <v>221852</v>
      </c>
      <c r="G20" s="36"/>
      <c r="J20" s="66"/>
      <c r="K20" s="45" t="s">
        <v>264</v>
      </c>
      <c r="L20" s="45">
        <v>143</v>
      </c>
      <c r="M20" s="50">
        <v>1499</v>
      </c>
      <c r="N20" s="48">
        <f t="shared" si="0"/>
        <v>214357</v>
      </c>
      <c r="O20" s="49"/>
      <c r="R20" s="66"/>
      <c r="S20" s="45" t="s">
        <v>264</v>
      </c>
      <c r="T20" s="45">
        <v>112</v>
      </c>
      <c r="U20" s="50">
        <v>1499</v>
      </c>
      <c r="V20" s="48">
        <f t="shared" si="1"/>
        <v>167888</v>
      </c>
      <c r="W20" s="49"/>
      <c r="Z20" s="66"/>
      <c r="AA20" s="45" t="s">
        <v>264</v>
      </c>
      <c r="AB20" s="45">
        <v>108</v>
      </c>
      <c r="AC20" s="50">
        <v>1499</v>
      </c>
      <c r="AD20" s="48">
        <f t="shared" si="2"/>
        <v>161892</v>
      </c>
      <c r="AE20" s="49"/>
      <c r="AH20" s="66"/>
      <c r="AI20" s="45" t="s">
        <v>264</v>
      </c>
      <c r="AJ20" s="45">
        <v>77</v>
      </c>
      <c r="AK20" s="50">
        <v>1499</v>
      </c>
      <c r="AL20" s="48">
        <f t="shared" si="3"/>
        <v>115423</v>
      </c>
      <c r="AM20" s="49"/>
    </row>
    <row r="21" spans="2:39" ht="58.2" customHeight="1" thickBot="1" x14ac:dyDescent="0.35">
      <c r="B21" s="70" t="s">
        <v>258</v>
      </c>
      <c r="C21" s="34" t="s">
        <v>265</v>
      </c>
      <c r="D21" s="34">
        <v>2</v>
      </c>
      <c r="E21" s="39">
        <v>11476.86</v>
      </c>
      <c r="F21" s="38">
        <f>E21*D21</f>
        <v>22953.72</v>
      </c>
      <c r="G21" s="34"/>
      <c r="J21" s="66" t="s">
        <v>258</v>
      </c>
      <c r="K21" s="45" t="s">
        <v>265</v>
      </c>
      <c r="L21" s="45">
        <v>1</v>
      </c>
      <c r="M21" s="50">
        <v>11476.86</v>
      </c>
      <c r="N21" s="48">
        <f t="shared" si="0"/>
        <v>11476.86</v>
      </c>
      <c r="O21" s="45"/>
      <c r="R21" s="66" t="s">
        <v>258</v>
      </c>
      <c r="S21" s="45" t="s">
        <v>265</v>
      </c>
      <c r="T21" s="45">
        <v>1</v>
      </c>
      <c r="U21" s="50">
        <v>11476.86</v>
      </c>
      <c r="V21" s="48">
        <f t="shared" si="1"/>
        <v>11476.86</v>
      </c>
      <c r="W21" s="45"/>
      <c r="Z21" s="66" t="s">
        <v>258</v>
      </c>
      <c r="AA21" s="45" t="s">
        <v>265</v>
      </c>
      <c r="AB21" s="45">
        <v>1</v>
      </c>
      <c r="AC21" s="50">
        <v>11476.86</v>
      </c>
      <c r="AD21" s="48">
        <f t="shared" si="2"/>
        <v>11476.86</v>
      </c>
      <c r="AE21" s="45"/>
      <c r="AH21" s="66" t="s">
        <v>258</v>
      </c>
      <c r="AI21" s="45" t="s">
        <v>265</v>
      </c>
      <c r="AJ21" s="45">
        <v>1</v>
      </c>
      <c r="AK21" s="50">
        <v>11476.86</v>
      </c>
      <c r="AL21" s="48">
        <f t="shared" si="3"/>
        <v>11476.86</v>
      </c>
      <c r="AM21" s="45"/>
    </row>
    <row r="22" spans="2:39" ht="58.2" customHeight="1" thickBot="1" x14ac:dyDescent="0.35">
      <c r="B22" s="70"/>
      <c r="C22" s="34" t="s">
        <v>259</v>
      </c>
      <c r="D22" s="34">
        <v>12</v>
      </c>
      <c r="E22" s="39">
        <v>360</v>
      </c>
      <c r="F22" s="38">
        <f t="shared" si="4"/>
        <v>4320</v>
      </c>
      <c r="G22" s="34"/>
      <c r="J22" s="66"/>
      <c r="K22" s="45" t="s">
        <v>259</v>
      </c>
      <c r="L22" s="45">
        <v>14</v>
      </c>
      <c r="M22" s="50">
        <v>360</v>
      </c>
      <c r="N22" s="48">
        <f t="shared" si="0"/>
        <v>5040</v>
      </c>
      <c r="O22" s="45"/>
      <c r="R22" s="66"/>
      <c r="S22" s="45" t="s">
        <v>259</v>
      </c>
      <c r="T22" s="45">
        <v>8</v>
      </c>
      <c r="U22" s="50">
        <v>360</v>
      </c>
      <c r="V22" s="48">
        <f t="shared" si="1"/>
        <v>2880</v>
      </c>
      <c r="W22" s="45"/>
      <c r="Z22" s="66"/>
      <c r="AA22" s="45" t="s">
        <v>259</v>
      </c>
      <c r="AB22" s="45">
        <v>8</v>
      </c>
      <c r="AC22" s="50">
        <v>360</v>
      </c>
      <c r="AD22" s="48">
        <f t="shared" si="2"/>
        <v>2880</v>
      </c>
      <c r="AE22" s="45"/>
      <c r="AH22" s="66"/>
      <c r="AI22" s="45" t="s">
        <v>259</v>
      </c>
      <c r="AJ22" s="45">
        <v>8</v>
      </c>
      <c r="AK22" s="50">
        <v>360</v>
      </c>
      <c r="AL22" s="48">
        <f t="shared" si="3"/>
        <v>2880</v>
      </c>
      <c r="AM22" s="45"/>
    </row>
    <row r="23" spans="2:39" ht="59.4" customHeight="1" thickBot="1" x14ac:dyDescent="0.35">
      <c r="B23" s="34" t="s">
        <v>260</v>
      </c>
      <c r="C23" s="34">
        <v>2911</v>
      </c>
      <c r="D23" s="34">
        <v>1</v>
      </c>
      <c r="E23" s="39">
        <v>3934.93</v>
      </c>
      <c r="F23" s="38">
        <f t="shared" si="4"/>
        <v>3934.93</v>
      </c>
      <c r="G23" s="34"/>
      <c r="J23" s="45" t="s">
        <v>260</v>
      </c>
      <c r="K23" s="45">
        <v>2911</v>
      </c>
      <c r="L23" s="45">
        <v>1</v>
      </c>
      <c r="M23" s="50">
        <v>3934.93</v>
      </c>
      <c r="N23" s="48">
        <f t="shared" si="0"/>
        <v>3934.93</v>
      </c>
      <c r="O23" s="45"/>
      <c r="R23" s="45" t="s">
        <v>260</v>
      </c>
      <c r="S23" s="45">
        <v>2911</v>
      </c>
      <c r="T23" s="45">
        <v>1</v>
      </c>
      <c r="U23" s="50">
        <v>3934.93</v>
      </c>
      <c r="V23" s="48">
        <f t="shared" si="1"/>
        <v>3934.93</v>
      </c>
      <c r="W23" s="45"/>
      <c r="Z23" s="45" t="s">
        <v>260</v>
      </c>
      <c r="AA23" s="45">
        <v>2911</v>
      </c>
      <c r="AB23" s="45">
        <v>1</v>
      </c>
      <c r="AC23" s="50">
        <v>3934.93</v>
      </c>
      <c r="AD23" s="48">
        <f t="shared" si="2"/>
        <v>3934.93</v>
      </c>
      <c r="AE23" s="45"/>
      <c r="AH23" s="45" t="s">
        <v>260</v>
      </c>
      <c r="AI23" s="45">
        <v>2911</v>
      </c>
      <c r="AJ23" s="45">
        <v>1</v>
      </c>
      <c r="AK23" s="50">
        <v>3934.93</v>
      </c>
      <c r="AL23" s="48">
        <f t="shared" si="3"/>
        <v>3934.93</v>
      </c>
      <c r="AM23" s="45"/>
    </row>
    <row r="24" spans="2:39" ht="52.95" customHeight="1" thickBot="1" x14ac:dyDescent="0.35">
      <c r="B24" s="34" t="s">
        <v>266</v>
      </c>
      <c r="C24" s="34" t="s">
        <v>267</v>
      </c>
      <c r="D24" s="34">
        <v>2</v>
      </c>
      <c r="E24" s="39">
        <v>1187</v>
      </c>
      <c r="F24" s="38">
        <f t="shared" si="4"/>
        <v>2374</v>
      </c>
      <c r="G24" s="36"/>
      <c r="J24" s="45" t="s">
        <v>266</v>
      </c>
      <c r="K24" s="45" t="s">
        <v>267</v>
      </c>
      <c r="L24" s="45">
        <v>2</v>
      </c>
      <c r="M24" s="50">
        <v>1187</v>
      </c>
      <c r="N24" s="48">
        <f t="shared" si="0"/>
        <v>2374</v>
      </c>
      <c r="O24" s="49"/>
      <c r="R24" s="45" t="s">
        <v>266</v>
      </c>
      <c r="S24" s="45" t="s">
        <v>267</v>
      </c>
      <c r="T24" s="45">
        <v>2</v>
      </c>
      <c r="U24" s="50">
        <v>1187</v>
      </c>
      <c r="V24" s="48">
        <f t="shared" si="1"/>
        <v>2374</v>
      </c>
      <c r="W24" s="49"/>
      <c r="Z24" s="45" t="s">
        <v>266</v>
      </c>
      <c r="AA24" s="45" t="s">
        <v>267</v>
      </c>
      <c r="AB24" s="45">
        <v>2</v>
      </c>
      <c r="AC24" s="50">
        <v>1187</v>
      </c>
      <c r="AD24" s="48">
        <f t="shared" si="2"/>
        <v>2374</v>
      </c>
      <c r="AE24" s="49"/>
      <c r="AH24" s="45" t="s">
        <v>266</v>
      </c>
      <c r="AI24" s="45" t="s">
        <v>267</v>
      </c>
      <c r="AJ24" s="45">
        <v>2</v>
      </c>
      <c r="AK24" s="50">
        <v>1187</v>
      </c>
      <c r="AL24" s="48">
        <f t="shared" si="3"/>
        <v>2374</v>
      </c>
      <c r="AM24" s="49"/>
    </row>
    <row r="25" spans="2:39" x14ac:dyDescent="0.3">
      <c r="F25" s="40">
        <f>SUM(F17:F24)</f>
        <v>343359.56</v>
      </c>
      <c r="N25" s="40">
        <f>SUM(N17:N24)</f>
        <v>325107.7</v>
      </c>
      <c r="T25">
        <f>SUM(T17:T24)</f>
        <v>153</v>
      </c>
      <c r="V25" s="40">
        <f>SUM(V17:V24)</f>
        <v>246003.74</v>
      </c>
      <c r="AB25">
        <f>SUM(AB17:AB24)</f>
        <v>143</v>
      </c>
      <c r="AD25" s="40">
        <f>SUM(AD17:AD24)</f>
        <v>222732.76</v>
      </c>
      <c r="AJ25">
        <f>SUM(AJ17:AJ24)</f>
        <v>115</v>
      </c>
      <c r="AL25" s="40">
        <f>SUM(AL17:AL24)</f>
        <v>179860.76</v>
      </c>
    </row>
  </sheetData>
  <mergeCells count="16">
    <mergeCell ref="Z15:AE15"/>
    <mergeCell ref="Z17:Z20"/>
    <mergeCell ref="Z21:Z22"/>
    <mergeCell ref="AH15:AM15"/>
    <mergeCell ref="AH17:AH20"/>
    <mergeCell ref="AH21:AH22"/>
    <mergeCell ref="R15:W15"/>
    <mergeCell ref="R17:R20"/>
    <mergeCell ref="R21:R22"/>
    <mergeCell ref="B4:G4"/>
    <mergeCell ref="B15:G15"/>
    <mergeCell ref="B17:B20"/>
    <mergeCell ref="B21:B22"/>
    <mergeCell ref="J15:O15"/>
    <mergeCell ref="J17:J20"/>
    <mergeCell ref="J21:J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2903-FC5F-4709-B9E4-4E6D00BC229F}">
  <dimension ref="B2:I29"/>
  <sheetViews>
    <sheetView tabSelected="1" zoomScale="110" zoomScaleNormal="110" workbookViewId="0">
      <selection activeCell="H9" sqref="H9"/>
    </sheetView>
  </sheetViews>
  <sheetFormatPr baseColWidth="10" defaultColWidth="11.44140625" defaultRowHeight="14.4" x14ac:dyDescent="0.3"/>
  <cols>
    <col min="2" max="2" width="12.6640625" customWidth="1"/>
    <col min="7" max="7" width="17.33203125" customWidth="1"/>
    <col min="8" max="8" width="23" customWidth="1"/>
    <col min="9" max="9" width="18.33203125" customWidth="1"/>
  </cols>
  <sheetData>
    <row r="2" spans="2:9" x14ac:dyDescent="0.3">
      <c r="B2" t="s">
        <v>0</v>
      </c>
    </row>
    <row r="3" spans="2:9" x14ac:dyDescent="0.3">
      <c r="B3" t="s">
        <v>1</v>
      </c>
    </row>
    <row r="5" spans="2:9" x14ac:dyDescent="0.3">
      <c r="B5" s="1" t="s">
        <v>2</v>
      </c>
      <c r="C5" s="1">
        <v>2</v>
      </c>
    </row>
    <row r="7" spans="2:9" x14ac:dyDescent="0.3">
      <c r="B7" s="53" t="s">
        <v>3</v>
      </c>
      <c r="C7" s="53"/>
      <c r="D7" s="56" t="s">
        <v>4</v>
      </c>
      <c r="E7" s="57"/>
    </row>
    <row r="8" spans="2:9" x14ac:dyDescent="0.3">
      <c r="B8" s="54" t="s">
        <v>5</v>
      </c>
      <c r="C8" s="54"/>
      <c r="D8" s="58" t="s">
        <v>6</v>
      </c>
      <c r="E8" s="59"/>
    </row>
    <row r="9" spans="2:9" ht="29.4" customHeight="1" x14ac:dyDescent="0.3">
      <c r="B9" s="55" t="s">
        <v>7</v>
      </c>
      <c r="C9" s="55"/>
      <c r="D9" s="58">
        <v>5</v>
      </c>
      <c r="E9" s="59"/>
    </row>
    <row r="10" spans="2:9" ht="50.25" customHeight="1" x14ac:dyDescent="0.3">
      <c r="B10" s="55" t="s">
        <v>8</v>
      </c>
      <c r="C10" s="55"/>
      <c r="D10" s="60">
        <v>4</v>
      </c>
      <c r="E10" s="61"/>
    </row>
    <row r="12" spans="2:9" x14ac:dyDescent="0.3">
      <c r="C12" s="52" t="s">
        <v>9</v>
      </c>
      <c r="D12" s="52"/>
      <c r="E12" s="52"/>
      <c r="F12" s="52"/>
    </row>
    <row r="13" spans="2:9" x14ac:dyDescent="0.3">
      <c r="B13" s="2" t="s">
        <v>10</v>
      </c>
      <c r="C13" s="2">
        <v>10</v>
      </c>
      <c r="D13" s="2">
        <v>2</v>
      </c>
      <c r="E13" s="2">
        <v>0</v>
      </c>
      <c r="F13" s="2">
        <v>0</v>
      </c>
      <c r="G13" s="2" t="s">
        <v>11</v>
      </c>
      <c r="H13" s="2" t="s">
        <v>12</v>
      </c>
      <c r="I13" s="2" t="s">
        <v>13</v>
      </c>
    </row>
    <row r="14" spans="2:9" x14ac:dyDescent="0.3">
      <c r="B14" s="2" t="s">
        <v>14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2" t="s">
        <v>20</v>
      </c>
      <c r="I14" s="2" t="s">
        <v>21</v>
      </c>
    </row>
    <row r="15" spans="2:9" x14ac:dyDescent="0.3">
      <c r="B15" s="2" t="s">
        <v>22</v>
      </c>
      <c r="C15" s="2" t="s">
        <v>15</v>
      </c>
      <c r="D15" s="2" t="s">
        <v>16</v>
      </c>
      <c r="E15" s="2" t="s">
        <v>23</v>
      </c>
      <c r="F15" s="2" t="s">
        <v>18</v>
      </c>
      <c r="G15" s="2" t="s">
        <v>24</v>
      </c>
      <c r="H15" s="2" t="s">
        <v>20</v>
      </c>
      <c r="I15" s="2" t="s">
        <v>25</v>
      </c>
    </row>
    <row r="16" spans="2:9" x14ac:dyDescent="0.3">
      <c r="B16" s="2" t="s">
        <v>26</v>
      </c>
      <c r="C16" s="2" t="s">
        <v>15</v>
      </c>
      <c r="D16" s="2" t="s">
        <v>16</v>
      </c>
      <c r="E16" s="2" t="s">
        <v>27</v>
      </c>
      <c r="F16" s="2" t="s">
        <v>18</v>
      </c>
      <c r="G16" s="2" t="s">
        <v>28</v>
      </c>
      <c r="H16" s="2" t="s">
        <v>20</v>
      </c>
      <c r="I16" s="2" t="s">
        <v>29</v>
      </c>
    </row>
    <row r="17" spans="2:9" x14ac:dyDescent="0.3">
      <c r="B17" s="2" t="s">
        <v>30</v>
      </c>
      <c r="C17" s="2" t="s">
        <v>15</v>
      </c>
      <c r="D17" s="2" t="s">
        <v>16</v>
      </c>
      <c r="E17" s="2" t="s">
        <v>31</v>
      </c>
      <c r="F17" s="2" t="s">
        <v>18</v>
      </c>
      <c r="G17" s="2" t="s">
        <v>32</v>
      </c>
      <c r="H17" s="2" t="s">
        <v>20</v>
      </c>
      <c r="I17" s="2" t="s">
        <v>33</v>
      </c>
    </row>
    <row r="18" spans="2:9" x14ac:dyDescent="0.3">
      <c r="B18" s="2" t="s">
        <v>34</v>
      </c>
      <c r="C18" s="2" t="s">
        <v>15</v>
      </c>
      <c r="D18" s="2" t="s">
        <v>16</v>
      </c>
      <c r="E18" s="2" t="s">
        <v>35</v>
      </c>
      <c r="F18" s="2" t="s">
        <v>18</v>
      </c>
      <c r="G18" s="2" t="s">
        <v>36</v>
      </c>
      <c r="H18" s="2" t="s">
        <v>20</v>
      </c>
      <c r="I18" s="2" t="s">
        <v>37</v>
      </c>
    </row>
    <row r="19" spans="2:9" x14ac:dyDescent="0.3">
      <c r="B19" s="2" t="s">
        <v>38</v>
      </c>
      <c r="C19" s="2" t="s">
        <v>15</v>
      </c>
      <c r="D19" s="2" t="s">
        <v>16</v>
      </c>
      <c r="E19" s="2" t="s">
        <v>39</v>
      </c>
      <c r="F19" s="2" t="s">
        <v>18</v>
      </c>
      <c r="G19" s="2" t="s">
        <v>40</v>
      </c>
      <c r="H19" s="2" t="s">
        <v>20</v>
      </c>
      <c r="I19" s="2" t="s">
        <v>41</v>
      </c>
    </row>
    <row r="20" spans="2:9" x14ac:dyDescent="0.3">
      <c r="B20" s="2" t="s">
        <v>42</v>
      </c>
      <c r="C20" s="2" t="s">
        <v>15</v>
      </c>
      <c r="D20" s="2" t="s">
        <v>16</v>
      </c>
      <c r="E20" s="2" t="s">
        <v>43</v>
      </c>
      <c r="F20" s="2" t="s">
        <v>18</v>
      </c>
      <c r="G20" s="2" t="s">
        <v>44</v>
      </c>
      <c r="H20" s="2" t="s">
        <v>20</v>
      </c>
      <c r="I20" s="2"/>
    </row>
    <row r="21" spans="2:9" x14ac:dyDescent="0.3">
      <c r="B21" s="2" t="s">
        <v>45</v>
      </c>
      <c r="C21" s="2" t="s">
        <v>15</v>
      </c>
      <c r="D21" s="2" t="s">
        <v>16</v>
      </c>
      <c r="E21" s="2" t="s">
        <v>46</v>
      </c>
      <c r="F21" s="2" t="s">
        <v>18</v>
      </c>
      <c r="G21" s="2" t="s">
        <v>47</v>
      </c>
      <c r="H21" s="2" t="s">
        <v>20</v>
      </c>
      <c r="I21" s="2"/>
    </row>
    <row r="22" spans="2:9" x14ac:dyDescent="0.3">
      <c r="B22" s="2" t="s">
        <v>48</v>
      </c>
      <c r="C22" s="2" t="s">
        <v>15</v>
      </c>
      <c r="D22" s="2" t="s">
        <v>16</v>
      </c>
      <c r="E22" s="2" t="s">
        <v>49</v>
      </c>
      <c r="F22" s="2" t="s">
        <v>18</v>
      </c>
      <c r="G22" s="2" t="s">
        <v>50</v>
      </c>
      <c r="H22" s="2" t="s">
        <v>20</v>
      </c>
      <c r="I22" s="2"/>
    </row>
    <row r="23" spans="2:9" x14ac:dyDescent="0.3">
      <c r="B23" s="2" t="s">
        <v>51</v>
      </c>
      <c r="C23" s="2" t="s">
        <v>15</v>
      </c>
      <c r="D23" s="2" t="s">
        <v>16</v>
      </c>
      <c r="E23" s="2" t="s">
        <v>52</v>
      </c>
      <c r="F23" s="2" t="s">
        <v>18</v>
      </c>
      <c r="G23" s="2" t="s">
        <v>53</v>
      </c>
      <c r="H23" s="2" t="s">
        <v>20</v>
      </c>
      <c r="I23" s="2"/>
    </row>
    <row r="24" spans="2:9" x14ac:dyDescent="0.3">
      <c r="B24" s="2" t="s">
        <v>54</v>
      </c>
      <c r="C24" s="2" t="s">
        <v>15</v>
      </c>
      <c r="D24" s="2" t="s">
        <v>16</v>
      </c>
      <c r="E24" s="2" t="s">
        <v>55</v>
      </c>
      <c r="F24" s="2" t="s">
        <v>18</v>
      </c>
      <c r="G24" s="2" t="s">
        <v>56</v>
      </c>
      <c r="H24" s="2" t="s">
        <v>20</v>
      </c>
      <c r="I24" s="2"/>
    </row>
    <row r="25" spans="2:9" x14ac:dyDescent="0.3">
      <c r="B25" s="2" t="s">
        <v>57</v>
      </c>
      <c r="C25" s="2" t="s">
        <v>15</v>
      </c>
      <c r="D25" s="2" t="s">
        <v>16</v>
      </c>
      <c r="E25" s="2" t="s">
        <v>58</v>
      </c>
      <c r="F25" s="2" t="s">
        <v>18</v>
      </c>
      <c r="G25" s="2" t="s">
        <v>59</v>
      </c>
      <c r="H25" s="2" t="s">
        <v>20</v>
      </c>
      <c r="I25" s="2"/>
    </row>
    <row r="26" spans="2:9" x14ac:dyDescent="0.3">
      <c r="B26" s="2" t="s">
        <v>60</v>
      </c>
      <c r="C26" s="2" t="s">
        <v>15</v>
      </c>
      <c r="D26" s="2" t="s">
        <v>16</v>
      </c>
      <c r="E26" s="2" t="s">
        <v>61</v>
      </c>
      <c r="F26" s="2" t="s">
        <v>18</v>
      </c>
      <c r="G26" s="2" t="s">
        <v>62</v>
      </c>
      <c r="H26" s="2" t="s">
        <v>20</v>
      </c>
      <c r="I26" s="2"/>
    </row>
    <row r="27" spans="2:9" x14ac:dyDescent="0.3">
      <c r="B27" s="2" t="s">
        <v>63</v>
      </c>
      <c r="C27" s="2" t="s">
        <v>15</v>
      </c>
      <c r="D27" s="2" t="s">
        <v>16</v>
      </c>
      <c r="E27" s="3" t="s">
        <v>64</v>
      </c>
      <c r="F27" s="3" t="s">
        <v>18</v>
      </c>
      <c r="G27" s="3" t="s">
        <v>65</v>
      </c>
      <c r="H27" s="2" t="s">
        <v>20</v>
      </c>
      <c r="I27" s="1"/>
    </row>
    <row r="28" spans="2:9" x14ac:dyDescent="0.3">
      <c r="B28" s="2" t="s">
        <v>66</v>
      </c>
      <c r="C28" s="2" t="s">
        <v>15</v>
      </c>
      <c r="D28" s="2" t="s">
        <v>16</v>
      </c>
      <c r="E28" s="3" t="s">
        <v>67</v>
      </c>
      <c r="F28" s="3" t="s">
        <v>18</v>
      </c>
      <c r="G28" s="3" t="s">
        <v>68</v>
      </c>
      <c r="H28" s="2" t="s">
        <v>20</v>
      </c>
      <c r="I28" s="1"/>
    </row>
    <row r="29" spans="2:9" x14ac:dyDescent="0.3">
      <c r="B29" s="2" t="s">
        <v>69</v>
      </c>
      <c r="C29" s="3" t="s">
        <v>15</v>
      </c>
      <c r="D29" s="2" t="s">
        <v>16</v>
      </c>
      <c r="E29" s="3" t="s">
        <v>70</v>
      </c>
      <c r="F29" s="3" t="s">
        <v>18</v>
      </c>
      <c r="G29" s="3" t="s">
        <v>71</v>
      </c>
      <c r="H29" s="2" t="s">
        <v>20</v>
      </c>
      <c r="I29" s="1"/>
    </row>
  </sheetData>
  <mergeCells count="9">
    <mergeCell ref="C12:F12"/>
    <mergeCell ref="B7:C7"/>
    <mergeCell ref="B8:C8"/>
    <mergeCell ref="B9:C9"/>
    <mergeCell ref="B10:C10"/>
    <mergeCell ref="D7:E7"/>
    <mergeCell ref="D8:E8"/>
    <mergeCell ref="D9:E9"/>
    <mergeCell ref="D10:E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0DCD-91EC-40D0-BF8C-D6035F39A31A}">
  <dimension ref="B2:K21"/>
  <sheetViews>
    <sheetView topLeftCell="D8" zoomScale="120" zoomScaleNormal="120" workbookViewId="0">
      <selection activeCell="J16" sqref="J16"/>
    </sheetView>
  </sheetViews>
  <sheetFormatPr baseColWidth="10" defaultColWidth="11.44140625" defaultRowHeight="14.4" x14ac:dyDescent="0.3"/>
  <cols>
    <col min="2" max="2" width="15" customWidth="1"/>
    <col min="4" max="4" width="13.5546875" customWidth="1"/>
    <col min="7" max="7" width="16.33203125" customWidth="1"/>
    <col min="9" max="9" width="11.44140625" customWidth="1"/>
    <col min="10" max="10" width="14.44140625" customWidth="1"/>
  </cols>
  <sheetData>
    <row r="2" spans="2:11" x14ac:dyDescent="0.3">
      <c r="B2" s="62" t="s">
        <v>72</v>
      </c>
      <c r="C2" s="63"/>
      <c r="D2" s="64"/>
      <c r="E2" s="62" t="s">
        <v>73</v>
      </c>
      <c r="F2" s="63"/>
      <c r="G2" s="63"/>
      <c r="H2" s="64"/>
    </row>
    <row r="3" spans="2:11" x14ac:dyDescent="0.3">
      <c r="B3" s="62" t="s">
        <v>74</v>
      </c>
      <c r="C3" s="63"/>
      <c r="D3" s="64"/>
      <c r="E3" s="62" t="s">
        <v>25</v>
      </c>
      <c r="F3" s="63"/>
      <c r="G3" s="63"/>
      <c r="H3" s="64"/>
    </row>
    <row r="4" spans="2:11" x14ac:dyDescent="0.3">
      <c r="B4" s="62" t="s">
        <v>75</v>
      </c>
      <c r="C4" s="63"/>
      <c r="D4" s="64"/>
      <c r="E4" s="62" t="s">
        <v>76</v>
      </c>
      <c r="F4" s="63"/>
      <c r="G4" s="63"/>
      <c r="H4" s="64"/>
    </row>
    <row r="7" spans="2:11" x14ac:dyDescent="0.3">
      <c r="C7" s="65" t="s">
        <v>77</v>
      </c>
      <c r="D7" s="65"/>
    </row>
    <row r="8" spans="2:11" ht="57.6" x14ac:dyDescent="0.3">
      <c r="B8" s="4" t="s">
        <v>78</v>
      </c>
      <c r="C8" s="4" t="s">
        <v>79</v>
      </c>
      <c r="D8" s="4" t="s">
        <v>80</v>
      </c>
      <c r="E8" s="4" t="s">
        <v>81</v>
      </c>
      <c r="F8" s="4" t="s">
        <v>12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</row>
    <row r="9" spans="2:11" x14ac:dyDescent="0.3">
      <c r="B9" s="1" t="s">
        <v>87</v>
      </c>
      <c r="C9" s="2">
        <v>62</v>
      </c>
      <c r="D9" s="9">
        <f>C9*125%</f>
        <v>77.5</v>
      </c>
      <c r="E9" s="2" t="s">
        <v>88</v>
      </c>
      <c r="F9" s="2">
        <v>25</v>
      </c>
      <c r="G9" s="2" t="s">
        <v>89</v>
      </c>
      <c r="H9" s="2" t="s">
        <v>24</v>
      </c>
      <c r="I9" s="2" t="s">
        <v>90</v>
      </c>
      <c r="J9" s="2" t="s">
        <v>91</v>
      </c>
      <c r="K9" s="2" t="s">
        <v>92</v>
      </c>
    </row>
    <row r="10" spans="2:11" x14ac:dyDescent="0.3">
      <c r="B10" s="1" t="s">
        <v>93</v>
      </c>
      <c r="C10" s="2">
        <v>31</v>
      </c>
      <c r="D10" s="9">
        <f t="shared" ref="D10:D15" si="0">C10*125%</f>
        <v>38.75</v>
      </c>
      <c r="E10" s="2" t="s">
        <v>94</v>
      </c>
      <c r="F10" s="2">
        <v>26</v>
      </c>
      <c r="G10" s="2" t="s">
        <v>95</v>
      </c>
      <c r="H10" s="2" t="s">
        <v>96</v>
      </c>
      <c r="I10" s="2" t="s">
        <v>97</v>
      </c>
      <c r="J10" s="2" t="s">
        <v>98</v>
      </c>
      <c r="K10" s="2" t="s">
        <v>99</v>
      </c>
    </row>
    <row r="11" spans="2:11" x14ac:dyDescent="0.3">
      <c r="B11" s="1" t="s">
        <v>100</v>
      </c>
      <c r="C11" s="2">
        <v>21</v>
      </c>
      <c r="D11" s="9">
        <f t="shared" si="0"/>
        <v>26.25</v>
      </c>
      <c r="E11" s="2" t="s">
        <v>101</v>
      </c>
      <c r="F11" s="2">
        <v>27</v>
      </c>
      <c r="G11" s="2" t="s">
        <v>102</v>
      </c>
      <c r="H11" s="2" t="s">
        <v>103</v>
      </c>
      <c r="I11" s="2" t="s">
        <v>104</v>
      </c>
      <c r="J11" s="2" t="s">
        <v>105</v>
      </c>
      <c r="K11" s="2" t="s">
        <v>106</v>
      </c>
    </row>
    <row r="12" spans="2:11" x14ac:dyDescent="0.3">
      <c r="B12" s="1" t="s">
        <v>107</v>
      </c>
      <c r="C12" s="2">
        <v>19</v>
      </c>
      <c r="D12" s="9">
        <f t="shared" si="0"/>
        <v>23.75</v>
      </c>
      <c r="E12" s="2" t="s">
        <v>108</v>
      </c>
      <c r="F12" s="2">
        <v>27</v>
      </c>
      <c r="G12" s="2" t="s">
        <v>102</v>
      </c>
      <c r="H12" s="2" t="s">
        <v>109</v>
      </c>
      <c r="I12" s="2" t="s">
        <v>110</v>
      </c>
      <c r="J12" s="2" t="s">
        <v>111</v>
      </c>
      <c r="K12" s="2" t="s">
        <v>112</v>
      </c>
    </row>
    <row r="13" spans="2:11" x14ac:dyDescent="0.3">
      <c r="B13" s="1" t="s">
        <v>113</v>
      </c>
      <c r="C13" s="2">
        <v>15</v>
      </c>
      <c r="D13" s="9">
        <f t="shared" si="0"/>
        <v>18.75</v>
      </c>
      <c r="E13" s="2" t="s">
        <v>114</v>
      </c>
      <c r="F13" s="2">
        <v>27</v>
      </c>
      <c r="G13" s="2" t="s">
        <v>102</v>
      </c>
      <c r="H13" s="2" t="s">
        <v>115</v>
      </c>
      <c r="I13" s="2" t="s">
        <v>116</v>
      </c>
      <c r="J13" s="2" t="s">
        <v>117</v>
      </c>
      <c r="K13" s="2" t="s">
        <v>118</v>
      </c>
    </row>
    <row r="14" spans="2:11" x14ac:dyDescent="0.3">
      <c r="B14" s="1" t="s">
        <v>119</v>
      </c>
      <c r="C14" s="2">
        <v>15</v>
      </c>
      <c r="D14" s="9">
        <f t="shared" si="0"/>
        <v>18.75</v>
      </c>
      <c r="E14" s="2" t="s">
        <v>120</v>
      </c>
      <c r="F14" s="2">
        <v>27</v>
      </c>
      <c r="G14" s="2" t="s">
        <v>102</v>
      </c>
      <c r="H14" s="2" t="s">
        <v>121</v>
      </c>
      <c r="I14" s="2" t="s">
        <v>122</v>
      </c>
      <c r="J14" s="2" t="s">
        <v>123</v>
      </c>
      <c r="K14" s="2" t="s">
        <v>124</v>
      </c>
    </row>
    <row r="15" spans="2:11" x14ac:dyDescent="0.3">
      <c r="B15" s="1" t="s">
        <v>125</v>
      </c>
      <c r="C15" s="2">
        <v>13</v>
      </c>
      <c r="D15" s="9">
        <f t="shared" si="0"/>
        <v>16.25</v>
      </c>
      <c r="E15" s="2" t="s">
        <v>126</v>
      </c>
      <c r="F15" s="2">
        <v>27</v>
      </c>
      <c r="G15" s="2" t="s">
        <v>102</v>
      </c>
      <c r="H15" s="2" t="s">
        <v>127</v>
      </c>
      <c r="I15" s="2" t="s">
        <v>128</v>
      </c>
      <c r="J15" s="2" t="s">
        <v>129</v>
      </c>
      <c r="K15" s="2" t="s">
        <v>130</v>
      </c>
    </row>
    <row r="16" spans="2:11" x14ac:dyDescent="0.3">
      <c r="B16" s="1" t="s">
        <v>131</v>
      </c>
      <c r="C16" s="2">
        <v>9</v>
      </c>
      <c r="D16" s="9">
        <f>C16*125%</f>
        <v>11.25</v>
      </c>
      <c r="E16" s="2" t="s">
        <v>132</v>
      </c>
      <c r="F16" s="2">
        <v>28</v>
      </c>
      <c r="G16" s="2" t="s">
        <v>133</v>
      </c>
      <c r="H16" s="2" t="s">
        <v>134</v>
      </c>
      <c r="I16" s="2" t="s">
        <v>135</v>
      </c>
      <c r="J16" s="2" t="s">
        <v>136</v>
      </c>
      <c r="K16" s="2" t="s">
        <v>137</v>
      </c>
    </row>
    <row r="17" spans="2:11" x14ac:dyDescent="0.3">
      <c r="B17" s="6" t="s">
        <v>138</v>
      </c>
      <c r="C17" s="8">
        <v>2</v>
      </c>
      <c r="D17" s="9">
        <f>C17*125%</f>
        <v>2.5</v>
      </c>
      <c r="E17" s="8" t="s">
        <v>139</v>
      </c>
      <c r="F17" s="8">
        <v>30</v>
      </c>
      <c r="G17" s="8" t="s">
        <v>140</v>
      </c>
      <c r="H17" s="8" t="s">
        <v>141</v>
      </c>
      <c r="I17" s="8" t="s">
        <v>142</v>
      </c>
      <c r="J17" s="8" t="s">
        <v>143</v>
      </c>
      <c r="K17" s="8" t="s">
        <v>144</v>
      </c>
    </row>
    <row r="18" spans="2:11" x14ac:dyDescent="0.3">
      <c r="B18" s="11" t="s">
        <v>145</v>
      </c>
      <c r="C18" s="8">
        <v>2</v>
      </c>
      <c r="D18" s="12">
        <f>C18*125%</f>
        <v>2.5</v>
      </c>
      <c r="E18" s="8" t="s">
        <v>139</v>
      </c>
      <c r="F18" s="8">
        <v>30</v>
      </c>
      <c r="G18" s="8" t="s">
        <v>140</v>
      </c>
      <c r="H18" s="8" t="s">
        <v>146</v>
      </c>
      <c r="I18" s="8" t="s">
        <v>147</v>
      </c>
      <c r="J18" s="8" t="s">
        <v>148</v>
      </c>
      <c r="K18" s="8" t="s">
        <v>149</v>
      </c>
    </row>
    <row r="19" spans="2:11" x14ac:dyDescent="0.3">
      <c r="B19" s="30" t="s">
        <v>150</v>
      </c>
      <c r="C19" s="26">
        <v>2</v>
      </c>
      <c r="D19" s="26">
        <v>3</v>
      </c>
      <c r="E19" s="26" t="s">
        <v>139</v>
      </c>
      <c r="F19" s="26">
        <v>30</v>
      </c>
      <c r="G19" s="26" t="s">
        <v>140</v>
      </c>
      <c r="H19" s="28" t="s">
        <v>151</v>
      </c>
      <c r="I19" s="27" t="s">
        <v>152</v>
      </c>
      <c r="J19" s="29" t="s">
        <v>153</v>
      </c>
      <c r="K19" s="26" t="s">
        <v>154</v>
      </c>
    </row>
    <row r="20" spans="2:11" x14ac:dyDescent="0.3">
      <c r="B20" s="23" t="s">
        <v>155</v>
      </c>
      <c r="C20" s="24">
        <v>12</v>
      </c>
      <c r="D20" s="25">
        <f>C20*125%</f>
        <v>15</v>
      </c>
      <c r="E20" s="24" t="s">
        <v>156</v>
      </c>
      <c r="F20" s="24">
        <v>27</v>
      </c>
      <c r="G20" s="24" t="s">
        <v>102</v>
      </c>
      <c r="H20" s="24" t="s">
        <v>157</v>
      </c>
      <c r="I20" s="24" t="s">
        <v>158</v>
      </c>
      <c r="J20" s="24" t="s">
        <v>159</v>
      </c>
      <c r="K20" s="24" t="s">
        <v>160</v>
      </c>
    </row>
    <row r="21" spans="2:11" x14ac:dyDescent="0.3">
      <c r="B21" s="7" t="s">
        <v>161</v>
      </c>
      <c r="C21" s="5">
        <f ca="1">SUM(C9:C22)</f>
        <v>201</v>
      </c>
      <c r="D21" s="10">
        <f ca="1">SUM(D9:D22)</f>
        <v>251.25</v>
      </c>
    </row>
  </sheetData>
  <mergeCells count="7">
    <mergeCell ref="E2:H2"/>
    <mergeCell ref="E3:H3"/>
    <mergeCell ref="E4:H4"/>
    <mergeCell ref="C7:D7"/>
    <mergeCell ref="B3:D3"/>
    <mergeCell ref="B4:D4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12C4-9AB8-442A-8143-5567090649D9}">
  <dimension ref="B3:N23"/>
  <sheetViews>
    <sheetView topLeftCell="C1" workbookViewId="0">
      <selection activeCell="L14" sqref="L14"/>
    </sheetView>
  </sheetViews>
  <sheetFormatPr baseColWidth="10" defaultColWidth="11.44140625" defaultRowHeight="14.4" x14ac:dyDescent="0.3"/>
  <cols>
    <col min="2" max="2" width="14.88671875" customWidth="1"/>
    <col min="3" max="3" width="12.44140625" customWidth="1"/>
    <col min="4" max="4" width="12.5546875" customWidth="1"/>
    <col min="5" max="5" width="13.5546875" customWidth="1"/>
    <col min="7" max="7" width="16.6640625" customWidth="1"/>
    <col min="8" max="8" width="12.44140625" customWidth="1"/>
    <col min="9" max="9" width="13" customWidth="1"/>
    <col min="10" max="10" width="12.6640625" customWidth="1"/>
    <col min="11" max="11" width="12.33203125" customWidth="1"/>
  </cols>
  <sheetData>
    <row r="3" spans="2:14" x14ac:dyDescent="0.3">
      <c r="B3" s="62" t="s">
        <v>72</v>
      </c>
      <c r="C3" s="63"/>
      <c r="D3" s="64"/>
      <c r="E3" s="62" t="s">
        <v>162</v>
      </c>
      <c r="F3" s="63"/>
      <c r="G3" s="63"/>
      <c r="H3" s="64"/>
    </row>
    <row r="4" spans="2:14" x14ac:dyDescent="0.3">
      <c r="B4" s="62" t="s">
        <v>74</v>
      </c>
      <c r="C4" s="63"/>
      <c r="D4" s="64"/>
      <c r="E4" s="62" t="s">
        <v>29</v>
      </c>
      <c r="F4" s="63"/>
      <c r="G4" s="63"/>
      <c r="H4" s="64"/>
    </row>
    <row r="5" spans="2:14" x14ac:dyDescent="0.3">
      <c r="B5" s="62" t="s">
        <v>75</v>
      </c>
      <c r="C5" s="63"/>
      <c r="D5" s="64"/>
      <c r="E5" s="62" t="s">
        <v>163</v>
      </c>
      <c r="F5" s="63"/>
      <c r="G5" s="63"/>
      <c r="H5" s="64"/>
    </row>
    <row r="8" spans="2:14" x14ac:dyDescent="0.3">
      <c r="C8" s="65" t="s">
        <v>77</v>
      </c>
      <c r="D8" s="65"/>
    </row>
    <row r="9" spans="2:14" ht="57.6" x14ac:dyDescent="0.3">
      <c r="B9" s="4" t="s">
        <v>78</v>
      </c>
      <c r="C9" s="4" t="s">
        <v>79</v>
      </c>
      <c r="D9" s="4" t="s">
        <v>80</v>
      </c>
      <c r="E9" s="4" t="s">
        <v>81</v>
      </c>
      <c r="F9" s="4" t="s">
        <v>12</v>
      </c>
      <c r="G9" s="4" t="s">
        <v>82</v>
      </c>
      <c r="H9" s="4" t="s">
        <v>83</v>
      </c>
      <c r="I9" s="4" t="s">
        <v>84</v>
      </c>
      <c r="J9" s="4" t="s">
        <v>85</v>
      </c>
      <c r="K9" s="4" t="s">
        <v>86</v>
      </c>
    </row>
    <row r="10" spans="2:14" x14ac:dyDescent="0.3">
      <c r="B10" s="1" t="s">
        <v>87</v>
      </c>
      <c r="C10" s="2">
        <v>60</v>
      </c>
      <c r="D10" s="9">
        <f t="shared" ref="D10:D17" si="0">C10*125%</f>
        <v>75</v>
      </c>
      <c r="E10" s="2" t="s">
        <v>88</v>
      </c>
      <c r="F10" s="2">
        <v>25</v>
      </c>
      <c r="G10" s="2" t="s">
        <v>89</v>
      </c>
      <c r="H10" s="2" t="s">
        <v>28</v>
      </c>
      <c r="I10" s="2" t="s">
        <v>164</v>
      </c>
      <c r="J10" s="2" t="s">
        <v>165</v>
      </c>
      <c r="K10" s="2" t="s">
        <v>166</v>
      </c>
      <c r="N10" s="13"/>
    </row>
    <row r="11" spans="2:14" x14ac:dyDescent="0.3">
      <c r="B11" s="1" t="s">
        <v>93</v>
      </c>
      <c r="C11" s="2">
        <v>30</v>
      </c>
      <c r="D11" s="9">
        <f t="shared" si="0"/>
        <v>37.5</v>
      </c>
      <c r="E11" s="2" t="s">
        <v>94</v>
      </c>
      <c r="F11" s="2">
        <v>26</v>
      </c>
      <c r="G11" s="2" t="s">
        <v>95</v>
      </c>
      <c r="H11" s="2" t="s">
        <v>167</v>
      </c>
      <c r="I11" s="2" t="s">
        <v>168</v>
      </c>
      <c r="J11" s="2" t="s">
        <v>169</v>
      </c>
      <c r="K11" s="2" t="s">
        <v>170</v>
      </c>
    </row>
    <row r="12" spans="2:14" x14ac:dyDescent="0.3">
      <c r="B12" s="1" t="s">
        <v>100</v>
      </c>
      <c r="C12" s="2">
        <v>20</v>
      </c>
      <c r="D12" s="9">
        <f t="shared" si="0"/>
        <v>25</v>
      </c>
      <c r="E12" s="2" t="s">
        <v>101</v>
      </c>
      <c r="F12" s="2">
        <v>27</v>
      </c>
      <c r="G12" s="2" t="s">
        <v>102</v>
      </c>
      <c r="H12" s="2" t="s">
        <v>171</v>
      </c>
      <c r="I12" s="2" t="s">
        <v>172</v>
      </c>
      <c r="J12" s="2" t="s">
        <v>173</v>
      </c>
      <c r="K12" s="2" t="s">
        <v>174</v>
      </c>
    </row>
    <row r="13" spans="2:14" x14ac:dyDescent="0.3">
      <c r="B13" s="1" t="s">
        <v>107</v>
      </c>
      <c r="C13" s="2">
        <v>18</v>
      </c>
      <c r="D13" s="9">
        <f t="shared" si="0"/>
        <v>22.5</v>
      </c>
      <c r="E13" s="2" t="s">
        <v>108</v>
      </c>
      <c r="F13" s="2">
        <v>27</v>
      </c>
      <c r="G13" s="2" t="s">
        <v>102</v>
      </c>
      <c r="H13" s="2" t="s">
        <v>175</v>
      </c>
      <c r="I13" s="2" t="s">
        <v>176</v>
      </c>
      <c r="J13" s="2" t="s">
        <v>177</v>
      </c>
      <c r="K13" s="2" t="s">
        <v>178</v>
      </c>
    </row>
    <row r="14" spans="2:14" x14ac:dyDescent="0.3">
      <c r="B14" s="1" t="s">
        <v>113</v>
      </c>
      <c r="C14" s="2">
        <v>15</v>
      </c>
      <c r="D14" s="9">
        <f t="shared" si="0"/>
        <v>18.75</v>
      </c>
      <c r="E14" s="2" t="s">
        <v>114</v>
      </c>
      <c r="F14" s="2">
        <v>27</v>
      </c>
      <c r="G14" s="2" t="s">
        <v>102</v>
      </c>
      <c r="H14" s="2" t="s">
        <v>179</v>
      </c>
      <c r="I14" s="2" t="s">
        <v>180</v>
      </c>
      <c r="J14" s="2" t="s">
        <v>181</v>
      </c>
      <c r="K14" s="2" t="s">
        <v>182</v>
      </c>
      <c r="L14" s="71" t="s">
        <v>358</v>
      </c>
    </row>
    <row r="15" spans="2:14" x14ac:dyDescent="0.3">
      <c r="B15" s="1" t="s">
        <v>119</v>
      </c>
      <c r="C15" s="2">
        <v>15</v>
      </c>
      <c r="D15" s="9">
        <f t="shared" si="0"/>
        <v>18.75</v>
      </c>
      <c r="E15" s="2" t="s">
        <v>120</v>
      </c>
      <c r="F15" s="2">
        <v>27</v>
      </c>
      <c r="G15" s="2" t="s">
        <v>102</v>
      </c>
      <c r="H15" s="2" t="s">
        <v>183</v>
      </c>
      <c r="I15" s="2" t="s">
        <v>184</v>
      </c>
      <c r="J15" s="2" t="s">
        <v>185</v>
      </c>
      <c r="K15" s="2" t="s">
        <v>186</v>
      </c>
    </row>
    <row r="16" spans="2:14" x14ac:dyDescent="0.3">
      <c r="B16" s="1" t="s">
        <v>125</v>
      </c>
      <c r="C16" s="2">
        <v>13</v>
      </c>
      <c r="D16" s="9">
        <f t="shared" si="0"/>
        <v>16.25</v>
      </c>
      <c r="E16" s="2" t="s">
        <v>126</v>
      </c>
      <c r="F16" s="2">
        <v>27</v>
      </c>
      <c r="G16" s="2" t="s">
        <v>102</v>
      </c>
      <c r="H16" s="2" t="s">
        <v>187</v>
      </c>
      <c r="I16" s="2" t="s">
        <v>188</v>
      </c>
      <c r="J16" s="2" t="s">
        <v>189</v>
      </c>
      <c r="K16" s="2" t="s">
        <v>190</v>
      </c>
    </row>
    <row r="17" spans="2:11" x14ac:dyDescent="0.3">
      <c r="B17" s="11" t="s">
        <v>131</v>
      </c>
      <c r="C17" s="8">
        <v>9</v>
      </c>
      <c r="D17" s="12">
        <f t="shared" si="0"/>
        <v>11.25</v>
      </c>
      <c r="E17" s="8" t="s">
        <v>132</v>
      </c>
      <c r="F17" s="8">
        <v>28</v>
      </c>
      <c r="G17" s="8" t="s">
        <v>133</v>
      </c>
      <c r="H17" s="8" t="s">
        <v>191</v>
      </c>
      <c r="I17" s="8" t="s">
        <v>192</v>
      </c>
      <c r="J17" s="8" t="s">
        <v>193</v>
      </c>
      <c r="K17" s="8" t="s">
        <v>194</v>
      </c>
    </row>
    <row r="18" spans="2:11" x14ac:dyDescent="0.3">
      <c r="B18" s="1" t="s">
        <v>138</v>
      </c>
      <c r="C18" s="2">
        <v>2</v>
      </c>
      <c r="D18" s="9">
        <v>2</v>
      </c>
      <c r="E18" s="2" t="s">
        <v>139</v>
      </c>
      <c r="F18" s="2">
        <v>30</v>
      </c>
      <c r="G18" s="2" t="s">
        <v>140</v>
      </c>
      <c r="H18" s="2" t="s">
        <v>195</v>
      </c>
      <c r="I18" s="2" t="s">
        <v>196</v>
      </c>
      <c r="J18" s="2" t="s">
        <v>197</v>
      </c>
      <c r="K18" s="2" t="s">
        <v>357</v>
      </c>
    </row>
    <row r="19" spans="2:11" x14ac:dyDescent="0.3">
      <c r="B19" s="1" t="s">
        <v>155</v>
      </c>
      <c r="C19" s="2">
        <v>14</v>
      </c>
      <c r="D19" s="9">
        <f>C19*125%</f>
        <v>17.5</v>
      </c>
      <c r="E19" s="2" t="s">
        <v>156</v>
      </c>
      <c r="F19" s="2">
        <v>27</v>
      </c>
      <c r="G19" s="2" t="s">
        <v>102</v>
      </c>
      <c r="H19" s="2" t="s">
        <v>198</v>
      </c>
      <c r="I19" s="2" t="s">
        <v>199</v>
      </c>
      <c r="J19" s="2" t="s">
        <v>200</v>
      </c>
      <c r="K19" s="2" t="s">
        <v>201</v>
      </c>
    </row>
    <row r="20" spans="2:11" x14ac:dyDescent="0.3">
      <c r="B20" s="7" t="s">
        <v>161</v>
      </c>
      <c r="C20" s="5">
        <f>SUM(C10:C19)</f>
        <v>196</v>
      </c>
      <c r="D20" s="10">
        <f>SUM(D10:D19)</f>
        <v>244.5</v>
      </c>
    </row>
    <row r="23" spans="2:11" x14ac:dyDescent="0.3">
      <c r="C23">
        <f>SUM(C10+C11+C12+C13+C14)</f>
        <v>143</v>
      </c>
    </row>
  </sheetData>
  <mergeCells count="7">
    <mergeCell ref="C8:D8"/>
    <mergeCell ref="B3:D3"/>
    <mergeCell ref="E3:H3"/>
    <mergeCell ref="B4:D4"/>
    <mergeCell ref="E4:H4"/>
    <mergeCell ref="B5:D5"/>
    <mergeCell ref="E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AC04-CCC2-4B68-A4E5-862CEEE6D34D}">
  <dimension ref="A3:K22"/>
  <sheetViews>
    <sheetView topLeftCell="B1" workbookViewId="0">
      <selection activeCell="I17" sqref="I17"/>
    </sheetView>
  </sheetViews>
  <sheetFormatPr baseColWidth="10" defaultColWidth="9.109375" defaultRowHeight="14.4" x14ac:dyDescent="0.3"/>
  <cols>
    <col min="2" max="2" width="14.44140625" customWidth="1"/>
    <col min="3" max="3" width="14.33203125" customWidth="1"/>
    <col min="4" max="4" width="16.88671875" customWidth="1"/>
    <col min="7" max="7" width="16" bestFit="1" customWidth="1"/>
    <col min="8" max="11" width="11.44140625" bestFit="1" customWidth="1"/>
  </cols>
  <sheetData>
    <row r="3" spans="1:11" x14ac:dyDescent="0.3">
      <c r="B3" s="62" t="s">
        <v>72</v>
      </c>
      <c r="C3" s="63"/>
      <c r="D3" s="64"/>
      <c r="E3" s="62" t="s">
        <v>202</v>
      </c>
      <c r="F3" s="63"/>
      <c r="G3" s="63"/>
      <c r="H3" s="64"/>
    </row>
    <row r="4" spans="1:11" x14ac:dyDescent="0.3">
      <c r="B4" s="62" t="s">
        <v>74</v>
      </c>
      <c r="C4" s="63"/>
      <c r="D4" s="64"/>
      <c r="E4" s="62" t="s">
        <v>33</v>
      </c>
      <c r="F4" s="63"/>
      <c r="G4" s="63"/>
      <c r="H4" s="64"/>
    </row>
    <row r="5" spans="1:11" x14ac:dyDescent="0.3">
      <c r="B5" s="62" t="s">
        <v>75</v>
      </c>
      <c r="C5" s="63"/>
      <c r="D5" s="64"/>
      <c r="E5" s="62" t="s">
        <v>203</v>
      </c>
      <c r="F5" s="63"/>
      <c r="G5" s="63"/>
      <c r="H5" s="64"/>
    </row>
    <row r="8" spans="1:11" x14ac:dyDescent="0.3">
      <c r="C8" s="65" t="s">
        <v>77</v>
      </c>
      <c r="D8" s="65"/>
    </row>
    <row r="9" spans="1:11" ht="43.2" x14ac:dyDescent="0.3">
      <c r="B9" s="21" t="s">
        <v>78</v>
      </c>
      <c r="C9" s="21" t="s">
        <v>79</v>
      </c>
      <c r="D9" s="21" t="s">
        <v>80</v>
      </c>
      <c r="E9" s="21" t="s">
        <v>81</v>
      </c>
      <c r="F9" s="21" t="s">
        <v>12</v>
      </c>
      <c r="G9" s="21" t="s">
        <v>82</v>
      </c>
      <c r="H9" s="21" t="s">
        <v>83</v>
      </c>
      <c r="I9" s="21" t="s">
        <v>84</v>
      </c>
      <c r="J9" s="21" t="s">
        <v>85</v>
      </c>
      <c r="K9" s="21" t="s">
        <v>86</v>
      </c>
    </row>
    <row r="10" spans="1:11" x14ac:dyDescent="0.3">
      <c r="B10" s="16" t="s">
        <v>87</v>
      </c>
      <c r="C10" s="17">
        <v>41</v>
      </c>
      <c r="D10" s="18">
        <f>C10*125%</f>
        <v>51.25</v>
      </c>
      <c r="E10" s="2" t="s">
        <v>88</v>
      </c>
      <c r="F10" s="17">
        <v>26</v>
      </c>
      <c r="G10" s="17" t="s">
        <v>95</v>
      </c>
      <c r="H10" s="19" t="s">
        <v>32</v>
      </c>
      <c r="I10" s="19" t="s">
        <v>204</v>
      </c>
      <c r="J10" s="19" t="s">
        <v>205</v>
      </c>
      <c r="K10" s="19" t="s">
        <v>206</v>
      </c>
    </row>
    <row r="11" spans="1:11" x14ac:dyDescent="0.3">
      <c r="A11" s="20"/>
      <c r="B11" s="16" t="s">
        <v>93</v>
      </c>
      <c r="C11" s="17">
        <v>23</v>
      </c>
      <c r="D11" s="18">
        <f t="shared" ref="D11:D19" si="0">C11*125%</f>
        <v>28.75</v>
      </c>
      <c r="E11" s="2" t="s">
        <v>94</v>
      </c>
      <c r="F11" s="17">
        <v>27</v>
      </c>
      <c r="G11" s="14" t="s">
        <v>102</v>
      </c>
      <c r="H11" s="19" t="s">
        <v>207</v>
      </c>
      <c r="I11" s="19" t="s">
        <v>208</v>
      </c>
      <c r="J11" s="19" t="s">
        <v>209</v>
      </c>
      <c r="K11" s="19" t="s">
        <v>210</v>
      </c>
    </row>
    <row r="12" spans="1:11" x14ac:dyDescent="0.3">
      <c r="B12" s="16" t="s">
        <v>100</v>
      </c>
      <c r="C12" s="17">
        <v>17</v>
      </c>
      <c r="D12" s="18">
        <f t="shared" si="0"/>
        <v>21.25</v>
      </c>
      <c r="E12" s="2" t="s">
        <v>101</v>
      </c>
      <c r="F12" s="17">
        <v>27</v>
      </c>
      <c r="G12" s="2" t="s">
        <v>102</v>
      </c>
      <c r="H12" s="19" t="s">
        <v>211</v>
      </c>
      <c r="I12" s="19" t="s">
        <v>212</v>
      </c>
      <c r="J12" s="19" t="s">
        <v>213</v>
      </c>
      <c r="K12" s="19" t="s">
        <v>214</v>
      </c>
    </row>
    <row r="13" spans="1:11" x14ac:dyDescent="0.3">
      <c r="A13" s="20"/>
      <c r="B13" s="16" t="s">
        <v>113</v>
      </c>
      <c r="C13" s="17">
        <v>16</v>
      </c>
      <c r="D13" s="18">
        <f t="shared" si="0"/>
        <v>20</v>
      </c>
      <c r="E13" s="2" t="s">
        <v>114</v>
      </c>
      <c r="F13" s="17">
        <v>27</v>
      </c>
      <c r="G13" s="2" t="s">
        <v>102</v>
      </c>
      <c r="H13" s="19" t="s">
        <v>215</v>
      </c>
      <c r="I13" s="19" t="s">
        <v>216</v>
      </c>
      <c r="J13" s="19" t="s">
        <v>217</v>
      </c>
      <c r="K13" s="19" t="s">
        <v>218</v>
      </c>
    </row>
    <row r="14" spans="1:11" x14ac:dyDescent="0.3">
      <c r="B14" s="16" t="s">
        <v>107</v>
      </c>
      <c r="C14" s="17">
        <v>15</v>
      </c>
      <c r="D14" s="18">
        <f t="shared" si="0"/>
        <v>18.75</v>
      </c>
      <c r="E14" s="2" t="s">
        <v>108</v>
      </c>
      <c r="F14" s="17">
        <v>27</v>
      </c>
      <c r="G14" s="2" t="s">
        <v>102</v>
      </c>
      <c r="H14" s="19" t="s">
        <v>219</v>
      </c>
      <c r="I14" s="19" t="s">
        <v>220</v>
      </c>
      <c r="J14" s="19" t="s">
        <v>221</v>
      </c>
      <c r="K14" s="19" t="s">
        <v>222</v>
      </c>
    </row>
    <row r="15" spans="1:11" x14ac:dyDescent="0.3">
      <c r="B15" s="16" t="s">
        <v>119</v>
      </c>
      <c r="C15" s="17">
        <v>14</v>
      </c>
      <c r="D15" s="18">
        <f t="shared" si="0"/>
        <v>17.5</v>
      </c>
      <c r="E15" s="2" t="s">
        <v>120</v>
      </c>
      <c r="F15" s="17">
        <v>27</v>
      </c>
      <c r="G15" s="2" t="s">
        <v>102</v>
      </c>
      <c r="H15" s="19" t="s">
        <v>223</v>
      </c>
      <c r="I15" s="19" t="s">
        <v>224</v>
      </c>
      <c r="J15" s="19" t="s">
        <v>225</v>
      </c>
      <c r="K15" s="19" t="s">
        <v>226</v>
      </c>
    </row>
    <row r="16" spans="1:11" x14ac:dyDescent="0.3">
      <c r="B16" s="16" t="s">
        <v>125</v>
      </c>
      <c r="C16" s="17">
        <v>10</v>
      </c>
      <c r="D16" s="18">
        <f t="shared" si="0"/>
        <v>12.5</v>
      </c>
      <c r="E16" s="2" t="s">
        <v>126</v>
      </c>
      <c r="F16" s="17">
        <v>28</v>
      </c>
      <c r="G16" s="14">
        <v>255255255240</v>
      </c>
      <c r="H16" s="19" t="s">
        <v>227</v>
      </c>
      <c r="I16" s="19" t="s">
        <v>228</v>
      </c>
      <c r="J16" s="19" t="s">
        <v>229</v>
      </c>
      <c r="K16" s="19" t="s">
        <v>230</v>
      </c>
    </row>
    <row r="17" spans="2:11" x14ac:dyDescent="0.3">
      <c r="B17" s="16" t="s">
        <v>131</v>
      </c>
      <c r="C17" s="17">
        <v>5</v>
      </c>
      <c r="D17" s="18">
        <f t="shared" si="0"/>
        <v>6.25</v>
      </c>
      <c r="E17" s="8" t="s">
        <v>132</v>
      </c>
      <c r="F17" s="17">
        <v>29</v>
      </c>
      <c r="G17" s="15">
        <v>255255255248</v>
      </c>
      <c r="H17" s="19" t="s">
        <v>231</v>
      </c>
      <c r="I17" s="19" t="s">
        <v>232</v>
      </c>
      <c r="J17" s="19" t="s">
        <v>233</v>
      </c>
      <c r="K17" s="19" t="s">
        <v>234</v>
      </c>
    </row>
    <row r="18" spans="2:11" x14ac:dyDescent="0.3">
      <c r="B18" s="16" t="s">
        <v>138</v>
      </c>
      <c r="C18" s="17">
        <v>2</v>
      </c>
      <c r="D18" s="18">
        <f t="shared" si="0"/>
        <v>2.5</v>
      </c>
      <c r="E18" s="2" t="s">
        <v>139</v>
      </c>
      <c r="F18" s="17">
        <v>29</v>
      </c>
      <c r="G18" s="2" t="s">
        <v>235</v>
      </c>
      <c r="H18" s="19" t="s">
        <v>236</v>
      </c>
      <c r="I18" s="19" t="s">
        <v>237</v>
      </c>
      <c r="J18" s="19" t="s">
        <v>238</v>
      </c>
      <c r="K18" s="19" t="s">
        <v>239</v>
      </c>
    </row>
    <row r="19" spans="2:11" x14ac:dyDescent="0.3">
      <c r="B19" s="16" t="s">
        <v>155</v>
      </c>
      <c r="C19" s="17">
        <v>8</v>
      </c>
      <c r="D19" s="18">
        <f t="shared" si="0"/>
        <v>10</v>
      </c>
      <c r="E19" s="2" t="s">
        <v>156</v>
      </c>
      <c r="F19" s="17">
        <v>27</v>
      </c>
      <c r="G19" s="2" t="s">
        <v>102</v>
      </c>
      <c r="H19" s="17" t="s">
        <v>240</v>
      </c>
      <c r="I19" s="17" t="s">
        <v>241</v>
      </c>
      <c r="J19" s="17" t="s">
        <v>242</v>
      </c>
      <c r="K19" s="17" t="s">
        <v>243</v>
      </c>
    </row>
    <row r="20" spans="2:11" x14ac:dyDescent="0.3">
      <c r="B20" s="7" t="s">
        <v>161</v>
      </c>
      <c r="C20" s="5">
        <f>SUM(C10:C19)</f>
        <v>151</v>
      </c>
      <c r="D20" s="10">
        <f>SUM(D10:D19)</f>
        <v>188.75</v>
      </c>
    </row>
    <row r="22" spans="2:11" x14ac:dyDescent="0.3">
      <c r="G22" t="s">
        <v>140</v>
      </c>
      <c r="H22" t="s">
        <v>244</v>
      </c>
      <c r="I22" t="s">
        <v>245</v>
      </c>
      <c r="J22" t="s">
        <v>246</v>
      </c>
      <c r="K22" t="s">
        <v>247</v>
      </c>
    </row>
  </sheetData>
  <mergeCells count="7">
    <mergeCell ref="C8:D8"/>
    <mergeCell ref="B3:D3"/>
    <mergeCell ref="E3:H3"/>
    <mergeCell ref="B4:D4"/>
    <mergeCell ref="E4:H4"/>
    <mergeCell ref="B5:D5"/>
    <mergeCell ref="E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B87-692F-4B7A-849C-821B3D977124}">
  <dimension ref="B3:K20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14.33203125" customWidth="1"/>
    <col min="3" max="3" width="13.109375" customWidth="1"/>
    <col min="4" max="4" width="11.88671875" customWidth="1"/>
    <col min="6" max="6" width="10.88671875" customWidth="1"/>
    <col min="7" max="7" width="15.88671875" customWidth="1"/>
    <col min="8" max="8" width="14.109375" customWidth="1"/>
    <col min="9" max="9" width="13.88671875" customWidth="1"/>
    <col min="10" max="10" width="12.6640625" customWidth="1"/>
    <col min="11" max="11" width="17.6640625" customWidth="1"/>
    <col min="12" max="12" width="14.88671875" customWidth="1"/>
  </cols>
  <sheetData>
    <row r="3" spans="2:11" x14ac:dyDescent="0.3">
      <c r="B3" s="62" t="s">
        <v>72</v>
      </c>
      <c r="C3" s="63"/>
      <c r="D3" s="64"/>
      <c r="E3" s="62" t="s">
        <v>268</v>
      </c>
      <c r="F3" s="63"/>
      <c r="G3" s="63"/>
      <c r="H3" s="64"/>
    </row>
    <row r="4" spans="2:11" x14ac:dyDescent="0.3">
      <c r="B4" s="62" t="s">
        <v>74</v>
      </c>
      <c r="C4" s="63"/>
      <c r="D4" s="64"/>
      <c r="E4" s="62" t="s">
        <v>37</v>
      </c>
      <c r="F4" s="63"/>
      <c r="G4" s="63"/>
      <c r="H4" s="64"/>
    </row>
    <row r="5" spans="2:11" x14ac:dyDescent="0.3">
      <c r="B5" s="62" t="s">
        <v>75</v>
      </c>
      <c r="C5" s="63"/>
      <c r="D5" s="64"/>
      <c r="E5" s="62" t="s">
        <v>269</v>
      </c>
      <c r="F5" s="63"/>
      <c r="G5" s="63"/>
      <c r="H5" s="64"/>
    </row>
    <row r="8" spans="2:11" x14ac:dyDescent="0.3">
      <c r="C8" s="65" t="s">
        <v>77</v>
      </c>
      <c r="D8" s="65"/>
    </row>
    <row r="9" spans="2:11" ht="57.6" x14ac:dyDescent="0.3">
      <c r="B9" s="4" t="s">
        <v>78</v>
      </c>
      <c r="C9" s="4" t="s">
        <v>79</v>
      </c>
      <c r="D9" s="4" t="s">
        <v>80</v>
      </c>
      <c r="E9" s="4" t="s">
        <v>81</v>
      </c>
      <c r="F9" s="4" t="s">
        <v>12</v>
      </c>
      <c r="G9" s="4" t="s">
        <v>82</v>
      </c>
      <c r="H9" s="4" t="s">
        <v>83</v>
      </c>
      <c r="I9" s="4" t="s">
        <v>84</v>
      </c>
      <c r="J9" s="4" t="s">
        <v>85</v>
      </c>
      <c r="K9" s="4" t="s">
        <v>86</v>
      </c>
    </row>
    <row r="10" spans="2:11" x14ac:dyDescent="0.3">
      <c r="B10" s="1" t="s">
        <v>87</v>
      </c>
      <c r="C10" s="2">
        <v>45</v>
      </c>
      <c r="D10" s="9">
        <f>C10*125%</f>
        <v>56.25</v>
      </c>
      <c r="E10" s="2" t="s">
        <v>88</v>
      </c>
      <c r="F10" s="2">
        <v>26</v>
      </c>
      <c r="G10" s="14">
        <v>255255255192</v>
      </c>
      <c r="H10" s="2" t="s">
        <v>36</v>
      </c>
      <c r="I10" s="2" t="s">
        <v>270</v>
      </c>
      <c r="J10" s="2" t="s">
        <v>271</v>
      </c>
      <c r="K10" s="2" t="s">
        <v>272</v>
      </c>
    </row>
    <row r="11" spans="2:11" x14ac:dyDescent="0.3">
      <c r="B11" s="1" t="s">
        <v>93</v>
      </c>
      <c r="C11" s="2">
        <v>20</v>
      </c>
      <c r="D11" s="9">
        <f t="shared" ref="D11:D19" si="0">C11*125%</f>
        <v>25</v>
      </c>
      <c r="E11" s="2" t="s">
        <v>94</v>
      </c>
      <c r="F11" s="2">
        <v>27</v>
      </c>
      <c r="G11" s="14">
        <v>255255255224</v>
      </c>
      <c r="H11" s="2" t="s">
        <v>273</v>
      </c>
      <c r="I11" s="2" t="s">
        <v>274</v>
      </c>
      <c r="J11" s="2" t="s">
        <v>275</v>
      </c>
      <c r="K11" s="2" t="s">
        <v>276</v>
      </c>
    </row>
    <row r="12" spans="2:11" x14ac:dyDescent="0.3">
      <c r="B12" s="1" t="s">
        <v>113</v>
      </c>
      <c r="C12" s="2">
        <v>18</v>
      </c>
      <c r="D12" s="9">
        <f t="shared" ref="D12" si="1">C12*125%</f>
        <v>22.5</v>
      </c>
      <c r="E12" s="2" t="s">
        <v>114</v>
      </c>
      <c r="F12" s="2">
        <v>27</v>
      </c>
      <c r="G12" s="2" t="s">
        <v>102</v>
      </c>
      <c r="H12" s="2" t="s">
        <v>277</v>
      </c>
      <c r="I12" s="2" t="s">
        <v>278</v>
      </c>
      <c r="J12" s="2" t="s">
        <v>279</v>
      </c>
      <c r="K12" s="2" t="s">
        <v>280</v>
      </c>
    </row>
    <row r="13" spans="2:11" x14ac:dyDescent="0.3">
      <c r="B13" s="1" t="s">
        <v>100</v>
      </c>
      <c r="C13" s="2">
        <v>13</v>
      </c>
      <c r="D13" s="9">
        <f t="shared" si="0"/>
        <v>16.25</v>
      </c>
      <c r="E13" s="2" t="s">
        <v>101</v>
      </c>
      <c r="F13" s="2">
        <v>27</v>
      </c>
      <c r="G13" s="2" t="s">
        <v>102</v>
      </c>
      <c r="H13" s="2" t="s">
        <v>281</v>
      </c>
      <c r="I13" s="2" t="s">
        <v>282</v>
      </c>
      <c r="J13" s="2" t="s">
        <v>283</v>
      </c>
      <c r="K13" s="2" t="s">
        <v>284</v>
      </c>
    </row>
    <row r="14" spans="2:11" x14ac:dyDescent="0.3">
      <c r="B14" s="1" t="s">
        <v>107</v>
      </c>
      <c r="C14" s="2">
        <v>12</v>
      </c>
      <c r="D14" s="9">
        <f t="shared" si="0"/>
        <v>15</v>
      </c>
      <c r="E14" s="2" t="s">
        <v>108</v>
      </c>
      <c r="F14" s="2">
        <v>27</v>
      </c>
      <c r="G14" s="2" t="s">
        <v>102</v>
      </c>
      <c r="H14" s="2" t="s">
        <v>285</v>
      </c>
      <c r="I14" s="2" t="s">
        <v>286</v>
      </c>
      <c r="J14" s="2" t="s">
        <v>287</v>
      </c>
      <c r="K14" s="2" t="s">
        <v>288</v>
      </c>
    </row>
    <row r="15" spans="2:11" x14ac:dyDescent="0.3">
      <c r="B15" s="1" t="s">
        <v>119</v>
      </c>
      <c r="C15" s="2">
        <v>10</v>
      </c>
      <c r="D15" s="9">
        <f t="shared" si="0"/>
        <v>12.5</v>
      </c>
      <c r="E15" s="2" t="s">
        <v>120</v>
      </c>
      <c r="F15" s="2">
        <v>28</v>
      </c>
      <c r="G15" s="14">
        <v>255255255240</v>
      </c>
      <c r="H15" s="2" t="s">
        <v>289</v>
      </c>
      <c r="I15" s="2" t="s">
        <v>290</v>
      </c>
      <c r="J15" s="2" t="s">
        <v>291</v>
      </c>
      <c r="K15" s="2" t="s">
        <v>292</v>
      </c>
    </row>
    <row r="16" spans="2:11" x14ac:dyDescent="0.3">
      <c r="B16" s="1" t="s">
        <v>125</v>
      </c>
      <c r="C16" s="2">
        <v>10</v>
      </c>
      <c r="D16" s="9">
        <f t="shared" si="0"/>
        <v>12.5</v>
      </c>
      <c r="E16" s="2" t="s">
        <v>126</v>
      </c>
      <c r="F16" s="2">
        <v>28</v>
      </c>
      <c r="G16" s="14">
        <v>255255255240</v>
      </c>
      <c r="H16" s="2" t="s">
        <v>293</v>
      </c>
      <c r="I16" s="2" t="s">
        <v>294</v>
      </c>
      <c r="J16" s="2" t="s">
        <v>295</v>
      </c>
      <c r="K16" s="2" t="s">
        <v>296</v>
      </c>
    </row>
    <row r="17" spans="2:11" x14ac:dyDescent="0.3">
      <c r="B17" s="11" t="s">
        <v>131</v>
      </c>
      <c r="C17" s="8">
        <v>3</v>
      </c>
      <c r="D17" s="12">
        <f t="shared" si="0"/>
        <v>3.75</v>
      </c>
      <c r="E17" s="8" t="s">
        <v>132</v>
      </c>
      <c r="F17" s="8">
        <v>29</v>
      </c>
      <c r="G17" s="15">
        <v>255255255248</v>
      </c>
      <c r="H17" s="8" t="s">
        <v>297</v>
      </c>
      <c r="I17" s="8" t="s">
        <v>298</v>
      </c>
      <c r="J17" s="8" t="s">
        <v>299</v>
      </c>
      <c r="K17" s="8" t="s">
        <v>300</v>
      </c>
    </row>
    <row r="18" spans="2:11" x14ac:dyDescent="0.3">
      <c r="B18" s="1" t="s">
        <v>138</v>
      </c>
      <c r="C18" s="2">
        <v>2</v>
      </c>
      <c r="D18" s="9">
        <f t="shared" si="0"/>
        <v>2.5</v>
      </c>
      <c r="E18" s="2" t="s">
        <v>139</v>
      </c>
      <c r="F18" s="2">
        <v>29</v>
      </c>
      <c r="G18" s="2" t="s">
        <v>235</v>
      </c>
      <c r="H18" s="2" t="s">
        <v>301</v>
      </c>
      <c r="I18" s="2" t="s">
        <v>302</v>
      </c>
      <c r="J18" s="2" t="s">
        <v>303</v>
      </c>
      <c r="K18" s="2" t="s">
        <v>304</v>
      </c>
    </row>
    <row r="19" spans="2:11" x14ac:dyDescent="0.3">
      <c r="B19" s="1" t="s">
        <v>155</v>
      </c>
      <c r="C19" s="2">
        <v>8</v>
      </c>
      <c r="D19" s="9">
        <f t="shared" si="0"/>
        <v>10</v>
      </c>
      <c r="E19" s="2" t="s">
        <v>156</v>
      </c>
      <c r="F19" s="2">
        <v>27</v>
      </c>
      <c r="G19" s="2" t="s">
        <v>102</v>
      </c>
      <c r="H19" s="2" t="s">
        <v>305</v>
      </c>
      <c r="I19" s="2" t="s">
        <v>306</v>
      </c>
      <c r="J19" s="2" t="s">
        <v>307</v>
      </c>
      <c r="K19" s="2" t="s">
        <v>308</v>
      </c>
    </row>
    <row r="20" spans="2:11" x14ac:dyDescent="0.3">
      <c r="B20" s="7" t="s">
        <v>161</v>
      </c>
      <c r="C20" s="5">
        <f>SUM(C10:C19)</f>
        <v>141</v>
      </c>
      <c r="D20" s="10">
        <f>SUM(D10:D19)</f>
        <v>176.25</v>
      </c>
    </row>
  </sheetData>
  <mergeCells count="7">
    <mergeCell ref="C8:D8"/>
    <mergeCell ref="B3:D3"/>
    <mergeCell ref="E3:H3"/>
    <mergeCell ref="B4:D4"/>
    <mergeCell ref="E4:H4"/>
    <mergeCell ref="B5:D5"/>
    <mergeCell ref="E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F066-95E2-4917-ADA9-902FB7151CB4}">
  <dimension ref="B3:K20"/>
  <sheetViews>
    <sheetView topLeftCell="B1" workbookViewId="0">
      <selection activeCell="C23" sqref="C23"/>
    </sheetView>
  </sheetViews>
  <sheetFormatPr baseColWidth="10" defaultColWidth="11.44140625" defaultRowHeight="14.4" x14ac:dyDescent="0.3"/>
  <cols>
    <col min="2" max="2" width="15.33203125" customWidth="1"/>
    <col min="3" max="3" width="12.88671875" customWidth="1"/>
    <col min="4" max="4" width="13.44140625" customWidth="1"/>
    <col min="7" max="7" width="16.109375" customWidth="1"/>
  </cols>
  <sheetData>
    <row r="3" spans="2:11" x14ac:dyDescent="0.3">
      <c r="B3" s="62" t="s">
        <v>72</v>
      </c>
      <c r="C3" s="63"/>
      <c r="D3" s="64"/>
      <c r="E3" s="62" t="s">
        <v>309</v>
      </c>
      <c r="F3" s="63"/>
      <c r="G3" s="63"/>
      <c r="H3" s="64"/>
    </row>
    <row r="4" spans="2:11" x14ac:dyDescent="0.3">
      <c r="B4" s="62" t="s">
        <v>74</v>
      </c>
      <c r="C4" s="63"/>
      <c r="D4" s="64"/>
      <c r="E4" s="62" t="s">
        <v>41</v>
      </c>
      <c r="F4" s="63"/>
      <c r="G4" s="63"/>
      <c r="H4" s="64"/>
    </row>
    <row r="5" spans="2:11" x14ac:dyDescent="0.3">
      <c r="B5" s="62" t="s">
        <v>75</v>
      </c>
      <c r="C5" s="63"/>
      <c r="D5" s="64"/>
      <c r="E5" s="62" t="s">
        <v>310</v>
      </c>
      <c r="F5" s="63"/>
      <c r="G5" s="63"/>
      <c r="H5" s="64"/>
    </row>
    <row r="8" spans="2:11" x14ac:dyDescent="0.3">
      <c r="C8" s="65" t="s">
        <v>77</v>
      </c>
      <c r="D8" s="65"/>
    </row>
    <row r="9" spans="2:11" ht="57.6" x14ac:dyDescent="0.3">
      <c r="B9" s="4" t="s">
        <v>78</v>
      </c>
      <c r="C9" s="4" t="s">
        <v>79</v>
      </c>
      <c r="D9" s="4" t="s">
        <v>80</v>
      </c>
      <c r="E9" s="4" t="s">
        <v>81</v>
      </c>
      <c r="F9" s="4" t="s">
        <v>12</v>
      </c>
      <c r="G9" s="4" t="s">
        <v>82</v>
      </c>
      <c r="H9" s="4" t="s">
        <v>83</v>
      </c>
      <c r="I9" s="4" t="s">
        <v>84</v>
      </c>
      <c r="J9" s="4" t="s">
        <v>85</v>
      </c>
      <c r="K9" s="4" t="s">
        <v>86</v>
      </c>
    </row>
    <row r="10" spans="2:11" x14ac:dyDescent="0.3">
      <c r="B10" s="1" t="s">
        <v>87</v>
      </c>
      <c r="C10" s="2">
        <v>31</v>
      </c>
      <c r="D10" s="9">
        <f t="shared" ref="D10:D13" si="0">C10*125%</f>
        <v>38.75</v>
      </c>
      <c r="E10" s="2" t="s">
        <v>88</v>
      </c>
      <c r="F10" s="17">
        <v>26</v>
      </c>
      <c r="G10" s="2" t="s">
        <v>95</v>
      </c>
      <c r="H10" s="2" t="s">
        <v>40</v>
      </c>
      <c r="I10" s="2" t="s">
        <v>311</v>
      </c>
      <c r="J10" s="2" t="s">
        <v>312</v>
      </c>
      <c r="K10" s="2" t="s">
        <v>313</v>
      </c>
    </row>
    <row r="11" spans="2:11" x14ac:dyDescent="0.3">
      <c r="B11" s="1" t="s">
        <v>93</v>
      </c>
      <c r="C11" s="2">
        <v>21</v>
      </c>
      <c r="D11" s="9">
        <f t="shared" si="0"/>
        <v>26.25</v>
      </c>
      <c r="E11" s="2" t="s">
        <v>94</v>
      </c>
      <c r="F11" s="17">
        <v>27</v>
      </c>
      <c r="G11" s="2" t="s">
        <v>102</v>
      </c>
      <c r="H11" s="2" t="s">
        <v>314</v>
      </c>
      <c r="I11" s="2" t="s">
        <v>315</v>
      </c>
      <c r="J11" s="2" t="s">
        <v>316</v>
      </c>
      <c r="K11" s="2" t="s">
        <v>317</v>
      </c>
    </row>
    <row r="12" spans="2:11" x14ac:dyDescent="0.3">
      <c r="B12" s="1" t="s">
        <v>100</v>
      </c>
      <c r="C12" s="2">
        <v>12</v>
      </c>
      <c r="D12" s="9">
        <f t="shared" si="0"/>
        <v>15</v>
      </c>
      <c r="E12" s="2" t="s">
        <v>101</v>
      </c>
      <c r="F12" s="17">
        <v>27</v>
      </c>
      <c r="G12" s="2" t="s">
        <v>102</v>
      </c>
      <c r="H12" s="2" t="s">
        <v>318</v>
      </c>
      <c r="I12" s="2" t="s">
        <v>319</v>
      </c>
      <c r="J12" s="2" t="s">
        <v>320</v>
      </c>
      <c r="K12" s="2" t="s">
        <v>321</v>
      </c>
    </row>
    <row r="13" spans="2:11" x14ac:dyDescent="0.3">
      <c r="B13" s="1" t="s">
        <v>107</v>
      </c>
      <c r="C13" s="2">
        <v>13</v>
      </c>
      <c r="D13" s="9">
        <f t="shared" si="0"/>
        <v>16.25</v>
      </c>
      <c r="E13" s="2" t="s">
        <v>108</v>
      </c>
      <c r="F13" s="17">
        <v>27</v>
      </c>
      <c r="G13" s="2" t="s">
        <v>102</v>
      </c>
      <c r="H13" s="2" t="s">
        <v>322</v>
      </c>
      <c r="I13" s="2" t="s">
        <v>323</v>
      </c>
      <c r="J13" s="2" t="s">
        <v>324</v>
      </c>
      <c r="K13" s="2" t="s">
        <v>325</v>
      </c>
    </row>
    <row r="14" spans="2:11" x14ac:dyDescent="0.3">
      <c r="B14" s="1" t="s">
        <v>119</v>
      </c>
      <c r="C14" s="2">
        <v>13</v>
      </c>
      <c r="D14" s="9">
        <f t="shared" ref="D14:D19" si="1">C14*125%</f>
        <v>16.25</v>
      </c>
      <c r="E14" s="2" t="s">
        <v>120</v>
      </c>
      <c r="F14" s="17">
        <v>27</v>
      </c>
      <c r="G14" s="2" t="s">
        <v>102</v>
      </c>
      <c r="H14" s="2" t="s">
        <v>326</v>
      </c>
      <c r="I14" s="2" t="s">
        <v>327</v>
      </c>
      <c r="J14" s="2" t="s">
        <v>328</v>
      </c>
      <c r="K14" s="2" t="s">
        <v>329</v>
      </c>
    </row>
    <row r="15" spans="2:11" x14ac:dyDescent="0.3">
      <c r="B15" s="1" t="s">
        <v>113</v>
      </c>
      <c r="C15" s="2">
        <v>8</v>
      </c>
      <c r="D15" s="9">
        <f t="shared" si="1"/>
        <v>10</v>
      </c>
      <c r="E15" s="2" t="s">
        <v>114</v>
      </c>
      <c r="F15" s="17">
        <v>28</v>
      </c>
      <c r="G15" s="8" t="s">
        <v>133</v>
      </c>
      <c r="H15" s="2" t="s">
        <v>330</v>
      </c>
      <c r="I15" s="2" t="s">
        <v>331</v>
      </c>
      <c r="J15" s="2" t="s">
        <v>332</v>
      </c>
      <c r="K15" s="2" t="s">
        <v>333</v>
      </c>
    </row>
    <row r="16" spans="2:11" x14ac:dyDescent="0.3">
      <c r="B16" s="1" t="s">
        <v>125</v>
      </c>
      <c r="C16" s="2">
        <v>10</v>
      </c>
      <c r="D16" s="9">
        <f t="shared" si="1"/>
        <v>12.5</v>
      </c>
      <c r="E16" s="2" t="s">
        <v>126</v>
      </c>
      <c r="F16" s="17">
        <v>28</v>
      </c>
      <c r="G16" s="8" t="s">
        <v>133</v>
      </c>
      <c r="H16" s="2" t="s">
        <v>334</v>
      </c>
      <c r="I16" s="2" t="s">
        <v>335</v>
      </c>
      <c r="J16" s="2" t="s">
        <v>336</v>
      </c>
      <c r="K16" s="2" t="s">
        <v>337</v>
      </c>
    </row>
    <row r="17" spans="2:11" x14ac:dyDescent="0.3">
      <c r="B17" s="11" t="s">
        <v>131</v>
      </c>
      <c r="C17" s="8">
        <v>3</v>
      </c>
      <c r="D17" s="12">
        <f t="shared" si="1"/>
        <v>3.75</v>
      </c>
      <c r="E17" s="8" t="s">
        <v>132</v>
      </c>
      <c r="F17" s="17">
        <v>29</v>
      </c>
      <c r="G17" s="2" t="s">
        <v>235</v>
      </c>
      <c r="H17" s="2" t="s">
        <v>338</v>
      </c>
      <c r="I17" s="2" t="s">
        <v>339</v>
      </c>
      <c r="J17" s="2" t="s">
        <v>340</v>
      </c>
      <c r="K17" s="2" t="s">
        <v>341</v>
      </c>
    </row>
    <row r="18" spans="2:11" x14ac:dyDescent="0.3">
      <c r="B18" s="1" t="s">
        <v>138</v>
      </c>
      <c r="C18" s="2">
        <v>2</v>
      </c>
      <c r="D18" s="9">
        <f t="shared" si="1"/>
        <v>2.5</v>
      </c>
      <c r="E18" s="2" t="s">
        <v>139</v>
      </c>
      <c r="F18" s="17">
        <v>29</v>
      </c>
      <c r="G18" s="2" t="s">
        <v>235</v>
      </c>
      <c r="H18" s="2" t="s">
        <v>342</v>
      </c>
      <c r="I18" s="2" t="s">
        <v>343</v>
      </c>
      <c r="J18" s="2" t="s">
        <v>344</v>
      </c>
      <c r="K18" s="2" t="s">
        <v>345</v>
      </c>
    </row>
    <row r="19" spans="2:11" x14ac:dyDescent="0.3">
      <c r="B19" s="1" t="s">
        <v>155</v>
      </c>
      <c r="C19" s="2">
        <v>8</v>
      </c>
      <c r="D19" s="9">
        <f t="shared" si="1"/>
        <v>10</v>
      </c>
      <c r="E19" s="2" t="s">
        <v>156</v>
      </c>
      <c r="F19" s="17">
        <v>28</v>
      </c>
      <c r="G19" s="22" t="s">
        <v>133</v>
      </c>
      <c r="H19" s="2" t="s">
        <v>322</v>
      </c>
      <c r="I19" s="2" t="s">
        <v>346</v>
      </c>
      <c r="J19" s="2" t="s">
        <v>347</v>
      </c>
      <c r="K19" s="2" t="s">
        <v>348</v>
      </c>
    </row>
    <row r="20" spans="2:11" x14ac:dyDescent="0.3">
      <c r="B20" s="7" t="s">
        <v>161</v>
      </c>
      <c r="C20" s="5">
        <f>SUM(C10:C19)</f>
        <v>121</v>
      </c>
      <c r="D20" s="10">
        <f>SUM(D10:D19)</f>
        <v>151.25</v>
      </c>
    </row>
  </sheetData>
  <mergeCells count="7">
    <mergeCell ref="C8:D8"/>
    <mergeCell ref="B3:D3"/>
    <mergeCell ref="E3:H3"/>
    <mergeCell ref="B4:D4"/>
    <mergeCell ref="E4:H4"/>
    <mergeCell ref="B5:D5"/>
    <mergeCell ref="E5:H5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04A1F12332E4E8235C8C2613529D8" ma:contentTypeVersion="5" ma:contentTypeDescription="Create a new document." ma:contentTypeScope="" ma:versionID="2f9abde2ad9cfeda4e08cec5aa484ad7">
  <xsd:schema xmlns:xsd="http://www.w3.org/2001/XMLSchema" xmlns:xs="http://www.w3.org/2001/XMLSchema" xmlns:p="http://schemas.microsoft.com/office/2006/metadata/properties" xmlns:ns2="f4e57e3a-5a25-4055-8575-0f63f499614b" xmlns:ns3="5ab23a5a-a69c-4c4f-9362-9ac80b28bd9c" targetNamespace="http://schemas.microsoft.com/office/2006/metadata/properties" ma:root="true" ma:fieldsID="62b29bd59c04bfcfb9993c8a068a8931" ns2:_="" ns3:_="">
    <xsd:import namespace="f4e57e3a-5a25-4055-8575-0f63f499614b"/>
    <xsd:import namespace="5ab23a5a-a69c-4c4f-9362-9ac80b28b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57e3a-5a25-4055-8575-0f63f4996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23a5a-a69c-4c4f-9362-9ac80b28b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938637-21AE-42BC-AFB6-CF9EB072368B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4e57e3a-5a25-4055-8575-0f63f499614b"/>
  </ds:schemaRefs>
</ds:datastoreItem>
</file>

<file path=customXml/itemProps2.xml><?xml version="1.0" encoding="utf-8"?>
<ds:datastoreItem xmlns:ds="http://schemas.openxmlformats.org/officeDocument/2006/customXml" ds:itemID="{FEBBA216-CDBE-471F-8A8D-7B95E8AD6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4C142-F9F0-4BA0-81B7-62EB67045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Dimesionamiento y Valorización</vt:lpstr>
      <vt:lpstr>IP Sedes</vt:lpstr>
      <vt:lpstr>Lima-Branco</vt:lpstr>
      <vt:lpstr>Piura-Abel</vt:lpstr>
      <vt:lpstr>Arequipa-Jean </vt:lpstr>
      <vt:lpstr>Cajamarca - Jose</vt:lpstr>
      <vt:lpstr>Cusco-Piero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u20201b561 (Cierto Espiritu, Abel Angel)</dc:creator>
  <cp:keywords/>
  <dc:description/>
  <cp:lastModifiedBy>u20201b561 (Cierto Espiritu, Abel Angel)</cp:lastModifiedBy>
  <cp:revision/>
  <dcterms:created xsi:type="dcterms:W3CDTF">2023-09-10T01:21:34Z</dcterms:created>
  <dcterms:modified xsi:type="dcterms:W3CDTF">2023-11-23T00:37:00Z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0x0101000E504A1F12332E4E8235C8C2613529D8</vt:lpwstr>
  </property>
</Properties>
</file>