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972" activeTab="6"/>
  </bookViews>
  <sheets>
    <sheet name="里程统计" sheetId="10" r:id="rId1"/>
    <sheet name="里程汇总统计报表" sheetId="11" r:id="rId2"/>
    <sheet name="上线率统计" sheetId="1" r:id="rId3"/>
    <sheet name="当前在线率统计(部标)" sheetId="13" r:id="rId4"/>
    <sheet name="在线率统计(客户可能的需求)" sheetId="18" r:id="rId5"/>
    <sheet name="有效上传率" sheetId="15" r:id="rId6"/>
    <sheet name="车辆监管质量统计" sheetId="12" r:id="rId7"/>
  </sheets>
  <calcPr calcId="152511"/>
</workbook>
</file>

<file path=xl/calcChain.xml><?xml version="1.0" encoding="utf-8"?>
<calcChain xmlns="http://schemas.openxmlformats.org/spreadsheetml/2006/main">
  <c r="F5" i="18" l="1"/>
  <c r="F4" i="18"/>
  <c r="I2" i="12"/>
  <c r="H5" i="12"/>
  <c r="H6" i="12"/>
  <c r="H7" i="12"/>
  <c r="H8" i="12"/>
  <c r="H9" i="12"/>
  <c r="H4" i="12"/>
  <c r="F5" i="15"/>
  <c r="F4" i="15"/>
  <c r="E5" i="13"/>
  <c r="E4" i="13"/>
  <c r="F2" i="13" s="1"/>
  <c r="F2" i="1"/>
  <c r="E5" i="1"/>
  <c r="E4" i="1"/>
  <c r="G2" i="18" l="1"/>
  <c r="G2" i="15"/>
</calcChain>
</file>

<file path=xl/sharedStrings.xml><?xml version="1.0" encoding="utf-8"?>
<sst xmlns="http://schemas.openxmlformats.org/spreadsheetml/2006/main" count="129" uniqueCount="80">
  <si>
    <t>序号</t>
    <phoneticPr fontId="1" type="noConversion"/>
  </si>
  <si>
    <t>车牌号</t>
    <phoneticPr fontId="1" type="noConversion"/>
  </si>
  <si>
    <t>备注</t>
    <phoneticPr fontId="1" type="noConversion"/>
  </si>
  <si>
    <t>粤ABC112</t>
    <phoneticPr fontId="1" type="noConversion"/>
  </si>
  <si>
    <t>A车队</t>
    <phoneticPr fontId="1" type="noConversion"/>
  </si>
  <si>
    <t>车辆单位--即车辆分组</t>
    <phoneticPr fontId="1" type="noConversion"/>
  </si>
  <si>
    <t>留空，让汇报人作说明</t>
    <phoneticPr fontId="1" type="noConversion"/>
  </si>
  <si>
    <t>B车队</t>
    <phoneticPr fontId="1" type="noConversion"/>
  </si>
  <si>
    <t>粤CAC331</t>
    <phoneticPr fontId="1" type="noConversion"/>
  </si>
  <si>
    <t>车属单位</t>
    <phoneticPr fontId="1" type="noConversion"/>
  </si>
  <si>
    <t>2013年4月24日 至 2013年4月25日</t>
    <phoneticPr fontId="1" type="noConversion"/>
  </si>
  <si>
    <t>序号</t>
    <phoneticPr fontId="1" type="noConversion"/>
  </si>
  <si>
    <t>车辆分组</t>
    <phoneticPr fontId="1" type="noConversion"/>
  </si>
  <si>
    <t>车牌号码</t>
    <phoneticPr fontId="1" type="noConversion"/>
  </si>
  <si>
    <t>统计时间段</t>
    <phoneticPr fontId="1" type="noConversion"/>
  </si>
  <si>
    <t>合计：775</t>
    <phoneticPr fontId="1" type="noConversion"/>
  </si>
  <si>
    <t>2013-04-22 00:00:00--2013-04-26 23:59:59</t>
    <phoneticPr fontId="1" type="noConversion"/>
  </si>
  <si>
    <t>车辆行驶里程明细报表</t>
    <phoneticPr fontId="1" type="noConversion"/>
  </si>
  <si>
    <t>2013年4月26日</t>
    <phoneticPr fontId="1" type="noConversion"/>
  </si>
  <si>
    <t>车辆单位--即车辆分组</t>
  </si>
  <si>
    <t>车辆单位--即车辆分组</t>
    <phoneticPr fontId="1" type="noConversion"/>
  </si>
  <si>
    <t>统计开始时间段的里程数，单位默认是公里</t>
    <phoneticPr fontId="1" type="noConversion"/>
  </si>
  <si>
    <t>统计结束时间段的里程数，单位默认是公里</t>
    <phoneticPr fontId="1" type="noConversion"/>
  </si>
  <si>
    <t>显示查询的时间段</t>
    <phoneticPr fontId="1" type="noConversion"/>
  </si>
  <si>
    <t>留空，给汇报人填写</t>
    <phoneticPr fontId="1" type="noConversion"/>
  </si>
  <si>
    <t>开始里程</t>
    <phoneticPr fontId="1" type="noConversion"/>
  </si>
  <si>
    <t>结束里程</t>
    <phoneticPr fontId="1" type="noConversion"/>
  </si>
  <si>
    <t>行驶里程</t>
    <phoneticPr fontId="1" type="noConversion"/>
  </si>
  <si>
    <t>2013-03-26 00:00:00--2013-04-26 23:59:59</t>
    <phoneticPr fontId="1" type="noConversion"/>
  </si>
  <si>
    <t>车辆数量</t>
    <phoneticPr fontId="1" type="noConversion"/>
  </si>
  <si>
    <t>车辆单位里程统计报表</t>
    <phoneticPr fontId="1" type="noConversion"/>
  </si>
  <si>
    <t>车牌号</t>
    <phoneticPr fontId="1" type="noConversion"/>
  </si>
  <si>
    <t>该车辆分组车辆数量</t>
    <phoneticPr fontId="1" type="noConversion"/>
  </si>
  <si>
    <t>车辆单位</t>
    <phoneticPr fontId="1" type="noConversion"/>
  </si>
  <si>
    <t>广州市信德货运有限公司</t>
  </si>
  <si>
    <t>裕翔客运</t>
  </si>
  <si>
    <t>中华制漆（深圳）有限公司</t>
  </si>
  <si>
    <t>广龙运输</t>
  </si>
  <si>
    <t>盐城国泰</t>
  </si>
  <si>
    <t>亿程鹰眼</t>
  </si>
  <si>
    <t>车辆上线率</t>
    <phoneticPr fontId="11" type="noConversion"/>
  </si>
  <si>
    <t>上线车辆数</t>
    <phoneticPr fontId="1" type="noConversion"/>
  </si>
  <si>
    <t>上线率</t>
    <phoneticPr fontId="1" type="noConversion"/>
  </si>
  <si>
    <t>车属单位平台车辆总数</t>
    <phoneticPr fontId="1" type="noConversion"/>
  </si>
  <si>
    <t>查询时间段内有上线过的车辆数；如：时间段内车辆有上传过一条定位数据，则该车辆均算上线</t>
    <phoneticPr fontId="1" type="noConversion"/>
  </si>
  <si>
    <t>平均上线率：</t>
    <phoneticPr fontId="1" type="noConversion"/>
  </si>
  <si>
    <t>车辆总数</t>
    <phoneticPr fontId="1" type="noConversion"/>
  </si>
  <si>
    <r>
      <t xml:space="preserve">某某运输总公司
</t>
    </r>
    <r>
      <rPr>
        <b/>
        <sz val="16"/>
        <color theme="1"/>
        <rFont val="宋体"/>
        <family val="3"/>
        <charset val="134"/>
        <scheme val="minor"/>
      </rPr>
      <t>（车辆在线率统计报表）</t>
    </r>
    <phoneticPr fontId="1" type="noConversion"/>
  </si>
  <si>
    <r>
      <t xml:space="preserve">某某运输总公司
</t>
    </r>
    <r>
      <rPr>
        <b/>
        <sz val="16"/>
        <color theme="1"/>
        <rFont val="宋体"/>
        <family val="3"/>
        <charset val="134"/>
        <scheme val="minor"/>
      </rPr>
      <t>（单位车辆上线率统计报表）</t>
    </r>
    <phoneticPr fontId="1" type="noConversion"/>
  </si>
  <si>
    <t>2013年4月24日 19:42:33</t>
    <phoneticPr fontId="1" type="noConversion"/>
  </si>
  <si>
    <t>在线车辆数</t>
    <phoneticPr fontId="1" type="noConversion"/>
  </si>
  <si>
    <t>平均在线率：</t>
    <phoneticPr fontId="1" type="noConversion"/>
  </si>
  <si>
    <t>在线率</t>
    <phoneticPr fontId="1" type="noConversion"/>
  </si>
  <si>
    <r>
      <t xml:space="preserve">某某运输总公司
</t>
    </r>
    <r>
      <rPr>
        <b/>
        <sz val="16"/>
        <color theme="1"/>
        <rFont val="宋体"/>
        <family val="3"/>
        <charset val="134"/>
        <scheme val="minor"/>
      </rPr>
      <t>（车辆有效上传报表）</t>
    </r>
    <phoneticPr fontId="1" type="noConversion"/>
  </si>
  <si>
    <t>车牌号码</t>
    <phoneticPr fontId="1" type="noConversion"/>
  </si>
  <si>
    <t>上传数</t>
    <phoneticPr fontId="1" type="noConversion"/>
  </si>
  <si>
    <t>有效上传数</t>
    <phoneticPr fontId="1" type="noConversion"/>
  </si>
  <si>
    <t>有效率</t>
    <phoneticPr fontId="1" type="noConversion"/>
  </si>
  <si>
    <t>车辆在线率</t>
    <phoneticPr fontId="1" type="noConversion"/>
  </si>
  <si>
    <t>车辆上传有效率</t>
    <phoneticPr fontId="1" type="noConversion"/>
  </si>
  <si>
    <t>处理报警率</t>
    <phoneticPr fontId="1" type="noConversion"/>
  </si>
  <si>
    <t>车辆数</t>
    <phoneticPr fontId="1" type="noConversion"/>
  </si>
  <si>
    <t>某某运输总公司
(车辆监管质量)</t>
    <phoneticPr fontId="1" type="noConversion"/>
  </si>
  <si>
    <t>2013-3-27至2013-4-27</t>
    <phoneticPr fontId="1" type="noConversion"/>
  </si>
  <si>
    <t>平均监管质量：</t>
    <phoneticPr fontId="1" type="noConversion"/>
  </si>
  <si>
    <t>监管质量</t>
    <phoneticPr fontId="1" type="noConversion"/>
  </si>
  <si>
    <t>该报表里涉及的数据均是从“上线率、在线率、上传有效率、处理报警率”提取数据并得出平均“管理质量率”
算法：监管质量=(车辆上线率+车辆在线率+车辆上传有效率+处理报警率)/4</t>
    <phoneticPr fontId="1" type="noConversion"/>
  </si>
  <si>
    <r>
      <rPr>
        <b/>
        <sz val="12"/>
        <color rgb="FFFF0000"/>
        <rFont val="宋体"/>
        <family val="3"/>
        <charset val="134"/>
        <scheme val="minor"/>
      </rPr>
      <t>【算法】</t>
    </r>
    <r>
      <rPr>
        <sz val="11"/>
        <color rgb="FFFF0000"/>
        <rFont val="宋体"/>
        <family val="3"/>
        <charset val="134"/>
        <scheme val="minor"/>
      </rPr>
      <t>行驶里程=结束里程-开始里程</t>
    </r>
    <phoneticPr fontId="1" type="noConversion"/>
  </si>
  <si>
    <t>统计时间段内该车辆分组所有车辆行驶里程数</t>
    <phoneticPr fontId="1" type="noConversion"/>
  </si>
  <si>
    <r>
      <rPr>
        <b/>
        <sz val="14"/>
        <color rgb="FFFF0000"/>
        <rFont val="宋体"/>
        <family val="3"/>
        <charset val="134"/>
        <scheme val="minor"/>
      </rPr>
      <t>【算法】</t>
    </r>
    <r>
      <rPr>
        <sz val="11"/>
        <color rgb="FFFF0000"/>
        <rFont val="宋体"/>
        <family val="3"/>
        <charset val="134"/>
        <scheme val="minor"/>
      </rPr>
      <t xml:space="preserve">
上线率=上线车辆/车辆总数
算出百分比，有两个小数位数</t>
    </r>
    <phoneticPr fontId="1" type="noConversion"/>
  </si>
  <si>
    <r>
      <rPr>
        <b/>
        <sz val="14"/>
        <color rgb="FFFF0000"/>
        <rFont val="宋体"/>
        <family val="3"/>
        <charset val="134"/>
        <scheme val="minor"/>
      </rPr>
      <t>【注意】：</t>
    </r>
    <r>
      <rPr>
        <sz val="11"/>
        <color rgb="FFFF0000"/>
        <rFont val="宋体"/>
        <family val="3"/>
        <charset val="134"/>
        <scheme val="minor"/>
      </rPr>
      <t xml:space="preserve">部标要求在线率算法是当前时间在线率。
如：2013-4-27 19:42:33查询在线率，那系统倒推10分钟内车辆有上传过数据则算在线车辆。
即：2013-4-27 19:32:33~19:32:33的10分钟内有上传过数据的算在线车辆。
</t>
    </r>
    <r>
      <rPr>
        <b/>
        <sz val="14"/>
        <color rgb="FFFF0000"/>
        <rFont val="宋体"/>
        <family val="3"/>
        <charset val="134"/>
        <scheme val="minor"/>
      </rPr>
      <t>【算法】</t>
    </r>
    <r>
      <rPr>
        <sz val="11"/>
        <color rgb="FFFF0000"/>
        <rFont val="宋体"/>
        <family val="3"/>
        <charset val="134"/>
        <scheme val="minor"/>
      </rPr>
      <t xml:space="preserve">
在线率=在线车辆/车辆总数；</t>
    </r>
    <phoneticPr fontId="1" type="noConversion"/>
  </si>
  <si>
    <r>
      <rPr>
        <b/>
        <sz val="14"/>
        <color rgb="FFFF0000"/>
        <rFont val="宋体"/>
        <family val="3"/>
        <charset val="134"/>
        <scheme val="minor"/>
      </rPr>
      <t>【有效上传概念】：</t>
    </r>
    <r>
      <rPr>
        <sz val="11"/>
        <color rgb="FFFF0000"/>
        <rFont val="宋体"/>
        <family val="3"/>
        <charset val="134"/>
        <scheme val="minor"/>
      </rPr>
      <t xml:space="preserve">上传异常范围：定位超出中国范围、方向超过360度、上传定位时间与当前时间相差30分钟、运政数据未匹配(上传报文中车牌号码、车牌颜色与平台数据不匹配)。异常数据算无效，相反则算有效。
</t>
    </r>
    <r>
      <rPr>
        <b/>
        <sz val="14"/>
        <color rgb="FFFF0000"/>
        <rFont val="宋体"/>
        <family val="3"/>
        <charset val="134"/>
        <scheme val="minor"/>
      </rPr>
      <t>【算法】</t>
    </r>
    <r>
      <rPr>
        <sz val="11"/>
        <color rgb="FFFF0000"/>
        <rFont val="宋体"/>
        <family val="3"/>
        <charset val="134"/>
        <scheme val="minor"/>
      </rPr>
      <t xml:space="preserve">
有效率=有效上传/上传数。</t>
    </r>
    <phoneticPr fontId="1" type="noConversion"/>
  </si>
  <si>
    <t>里程合计：5775</t>
    <phoneticPr fontId="1" type="noConversion"/>
  </si>
  <si>
    <t>车牌号码</t>
    <phoneticPr fontId="1" type="noConversion"/>
  </si>
  <si>
    <t>应在线时长</t>
    <phoneticPr fontId="1" type="noConversion"/>
  </si>
  <si>
    <t>实在线时长</t>
    <phoneticPr fontId="1" type="noConversion"/>
  </si>
  <si>
    <t>2013-4-26至2013-4-27</t>
    <phoneticPr fontId="1" type="noConversion"/>
  </si>
  <si>
    <t>车牌号码</t>
    <phoneticPr fontId="1" type="noConversion"/>
  </si>
  <si>
    <r>
      <rPr>
        <b/>
        <sz val="14"/>
        <color rgb="FFFF0000"/>
        <rFont val="宋体"/>
        <family val="3"/>
        <charset val="134"/>
        <scheme val="minor"/>
      </rPr>
      <t>【在线定义】</t>
    </r>
    <r>
      <rPr>
        <sz val="11"/>
        <color rgb="FFFF0000"/>
        <rFont val="宋体"/>
        <family val="3"/>
        <charset val="134"/>
        <scheme val="minor"/>
      </rPr>
      <t xml:space="preserve">
1分钟上传过数据则算该分钟上线，每天有1440分钟。
以分钟为单位来计算在线时长得出查询的时间段内有多少个分钟是有上传过数据。
</t>
    </r>
    <r>
      <rPr>
        <b/>
        <sz val="14"/>
        <color rgb="FFFF0000"/>
        <rFont val="宋体"/>
        <family val="3"/>
        <charset val="134"/>
        <scheme val="minor"/>
      </rPr>
      <t>【算法】</t>
    </r>
    <r>
      <rPr>
        <sz val="11"/>
        <color rgb="FFFF0000"/>
        <rFont val="宋体"/>
        <family val="3"/>
        <charset val="134"/>
        <scheme val="minor"/>
      </rPr>
      <t xml:space="preserve">
在线率=实在线时长/应在线时长</t>
    </r>
    <phoneticPr fontId="1" type="noConversion"/>
  </si>
  <si>
    <t>&lt;--1分钟为单位统计上线是假设，可以考虑以10分钟为单位来计算在线时长</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</si>
</sst>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宋体"/>
      <family val="2"/>
      <scheme val="minor"/>
    </font>
    <font>
      <sz val="9"/>
      <name val="宋体"/>
      <family val="3"/>
      <charset val="134"/>
      <scheme val="minor"/>
    </font>
    <font>
      <b/>
      <sz val="16"/>
      <color theme="1"/>
      <name val="宋体"/>
      <family val="3"/>
      <charset val="134"/>
      <scheme val="minor"/>
    </font>
    <font>
      <b/>
      <sz val="20"/>
      <color theme="1"/>
      <name val="宋体"/>
      <family val="3"/>
      <charset val="134"/>
      <scheme val="minor"/>
    </font>
    <font>
      <sz val="11"/>
      <color rgb="FFFF0000"/>
      <name val="宋体"/>
      <family val="2"/>
      <scheme val="minor"/>
    </font>
    <font>
      <sz val="11"/>
      <color rgb="FFFF0000"/>
      <name val="宋体"/>
      <family val="3"/>
      <charset val="134"/>
      <scheme val="minor"/>
    </font>
    <font>
      <sz val="26"/>
      <color theme="1"/>
      <name val="宋体"/>
      <family val="2"/>
      <scheme val="minor"/>
    </font>
    <font>
      <sz val="16"/>
      <color theme="1"/>
      <name val="宋体"/>
      <family val="3"/>
      <charset val="134"/>
      <scheme val="minor"/>
    </font>
    <font>
      <sz val="10"/>
      <color theme="1"/>
      <name val="宋体"/>
      <family val="2"/>
      <scheme val="minor"/>
    </font>
    <font>
      <sz val="10"/>
      <color theme="1"/>
      <name val="宋体"/>
      <family val="3"/>
      <charset val="134"/>
      <scheme val="minor"/>
    </font>
    <font>
      <b/>
      <sz val="10"/>
      <color theme="1"/>
      <name val="黑体"/>
      <family val="3"/>
      <charset val="134"/>
    </font>
    <font>
      <sz val="9"/>
      <name val="宋体"/>
      <family val="3"/>
      <charset val="134"/>
    </font>
    <font>
      <b/>
      <sz val="11"/>
      <color theme="1"/>
      <name val="黑体"/>
      <family val="3"/>
      <charset val="134"/>
    </font>
    <font>
      <b/>
      <sz val="12"/>
      <color rgb="FFFF0000"/>
      <name val="宋体"/>
      <family val="3"/>
      <charset val="134"/>
      <scheme val="minor"/>
    </font>
    <font>
      <b/>
      <sz val="14"/>
      <color rgb="FFFF0000"/>
      <name val="宋体"/>
      <family val="3"/>
      <charset val="134"/>
      <scheme val="minor"/>
    </font>
  </fonts>
  <fills count="3">
    <fill>
      <patternFill patternType="none"/>
    </fill>
    <fill>
      <patternFill patternType="gray125"/>
    </fill>
    <fill>
      <patternFill patternType="solid">
        <fgColor theme="0"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5">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Protection="1">
      <protection locked="0"/>
    </xf>
    <xf numFmtId="0" fontId="0" fillId="0" borderId="0" xfId="0" applyAlignment="1" applyProtection="1">
      <alignment horizontal="center" vertical="center"/>
      <protection locked="0"/>
    </xf>
    <xf numFmtId="0" fontId="4" fillId="0" borderId="0" xfId="0" applyFont="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0" fillId="0" borderId="0" xfId="0" applyAlignment="1">
      <alignment horizontal="center" vertical="center"/>
    </xf>
    <xf numFmtId="0" fontId="8" fillId="0" borderId="1" xfId="0" applyFont="1" applyBorder="1" applyAlignment="1">
      <alignment horizontal="center" vertical="center"/>
    </xf>
    <xf numFmtId="0" fontId="8" fillId="0" borderId="1" xfId="0" applyFont="1" applyBorder="1" applyAlignment="1" applyProtection="1">
      <alignment horizontal="center" vertical="center"/>
      <protection locked="0"/>
    </xf>
    <xf numFmtId="0" fontId="9" fillId="0" borderId="1" xfId="0" quotePrefix="1" applyFont="1" applyBorder="1"/>
    <xf numFmtId="0" fontId="10" fillId="2" borderId="1" xfId="0" applyFont="1" applyFill="1" applyBorder="1" applyAlignment="1">
      <alignment horizontal="center" vertical="center"/>
    </xf>
    <xf numFmtId="10" fontId="0" fillId="0" borderId="0" xfId="0" applyNumberFormat="1" applyAlignment="1" applyProtection="1">
      <alignment horizontal="center" vertical="center"/>
      <protection locked="0"/>
    </xf>
    <xf numFmtId="0" fontId="0" fillId="0" borderId="0" xfId="0" applyAlignment="1" applyProtection="1">
      <alignment horizontal="right" vertical="center"/>
      <protection locked="0"/>
    </xf>
    <xf numFmtId="0" fontId="12" fillId="0" borderId="0" xfId="0" applyFont="1" applyAlignment="1" applyProtection="1">
      <alignment horizontal="center" vertical="center"/>
      <protection locked="0"/>
    </xf>
    <xf numFmtId="0" fontId="12" fillId="0" borderId="0" xfId="0" applyFont="1" applyAlignment="1" applyProtection="1">
      <alignment horizontal="center" vertical="center" wrapText="1"/>
      <protection locked="0"/>
    </xf>
    <xf numFmtId="0" fontId="8" fillId="0" borderId="0" xfId="0" applyFont="1" applyBorder="1" applyAlignment="1" applyProtection="1">
      <alignment horizontal="center" vertical="center"/>
      <protection locked="0"/>
    </xf>
    <xf numFmtId="0" fontId="0" fillId="0" borderId="0" xfId="0" applyAlignment="1">
      <alignment wrapText="1"/>
    </xf>
    <xf numFmtId="0" fontId="0" fillId="0" borderId="0" xfId="0" applyAlignment="1" applyProtection="1">
      <alignment wrapText="1"/>
      <protection locked="0"/>
    </xf>
    <xf numFmtId="0" fontId="12" fillId="0" borderId="1" xfId="0" applyFont="1" applyBorder="1" applyAlignment="1">
      <alignment horizontal="center" vertical="center"/>
    </xf>
    <xf numFmtId="10" fontId="12" fillId="0" borderId="1" xfId="0" applyNumberFormat="1" applyFont="1" applyBorder="1" applyAlignment="1">
      <alignment horizontal="center" vertical="center"/>
    </xf>
    <xf numFmtId="0" fontId="0" fillId="0" borderId="1" xfId="0" applyBorder="1" applyAlignment="1">
      <alignment horizontal="center" vertical="center"/>
    </xf>
    <xf numFmtId="0"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0" fillId="0" borderId="0" xfId="0" applyAlignment="1">
      <alignment horizontal="right" vertical="center"/>
    </xf>
    <xf numFmtId="10" fontId="0" fillId="0" borderId="0" xfId="0" applyNumberFormat="1" applyAlignment="1">
      <alignment horizontal="center" vertical="center"/>
    </xf>
    <xf numFmtId="0" fontId="5" fillId="0" borderId="0" xfId="0" applyFont="1" applyAlignment="1" applyProtection="1">
      <alignment horizontal="left" vertical="center" wrapText="1"/>
      <protection locked="0"/>
    </xf>
    <xf numFmtId="0" fontId="7" fillId="0" borderId="0" xfId="0" applyFont="1" applyAlignment="1">
      <alignment horizontal="center" vertical="center"/>
    </xf>
    <xf numFmtId="0" fontId="6" fillId="0" borderId="0" xfId="0" applyFont="1" applyAlignment="1">
      <alignment horizontal="center" vertical="center"/>
    </xf>
    <xf numFmtId="14" fontId="0" fillId="0" borderId="0" xfId="0" quotePrefix="1" applyNumberFormat="1" applyAlignment="1">
      <alignment horizontal="center" vertical="center"/>
    </xf>
    <xf numFmtId="0" fontId="0" fillId="0" borderId="0" xfId="0" applyAlignment="1">
      <alignment horizontal="center" vertical="center"/>
    </xf>
    <xf numFmtId="0" fontId="3" fillId="0" borderId="0" xfId="0" applyFont="1" applyAlignment="1" applyProtection="1">
      <alignment horizontal="center" vertical="center" wrapText="1"/>
      <protection locked="0"/>
    </xf>
    <xf numFmtId="0" fontId="3" fillId="0" borderId="0" xfId="0" applyFont="1" applyAlignment="1" applyProtection="1">
      <alignment horizontal="center" vertical="center"/>
      <protection locked="0"/>
    </xf>
    <xf numFmtId="14" fontId="0" fillId="0" borderId="0" xfId="0" applyNumberFormat="1" applyAlignment="1" applyProtection="1">
      <alignment horizontal="left" vertical="center"/>
      <protection locked="0"/>
    </xf>
    <xf numFmtId="0" fontId="5" fillId="0" borderId="0" xfId="0" applyFont="1" applyAlignment="1" applyProtection="1">
      <alignment horizontal="left" vertical="center" wrapText="1"/>
      <protection locked="0"/>
    </xf>
    <xf numFmtId="0" fontId="5" fillId="0" borderId="0" xfId="0" applyFont="1" applyAlignment="1" applyProtection="1">
      <alignment horizontal="center" vertical="center" wrapText="1"/>
      <protection locked="0"/>
    </xf>
    <xf numFmtId="0" fontId="2" fillId="0" borderId="0" xfId="0" applyFont="1" applyAlignment="1">
      <alignment horizontal="center" vertical="center" wrapText="1"/>
    </xf>
    <xf numFmtId="0" fontId="2" fillId="0" borderId="0" xfId="0" applyFont="1" applyAlignment="1">
      <alignment horizontal="center" vertical="center"/>
    </xf>
    <xf numFmtId="14" fontId="0" fillId="0" borderId="0" xfId="0" applyNumberFormat="1" applyBorder="1" applyAlignment="1">
      <alignment horizontal="center" vertical="center"/>
    </xf>
    <xf numFmtId="0" fontId="0" fillId="0" borderId="0" xfId="0" applyBorder="1" applyAlignment="1">
      <alignment horizontal="center" vertical="center"/>
    </xf>
    <xf numFmtId="0" fontId="4" fillId="0" borderId="2" xfId="0" applyFont="1" applyBorder="1" applyAlignment="1">
      <alignment horizontal="center" vertical="center" wrapText="1"/>
    </xf>
    <xf numFmtId="0" fontId="4" fillId="0" borderId="2" xfId="0" applyFont="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G16" sqref="G16"/>
    </sheetView>
  </sheetViews>
  <sheetFormatPr defaultRowHeight="13.5" x14ac:dyDescent="0.15"/>
  <cols>
    <col min="1" max="1" width="5.25" style="1" bestFit="1" customWidth="1"/>
    <col min="2" max="2" width="9.125" style="1" bestFit="1" customWidth="1"/>
    <col min="3" max="5" width="9" style="1" bestFit="1" customWidth="1"/>
    <col min="6" max="6" width="10" style="1" customWidth="1"/>
    <col min="7" max="7" width="36.5" style="1" customWidth="1"/>
    <col min="8" max="8" width="25.875" style="1" customWidth="1"/>
    <col min="9" max="16384" width="9" style="1"/>
  </cols>
  <sheetData>
    <row r="1" spans="1:9" ht="33.75" x14ac:dyDescent="0.15">
      <c r="A1" s="30" t="s">
        <v>17</v>
      </c>
      <c r="B1" s="31"/>
      <c r="C1" s="31"/>
      <c r="D1" s="31"/>
      <c r="E1" s="31"/>
      <c r="F1" s="31"/>
      <c r="G1" s="31"/>
      <c r="H1" s="31"/>
    </row>
    <row r="2" spans="1:9" x14ac:dyDescent="0.15">
      <c r="A2" s="32" t="s">
        <v>18</v>
      </c>
      <c r="B2" s="33"/>
      <c r="C2" s="33"/>
      <c r="H2" s="1" t="s">
        <v>15</v>
      </c>
    </row>
    <row r="3" spans="1:9" ht="15.75" customHeight="1" x14ac:dyDescent="0.15">
      <c r="A3" s="14" t="s">
        <v>11</v>
      </c>
      <c r="B3" s="14" t="s">
        <v>12</v>
      </c>
      <c r="C3" s="14" t="s">
        <v>13</v>
      </c>
      <c r="D3" s="14" t="s">
        <v>25</v>
      </c>
      <c r="E3" s="14" t="s">
        <v>26</v>
      </c>
      <c r="F3" s="14" t="s">
        <v>27</v>
      </c>
      <c r="G3" s="14" t="s">
        <v>14</v>
      </c>
      <c r="H3" s="14" t="s">
        <v>2</v>
      </c>
    </row>
    <row r="4" spans="1:9" x14ac:dyDescent="0.15">
      <c r="A4" s="11">
        <v>1</v>
      </c>
      <c r="B4" s="12" t="s">
        <v>4</v>
      </c>
      <c r="C4" s="12" t="s">
        <v>3</v>
      </c>
      <c r="D4" s="11">
        <v>78136</v>
      </c>
      <c r="E4" s="11">
        <v>78576</v>
      </c>
      <c r="F4" s="11">
        <v>440</v>
      </c>
      <c r="G4" s="13" t="s">
        <v>16</v>
      </c>
      <c r="H4" s="11"/>
    </row>
    <row r="5" spans="1:9" x14ac:dyDescent="0.15">
      <c r="A5" s="11">
        <v>2</v>
      </c>
      <c r="B5" s="12" t="s">
        <v>7</v>
      </c>
      <c r="C5" s="12" t="s">
        <v>8</v>
      </c>
      <c r="D5" s="11">
        <v>68165</v>
      </c>
      <c r="E5" s="11">
        <v>68500</v>
      </c>
      <c r="F5" s="11">
        <v>335</v>
      </c>
      <c r="G5" s="13" t="s">
        <v>16</v>
      </c>
      <c r="H5" s="11"/>
    </row>
    <row r="6" spans="1:9" x14ac:dyDescent="0.15">
      <c r="A6" s="11">
        <v>3</v>
      </c>
      <c r="B6" s="11"/>
      <c r="C6" s="11"/>
      <c r="D6" s="11"/>
      <c r="E6" s="11"/>
      <c r="F6" s="11"/>
      <c r="G6" s="11"/>
      <c r="H6" s="11"/>
    </row>
    <row r="7" spans="1:9" ht="67.5" x14ac:dyDescent="0.15">
      <c r="A7" s="3"/>
      <c r="B7" s="3" t="s">
        <v>19</v>
      </c>
      <c r="C7" s="9" t="s">
        <v>1</v>
      </c>
      <c r="D7" s="4" t="s">
        <v>21</v>
      </c>
      <c r="E7" s="4" t="s">
        <v>22</v>
      </c>
      <c r="F7" s="4" t="s">
        <v>67</v>
      </c>
      <c r="G7" s="4" t="s">
        <v>23</v>
      </c>
      <c r="H7" s="4" t="s">
        <v>24</v>
      </c>
      <c r="I7" s="2"/>
    </row>
  </sheetData>
  <mergeCells count="2">
    <mergeCell ref="A1:H1"/>
    <mergeCell ref="A2:C2"/>
  </mergeCells>
  <phoneticPr fontId="1" type="noConversion"/>
  <pageMargins left="0.70866141732283472" right="0.70866141732283472"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8" sqref="E8"/>
    </sheetView>
  </sheetViews>
  <sheetFormatPr defaultRowHeight="13.5" x14ac:dyDescent="0.15"/>
  <cols>
    <col min="1" max="1" width="5.25" style="1" bestFit="1" customWidth="1"/>
    <col min="2" max="2" width="9.125" style="1" bestFit="1" customWidth="1"/>
    <col min="3" max="3" width="9" style="1" bestFit="1" customWidth="1"/>
    <col min="4" max="4" width="9.625" style="1" customWidth="1"/>
    <col min="5" max="5" width="36.5" style="1" customWidth="1"/>
    <col min="6" max="6" width="25.875" style="1" customWidth="1"/>
    <col min="7" max="16384" width="9" style="1"/>
  </cols>
  <sheetData>
    <row r="1" spans="1:7" ht="33.75" x14ac:dyDescent="0.15">
      <c r="A1" s="30" t="s">
        <v>30</v>
      </c>
      <c r="B1" s="31"/>
      <c r="C1" s="31"/>
      <c r="D1" s="31"/>
      <c r="E1" s="31"/>
      <c r="F1" s="31"/>
    </row>
    <row r="2" spans="1:7" x14ac:dyDescent="0.15">
      <c r="A2" s="32" t="s">
        <v>18</v>
      </c>
      <c r="B2" s="33"/>
      <c r="C2" s="33"/>
      <c r="F2" s="1" t="s">
        <v>72</v>
      </c>
    </row>
    <row r="3" spans="1:7" ht="15.75" customHeight="1" x14ac:dyDescent="0.15">
      <c r="A3" s="14" t="s">
        <v>11</v>
      </c>
      <c r="B3" s="14" t="s">
        <v>12</v>
      </c>
      <c r="C3" s="14" t="s">
        <v>29</v>
      </c>
      <c r="D3" s="14" t="s">
        <v>27</v>
      </c>
      <c r="E3" s="14" t="s">
        <v>14</v>
      </c>
      <c r="F3" s="14" t="s">
        <v>2</v>
      </c>
    </row>
    <row r="4" spans="1:7" x14ac:dyDescent="0.15">
      <c r="A4" s="11">
        <v>1</v>
      </c>
      <c r="B4" s="12" t="s">
        <v>4</v>
      </c>
      <c r="C4" s="12">
        <v>31</v>
      </c>
      <c r="D4" s="11">
        <v>13440</v>
      </c>
      <c r="E4" s="13" t="s">
        <v>28</v>
      </c>
      <c r="F4" s="11"/>
    </row>
    <row r="5" spans="1:7" x14ac:dyDescent="0.15">
      <c r="A5" s="11">
        <v>2</v>
      </c>
      <c r="B5" s="12" t="s">
        <v>7</v>
      </c>
      <c r="C5" s="12">
        <v>24</v>
      </c>
      <c r="D5" s="11">
        <v>32335</v>
      </c>
      <c r="E5" s="13" t="s">
        <v>28</v>
      </c>
      <c r="F5" s="11"/>
    </row>
    <row r="6" spans="1:7" x14ac:dyDescent="0.15">
      <c r="A6" s="11">
        <v>3</v>
      </c>
      <c r="B6" s="11"/>
      <c r="C6" s="11"/>
      <c r="D6" s="11"/>
      <c r="E6" s="11"/>
      <c r="F6" s="11"/>
    </row>
    <row r="7" spans="1:7" ht="76.5" customHeight="1" x14ac:dyDescent="0.15">
      <c r="A7" s="3"/>
      <c r="B7" s="3" t="s">
        <v>31</v>
      </c>
      <c r="C7" s="9" t="s">
        <v>32</v>
      </c>
      <c r="D7" s="4" t="s">
        <v>68</v>
      </c>
      <c r="E7" s="4" t="s">
        <v>23</v>
      </c>
      <c r="F7" s="4" t="s">
        <v>24</v>
      </c>
      <c r="G7" s="2"/>
    </row>
  </sheetData>
  <mergeCells count="2">
    <mergeCell ref="A1:F1"/>
    <mergeCell ref="A2:C2"/>
  </mergeCells>
  <phoneticPr fontId="1" type="noConversion"/>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E14" sqref="E14"/>
    </sheetView>
  </sheetViews>
  <sheetFormatPr defaultRowHeight="13.5" x14ac:dyDescent="0.15"/>
  <cols>
    <col min="1" max="1" width="5.25" bestFit="1" customWidth="1"/>
    <col min="4" max="4" width="20.5" bestFit="1" customWidth="1"/>
    <col min="5" max="5" width="15.5" bestFit="1" customWidth="1"/>
    <col min="6" max="6" width="17.25" bestFit="1" customWidth="1"/>
  </cols>
  <sheetData>
    <row r="1" spans="1:6" s="5" customFormat="1" ht="51.75" customHeight="1" x14ac:dyDescent="0.15">
      <c r="A1" s="34" t="s">
        <v>48</v>
      </c>
      <c r="B1" s="35"/>
      <c r="C1" s="35"/>
      <c r="D1" s="35"/>
      <c r="E1" s="35"/>
      <c r="F1" s="35"/>
    </row>
    <row r="2" spans="1:6" s="5" customFormat="1" x14ac:dyDescent="0.15">
      <c r="A2" s="36" t="s">
        <v>10</v>
      </c>
      <c r="B2" s="36"/>
      <c r="C2" s="36"/>
      <c r="D2" s="36"/>
      <c r="E2" s="16" t="s">
        <v>45</v>
      </c>
      <c r="F2" s="15">
        <f>(E4+E5)/2</f>
        <v>0.64937500000000004</v>
      </c>
    </row>
    <row r="3" spans="1:6" s="5" customFormat="1" x14ac:dyDescent="0.15">
      <c r="A3" s="17" t="s">
        <v>0</v>
      </c>
      <c r="B3" s="17" t="s">
        <v>9</v>
      </c>
      <c r="C3" s="17" t="s">
        <v>46</v>
      </c>
      <c r="D3" s="18" t="s">
        <v>41</v>
      </c>
      <c r="E3" s="18" t="s">
        <v>42</v>
      </c>
      <c r="F3" s="17" t="s">
        <v>2</v>
      </c>
    </row>
    <row r="4" spans="1:6" s="5" customFormat="1" x14ac:dyDescent="0.15">
      <c r="A4" s="6">
        <v>1</v>
      </c>
      <c r="B4" s="6" t="s">
        <v>4</v>
      </c>
      <c r="C4" s="6">
        <v>100</v>
      </c>
      <c r="D4" s="6">
        <v>98</v>
      </c>
      <c r="E4" s="15">
        <f>D4/C4</f>
        <v>0.98</v>
      </c>
      <c r="F4" s="6"/>
    </row>
    <row r="5" spans="1:6" s="5" customFormat="1" x14ac:dyDescent="0.15">
      <c r="A5" s="6">
        <v>2</v>
      </c>
      <c r="B5" s="6" t="s">
        <v>7</v>
      </c>
      <c r="C5" s="6">
        <v>320</v>
      </c>
      <c r="D5" s="6">
        <v>102</v>
      </c>
      <c r="E5" s="15">
        <f>D5/C5</f>
        <v>0.31874999999999998</v>
      </c>
      <c r="F5" s="6"/>
    </row>
    <row r="6" spans="1:6" s="5" customFormat="1" x14ac:dyDescent="0.15">
      <c r="A6" s="6">
        <v>3</v>
      </c>
      <c r="B6" s="6"/>
      <c r="C6" s="6"/>
      <c r="D6" s="6"/>
      <c r="E6" s="6"/>
      <c r="F6" s="6"/>
    </row>
    <row r="7" spans="1:6" s="5" customFormat="1" x14ac:dyDescent="0.15">
      <c r="A7" s="6">
        <v>4</v>
      </c>
      <c r="B7" s="6"/>
      <c r="C7" s="6"/>
      <c r="D7" s="6"/>
      <c r="E7" s="6"/>
      <c r="F7" s="6"/>
    </row>
    <row r="8" spans="1:6" s="5" customFormat="1" x14ac:dyDescent="0.15">
      <c r="A8" s="6">
        <v>5</v>
      </c>
      <c r="B8" s="6"/>
      <c r="C8" s="6"/>
      <c r="D8" s="6"/>
      <c r="E8" s="6"/>
      <c r="F8" s="6"/>
    </row>
    <row r="9" spans="1:6" s="5" customFormat="1" ht="116.25" customHeight="1" x14ac:dyDescent="0.15">
      <c r="A9" s="6"/>
      <c r="B9" s="7" t="s">
        <v>20</v>
      </c>
      <c r="C9" s="8" t="s">
        <v>43</v>
      </c>
      <c r="D9" s="8" t="s">
        <v>44</v>
      </c>
      <c r="E9" s="8" t="s">
        <v>69</v>
      </c>
      <c r="F9" s="8" t="s">
        <v>6</v>
      </c>
    </row>
  </sheetData>
  <mergeCells count="2">
    <mergeCell ref="A1:F1"/>
    <mergeCell ref="A2:D2"/>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H9" sqref="H9"/>
    </sheetView>
  </sheetViews>
  <sheetFormatPr defaultRowHeight="13.5" x14ac:dyDescent="0.15"/>
  <cols>
    <col min="1" max="1" width="6" bestFit="1" customWidth="1"/>
    <col min="2" max="3" width="10.25" bestFit="1" customWidth="1"/>
    <col min="4" max="4" width="12.625" bestFit="1" customWidth="1"/>
    <col min="5" max="5" width="13" bestFit="1" customWidth="1"/>
    <col min="6" max="6" width="17.25" bestFit="1" customWidth="1"/>
  </cols>
  <sheetData>
    <row r="1" spans="1:6" s="5" customFormat="1" ht="51.75" customHeight="1" x14ac:dyDescent="0.15">
      <c r="A1" s="34" t="s">
        <v>47</v>
      </c>
      <c r="B1" s="35"/>
      <c r="C1" s="35"/>
      <c r="D1" s="35"/>
      <c r="E1" s="35"/>
      <c r="F1" s="35"/>
    </row>
    <row r="2" spans="1:6" s="5" customFormat="1" x14ac:dyDescent="0.15">
      <c r="A2" s="36" t="s">
        <v>49</v>
      </c>
      <c r="B2" s="36"/>
      <c r="C2" s="36"/>
      <c r="D2" s="36"/>
      <c r="E2" s="16" t="s">
        <v>51</v>
      </c>
      <c r="F2" s="15">
        <f>(E4+E5)/2</f>
        <v>0.42625000000000002</v>
      </c>
    </row>
    <row r="3" spans="1:6" s="5" customFormat="1" x14ac:dyDescent="0.15">
      <c r="A3" s="17" t="s">
        <v>0</v>
      </c>
      <c r="B3" s="17" t="s">
        <v>9</v>
      </c>
      <c r="C3" s="17" t="s">
        <v>46</v>
      </c>
      <c r="D3" s="18" t="s">
        <v>50</v>
      </c>
      <c r="E3" s="18" t="s">
        <v>52</v>
      </c>
      <c r="F3" s="17" t="s">
        <v>2</v>
      </c>
    </row>
    <row r="4" spans="1:6" s="5" customFormat="1" x14ac:dyDescent="0.15">
      <c r="A4" s="6">
        <v>1</v>
      </c>
      <c r="B4" s="6" t="s">
        <v>4</v>
      </c>
      <c r="C4" s="6">
        <v>100</v>
      </c>
      <c r="D4" s="6">
        <v>79</v>
      </c>
      <c r="E4" s="15">
        <f>D4/C4</f>
        <v>0.79</v>
      </c>
      <c r="F4" s="6"/>
    </row>
    <row r="5" spans="1:6" s="5" customFormat="1" x14ac:dyDescent="0.15">
      <c r="A5" s="6">
        <v>2</v>
      </c>
      <c r="B5" s="6" t="s">
        <v>7</v>
      </c>
      <c r="C5" s="6">
        <v>320</v>
      </c>
      <c r="D5" s="6">
        <v>20</v>
      </c>
      <c r="E5" s="15">
        <f>D5/C5</f>
        <v>6.25E-2</v>
      </c>
      <c r="F5" s="6"/>
    </row>
    <row r="6" spans="1:6" s="5" customFormat="1" x14ac:dyDescent="0.15">
      <c r="A6" s="6">
        <v>3</v>
      </c>
      <c r="B6" s="6"/>
      <c r="C6" s="6"/>
      <c r="D6" s="6"/>
      <c r="E6" s="6"/>
      <c r="F6" s="6"/>
    </row>
    <row r="7" spans="1:6" s="5" customFormat="1" x14ac:dyDescent="0.15">
      <c r="A7" s="6">
        <v>4</v>
      </c>
      <c r="B7" s="6"/>
      <c r="C7" s="6"/>
      <c r="D7" s="6"/>
      <c r="E7" s="6"/>
      <c r="F7" s="6"/>
    </row>
    <row r="8" spans="1:6" s="5" customFormat="1" x14ac:dyDescent="0.15">
      <c r="A8" s="6">
        <v>5</v>
      </c>
      <c r="B8" s="6"/>
      <c r="C8" s="6"/>
      <c r="D8" s="6"/>
      <c r="E8" s="6"/>
      <c r="F8" s="6"/>
    </row>
    <row r="9" spans="1:6" s="5" customFormat="1" ht="182.25" customHeight="1" x14ac:dyDescent="0.15">
      <c r="A9" s="6"/>
      <c r="B9" s="7" t="s">
        <v>5</v>
      </c>
      <c r="C9" s="9" t="s">
        <v>43</v>
      </c>
      <c r="D9" s="37" t="s">
        <v>70</v>
      </c>
      <c r="E9" s="37"/>
      <c r="F9" s="9" t="s">
        <v>6</v>
      </c>
    </row>
  </sheetData>
  <mergeCells count="3">
    <mergeCell ref="A1:F1"/>
    <mergeCell ref="A2:D2"/>
    <mergeCell ref="D9:E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F10" sqref="F10"/>
    </sheetView>
  </sheetViews>
  <sheetFormatPr defaultRowHeight="13.5" x14ac:dyDescent="0.15"/>
  <cols>
    <col min="1" max="1" width="6" bestFit="1" customWidth="1"/>
    <col min="2" max="3" width="10.25" bestFit="1" customWidth="1"/>
    <col min="4" max="5" width="12.625" bestFit="1" customWidth="1"/>
    <col min="6" max="6" width="13" bestFit="1" customWidth="1"/>
    <col min="7" max="7" width="17.25" bestFit="1" customWidth="1"/>
  </cols>
  <sheetData>
    <row r="1" spans="1:7" s="5" customFormat="1" ht="51.75" customHeight="1" x14ac:dyDescent="0.15">
      <c r="A1" s="34" t="s">
        <v>47</v>
      </c>
      <c r="B1" s="34"/>
      <c r="C1" s="35"/>
      <c r="D1" s="35"/>
      <c r="E1" s="35"/>
      <c r="F1" s="35"/>
      <c r="G1" s="35"/>
    </row>
    <row r="2" spans="1:7" s="5" customFormat="1" x14ac:dyDescent="0.15">
      <c r="A2" s="36" t="s">
        <v>76</v>
      </c>
      <c r="B2" s="36"/>
      <c r="C2" s="36"/>
      <c r="D2" s="36"/>
      <c r="E2" s="36"/>
      <c r="F2" s="16" t="s">
        <v>51</v>
      </c>
      <c r="G2" s="15">
        <f>(F4+F5)/2</f>
        <v>0.79930555555555549</v>
      </c>
    </row>
    <row r="3" spans="1:7" s="5" customFormat="1" x14ac:dyDescent="0.15">
      <c r="A3" s="17" t="s">
        <v>0</v>
      </c>
      <c r="B3" s="17" t="s">
        <v>73</v>
      </c>
      <c r="C3" s="17" t="s">
        <v>9</v>
      </c>
      <c r="D3" s="17" t="s">
        <v>74</v>
      </c>
      <c r="E3" s="17" t="s">
        <v>75</v>
      </c>
      <c r="F3" s="18" t="s">
        <v>52</v>
      </c>
      <c r="G3" s="17" t="s">
        <v>2</v>
      </c>
    </row>
    <row r="4" spans="1:7" s="5" customFormat="1" x14ac:dyDescent="0.15">
      <c r="A4" s="6">
        <v>1</v>
      </c>
      <c r="B4" s="19" t="s">
        <v>3</v>
      </c>
      <c r="C4" s="6" t="s">
        <v>4</v>
      </c>
      <c r="D4" s="6">
        <v>1440</v>
      </c>
      <c r="E4" s="6">
        <v>1320</v>
      </c>
      <c r="F4" s="15">
        <f>E4/D4</f>
        <v>0.91666666666666663</v>
      </c>
      <c r="G4" s="6"/>
    </row>
    <row r="5" spans="1:7" s="5" customFormat="1" x14ac:dyDescent="0.15">
      <c r="A5" s="6">
        <v>2</v>
      </c>
      <c r="B5" s="19" t="s">
        <v>8</v>
      </c>
      <c r="C5" s="6" t="s">
        <v>7</v>
      </c>
      <c r="D5" s="6">
        <v>1440</v>
      </c>
      <c r="E5" s="6">
        <v>982</v>
      </c>
      <c r="F5" s="15">
        <f>E5/D5</f>
        <v>0.68194444444444446</v>
      </c>
      <c r="G5" s="6"/>
    </row>
    <row r="6" spans="1:7" s="5" customFormat="1" x14ac:dyDescent="0.15">
      <c r="A6" s="6">
        <v>3</v>
      </c>
      <c r="B6" s="6"/>
      <c r="C6" s="6"/>
      <c r="D6" s="6"/>
      <c r="E6" s="6"/>
      <c r="F6" s="6"/>
      <c r="G6" s="6"/>
    </row>
    <row r="7" spans="1:7" s="5" customFormat="1" x14ac:dyDescent="0.15">
      <c r="A7" s="6">
        <v>4</v>
      </c>
      <c r="B7" s="6"/>
      <c r="C7" s="6"/>
      <c r="D7" s="6"/>
      <c r="E7" s="6"/>
      <c r="F7" s="6"/>
      <c r="G7" s="6"/>
    </row>
    <row r="8" spans="1:7" s="5" customFormat="1" x14ac:dyDescent="0.15">
      <c r="A8" s="6">
        <v>5</v>
      </c>
      <c r="B8" s="6"/>
      <c r="C8" s="6"/>
      <c r="D8" s="6"/>
      <c r="E8" s="6"/>
      <c r="F8" s="6"/>
      <c r="G8" s="6"/>
    </row>
    <row r="9" spans="1:7" s="5" customFormat="1" ht="182.25" customHeight="1" x14ac:dyDescent="0.15">
      <c r="A9" s="6"/>
      <c r="B9" s="6" t="s">
        <v>77</v>
      </c>
      <c r="C9" s="7" t="s">
        <v>5</v>
      </c>
      <c r="D9" s="38" t="s">
        <v>78</v>
      </c>
      <c r="E9" s="38"/>
      <c r="F9" s="29" t="s">
        <v>79</v>
      </c>
      <c r="G9" s="9" t="s">
        <v>6</v>
      </c>
    </row>
  </sheetData>
  <mergeCells count="3">
    <mergeCell ref="A1:G1"/>
    <mergeCell ref="A2:E2"/>
    <mergeCell ref="D9:E9"/>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D9" sqref="D9:F9"/>
    </sheetView>
  </sheetViews>
  <sheetFormatPr defaultRowHeight="13.5" x14ac:dyDescent="0.15"/>
  <cols>
    <col min="1" max="1" width="6" bestFit="1" customWidth="1"/>
    <col min="2" max="2" width="10.25" bestFit="1" customWidth="1"/>
    <col min="3" max="3" width="10.25" customWidth="1"/>
    <col min="4" max="4" width="10.25" bestFit="1" customWidth="1"/>
    <col min="5" max="5" width="12.625" bestFit="1" customWidth="1"/>
    <col min="6" max="6" width="16.875" customWidth="1"/>
    <col min="7" max="7" width="17.25" bestFit="1" customWidth="1"/>
  </cols>
  <sheetData>
    <row r="1" spans="1:8" s="5" customFormat="1" ht="51.75" customHeight="1" x14ac:dyDescent="0.15">
      <c r="A1" s="34" t="s">
        <v>53</v>
      </c>
      <c r="B1" s="35"/>
      <c r="C1" s="35"/>
      <c r="D1" s="35"/>
      <c r="E1" s="35"/>
      <c r="F1" s="35"/>
      <c r="G1" s="35"/>
    </row>
    <row r="2" spans="1:8" s="5" customFormat="1" x14ac:dyDescent="0.15">
      <c r="A2" s="36" t="s">
        <v>49</v>
      </c>
      <c r="B2" s="36"/>
      <c r="C2" s="36"/>
      <c r="D2" s="36"/>
      <c r="E2" s="36"/>
      <c r="F2" s="16" t="s">
        <v>51</v>
      </c>
      <c r="G2" s="15">
        <f>(F4+F5)/2</f>
        <v>0.89597220282214607</v>
      </c>
    </row>
    <row r="3" spans="1:8" s="5" customFormat="1" x14ac:dyDescent="0.15">
      <c r="A3" s="17" t="s">
        <v>0</v>
      </c>
      <c r="B3" s="17" t="s">
        <v>9</v>
      </c>
      <c r="C3" s="17" t="s">
        <v>54</v>
      </c>
      <c r="D3" s="17" t="s">
        <v>55</v>
      </c>
      <c r="E3" s="18" t="s">
        <v>56</v>
      </c>
      <c r="F3" s="18" t="s">
        <v>57</v>
      </c>
      <c r="G3" s="17" t="s">
        <v>2</v>
      </c>
    </row>
    <row r="4" spans="1:8" s="5" customFormat="1" x14ac:dyDescent="0.15">
      <c r="A4" s="6">
        <v>1</v>
      </c>
      <c r="B4" s="6" t="s">
        <v>4</v>
      </c>
      <c r="C4" s="19" t="s">
        <v>3</v>
      </c>
      <c r="D4" s="6">
        <v>7352</v>
      </c>
      <c r="E4" s="6">
        <v>7337</v>
      </c>
      <c r="F4" s="15">
        <f>E4/D4</f>
        <v>0.99795973884657241</v>
      </c>
      <c r="G4" s="6"/>
    </row>
    <row r="5" spans="1:8" s="5" customFormat="1" x14ac:dyDescent="0.15">
      <c r="A5" s="6">
        <v>2</v>
      </c>
      <c r="B5" s="6" t="s">
        <v>7</v>
      </c>
      <c r="C5" s="19" t="s">
        <v>8</v>
      </c>
      <c r="D5" s="6">
        <v>5087</v>
      </c>
      <c r="E5" s="6">
        <v>4039</v>
      </c>
      <c r="F5" s="15">
        <f>E5/D5</f>
        <v>0.79398466679771973</v>
      </c>
      <c r="G5" s="6"/>
    </row>
    <row r="6" spans="1:8" s="5" customFormat="1" x14ac:dyDescent="0.15">
      <c r="A6" s="6">
        <v>3</v>
      </c>
      <c r="B6" s="6"/>
      <c r="C6" s="6"/>
      <c r="D6" s="6"/>
      <c r="E6" s="6"/>
      <c r="F6" s="6"/>
      <c r="G6" s="6"/>
      <c r="H6" s="21"/>
    </row>
    <row r="7" spans="1:8" s="5" customFormat="1" x14ac:dyDescent="0.15">
      <c r="A7" s="6">
        <v>4</v>
      </c>
      <c r="B7" s="6"/>
      <c r="C7" s="6"/>
      <c r="D7" s="6"/>
      <c r="E7" s="6"/>
      <c r="F7" s="6"/>
      <c r="G7" s="6"/>
    </row>
    <row r="8" spans="1:8" s="5" customFormat="1" x14ac:dyDescent="0.15">
      <c r="A8" s="6"/>
      <c r="B8" s="6"/>
      <c r="C8" s="6"/>
      <c r="D8" s="6"/>
      <c r="E8" s="6"/>
      <c r="F8" s="6"/>
      <c r="G8" s="6"/>
    </row>
    <row r="9" spans="1:8" s="5" customFormat="1" ht="120.75" customHeight="1" x14ac:dyDescent="0.15">
      <c r="A9" s="6"/>
      <c r="B9" s="7" t="s">
        <v>5</v>
      </c>
      <c r="C9" s="7" t="s">
        <v>13</v>
      </c>
      <c r="D9" s="37" t="s">
        <v>71</v>
      </c>
      <c r="E9" s="37"/>
      <c r="F9" s="37"/>
      <c r="G9" s="9" t="s">
        <v>6</v>
      </c>
    </row>
    <row r="11" spans="1:8" x14ac:dyDescent="0.15">
      <c r="F11" s="20"/>
    </row>
  </sheetData>
  <mergeCells count="3">
    <mergeCell ref="A1:G1"/>
    <mergeCell ref="A2:E2"/>
    <mergeCell ref="D9:F9"/>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abSelected="1" workbookViewId="0">
      <selection activeCell="H15" sqref="H15"/>
    </sheetView>
  </sheetViews>
  <sheetFormatPr defaultRowHeight="13.5" x14ac:dyDescent="0.15"/>
  <cols>
    <col min="1" max="1" width="5.25" style="10" bestFit="1" customWidth="1"/>
    <col min="2" max="2" width="25.5" style="10" bestFit="1" customWidth="1"/>
    <col min="3" max="3" width="7.75" style="10" bestFit="1" customWidth="1"/>
    <col min="4" max="4" width="11.875" style="10" bestFit="1" customWidth="1"/>
    <col min="5" max="5" width="11" style="10" bestFit="1" customWidth="1"/>
    <col min="6" max="6" width="15.125" style="10" bestFit="1" customWidth="1"/>
    <col min="7" max="7" width="11" style="10" bestFit="1" customWidth="1"/>
    <col min="8" max="8" width="13" style="10" bestFit="1" customWidth="1"/>
    <col min="9" max="9" width="19" style="10" customWidth="1"/>
    <col min="10" max="16384" width="9" style="10"/>
  </cols>
  <sheetData>
    <row r="1" spans="1:9" ht="42" customHeight="1" x14ac:dyDescent="0.15">
      <c r="A1" s="39" t="s">
        <v>62</v>
      </c>
      <c r="B1" s="40"/>
      <c r="C1" s="40"/>
      <c r="D1" s="40"/>
      <c r="E1" s="40"/>
      <c r="F1" s="40"/>
      <c r="G1" s="40"/>
      <c r="H1" s="40"/>
    </row>
    <row r="2" spans="1:9" x14ac:dyDescent="0.15">
      <c r="A2" s="41" t="s">
        <v>63</v>
      </c>
      <c r="B2" s="42"/>
      <c r="H2" s="27" t="s">
        <v>64</v>
      </c>
      <c r="I2" s="28">
        <f>AVERAGE(H4:H9)</f>
        <v>0.67414166666666653</v>
      </c>
    </row>
    <row r="3" spans="1:9" ht="17.25" customHeight="1" x14ac:dyDescent="0.15">
      <c r="A3" s="22" t="s">
        <v>0</v>
      </c>
      <c r="B3" s="22" t="s">
        <v>33</v>
      </c>
      <c r="C3" s="22" t="s">
        <v>61</v>
      </c>
      <c r="D3" s="23" t="s">
        <v>40</v>
      </c>
      <c r="E3" s="22" t="s">
        <v>58</v>
      </c>
      <c r="F3" s="22" t="s">
        <v>59</v>
      </c>
      <c r="G3" s="22" t="s">
        <v>60</v>
      </c>
      <c r="H3" s="22" t="s">
        <v>65</v>
      </c>
      <c r="I3" s="24" t="s">
        <v>2</v>
      </c>
    </row>
    <row r="4" spans="1:9" x14ac:dyDescent="0.15">
      <c r="A4" s="24">
        <v>1</v>
      </c>
      <c r="B4" s="24" t="s">
        <v>36</v>
      </c>
      <c r="C4" s="25">
        <v>678</v>
      </c>
      <c r="D4" s="26">
        <v>0.98380000000000001</v>
      </c>
      <c r="E4" s="26">
        <v>0.79</v>
      </c>
      <c r="F4" s="26">
        <v>0.998</v>
      </c>
      <c r="G4" s="26">
        <v>0.99</v>
      </c>
      <c r="H4" s="26">
        <f>AVERAGE(D4:G4)</f>
        <v>0.94045000000000001</v>
      </c>
      <c r="I4" s="24"/>
    </row>
    <row r="5" spans="1:9" x14ac:dyDescent="0.15">
      <c r="A5" s="24">
        <v>2</v>
      </c>
      <c r="B5" s="24" t="s">
        <v>34</v>
      </c>
      <c r="C5" s="25">
        <v>791</v>
      </c>
      <c r="D5" s="26">
        <v>0.85840000000000005</v>
      </c>
      <c r="E5" s="26">
        <v>0.625</v>
      </c>
      <c r="F5" s="26">
        <v>0.79400000000000004</v>
      </c>
      <c r="G5" s="26">
        <v>1</v>
      </c>
      <c r="H5" s="26">
        <f t="shared" ref="H5:H9" si="0">AVERAGE(D5:G5)</f>
        <v>0.81935000000000002</v>
      </c>
      <c r="I5" s="24"/>
    </row>
    <row r="6" spans="1:9" x14ac:dyDescent="0.15">
      <c r="A6" s="24">
        <v>3</v>
      </c>
      <c r="B6" s="24" t="s">
        <v>35</v>
      </c>
      <c r="C6" s="25">
        <v>2436</v>
      </c>
      <c r="D6" s="26">
        <v>0.73399999999999999</v>
      </c>
      <c r="E6" s="26">
        <v>1</v>
      </c>
      <c r="F6" s="26">
        <v>0.87</v>
      </c>
      <c r="G6" s="26">
        <v>0.97</v>
      </c>
      <c r="H6" s="26">
        <f t="shared" si="0"/>
        <v>0.89349999999999996</v>
      </c>
      <c r="I6" s="24"/>
    </row>
    <row r="7" spans="1:9" x14ac:dyDescent="0.15">
      <c r="A7" s="24">
        <v>4</v>
      </c>
      <c r="B7" s="24" t="s">
        <v>37</v>
      </c>
      <c r="C7" s="25">
        <v>644</v>
      </c>
      <c r="D7" s="26">
        <v>0</v>
      </c>
      <c r="E7" s="26">
        <v>0.97</v>
      </c>
      <c r="F7" s="26">
        <v>0.11</v>
      </c>
      <c r="G7" s="26">
        <v>1</v>
      </c>
      <c r="H7" s="26">
        <f t="shared" si="0"/>
        <v>0.52</v>
      </c>
      <c r="I7" s="24"/>
    </row>
    <row r="8" spans="1:9" x14ac:dyDescent="0.15">
      <c r="A8" s="24">
        <v>5</v>
      </c>
      <c r="B8" s="24" t="s">
        <v>38</v>
      </c>
      <c r="C8" s="25">
        <v>10</v>
      </c>
      <c r="D8" s="26">
        <v>0</v>
      </c>
      <c r="E8" s="26">
        <v>0.68</v>
      </c>
      <c r="F8" s="26">
        <v>0.48</v>
      </c>
      <c r="G8" s="26">
        <v>0.45</v>
      </c>
      <c r="H8" s="26">
        <f t="shared" si="0"/>
        <v>0.40250000000000002</v>
      </c>
      <c r="I8" s="24"/>
    </row>
    <row r="9" spans="1:9" x14ac:dyDescent="0.15">
      <c r="A9" s="24">
        <v>6</v>
      </c>
      <c r="B9" s="24" t="s">
        <v>39</v>
      </c>
      <c r="C9" s="25">
        <v>13</v>
      </c>
      <c r="D9" s="26">
        <v>0.84619999999999995</v>
      </c>
      <c r="E9" s="26">
        <v>0.81</v>
      </c>
      <c r="F9" s="26">
        <v>0.11</v>
      </c>
      <c r="G9" s="26">
        <v>0.11</v>
      </c>
      <c r="H9" s="26">
        <f t="shared" si="0"/>
        <v>0.46905000000000008</v>
      </c>
      <c r="I9" s="24"/>
    </row>
    <row r="10" spans="1:9" ht="54.75" customHeight="1" x14ac:dyDescent="0.15">
      <c r="A10" s="43" t="s">
        <v>66</v>
      </c>
      <c r="B10" s="44"/>
      <c r="C10" s="44"/>
      <c r="D10" s="44"/>
      <c r="E10" s="44"/>
      <c r="F10" s="44"/>
      <c r="G10" s="44"/>
      <c r="H10" s="44"/>
      <c r="I10" s="44"/>
    </row>
  </sheetData>
  <mergeCells count="3">
    <mergeCell ref="A1:H1"/>
    <mergeCell ref="A2:B2"/>
    <mergeCell ref="A10:I10"/>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里程统计</vt:lpstr>
      <vt:lpstr>里程汇总统计报表</vt:lpstr>
      <vt:lpstr>上线率统计</vt:lpstr>
      <vt:lpstr>当前在线率统计(部标)</vt:lpstr>
      <vt:lpstr>在线率统计(客户可能的需求)</vt:lpstr>
      <vt:lpstr>有效上传率</vt:lpstr>
      <vt:lpstr>车辆监管质量统计</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2013-04-28T02:55:25Z</dcterms:modified>
</cp:coreProperties>
</file>