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ohda\OneDrive\Рабочий стол\"/>
    </mc:Choice>
  </mc:AlternateContent>
  <xr:revisionPtr revIDLastSave="0" documentId="13_ncr:1_{4E629DA3-C028-4B54-A3FB-9565C9C42B85}" xr6:coauthVersionLast="46" xr6:coauthVersionMax="46" xr10:uidLastSave="{00000000-0000-0000-0000-000000000000}"/>
  <bookViews>
    <workbookView xWindow="0" yWindow="645" windowWidth="216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6" i="1"/>
  <c r="N3" i="1"/>
  <c r="H3" i="1"/>
  <c r="I3" i="1" s="1"/>
  <c r="J3" i="1" s="1"/>
  <c r="N4" i="1"/>
  <c r="M4" i="1"/>
  <c r="M3" i="1"/>
</calcChain>
</file>

<file path=xl/sharedStrings.xml><?xml version="1.0" encoding="utf-8"?>
<sst xmlns="http://schemas.openxmlformats.org/spreadsheetml/2006/main" count="13" uniqueCount="13">
  <si>
    <t>Г,км</t>
  </si>
  <si>
    <t>Ш,км</t>
  </si>
  <si>
    <t>S,км^2</t>
  </si>
  <si>
    <t>R, км</t>
  </si>
  <si>
    <t>W, м/c</t>
  </si>
  <si>
    <t>tпідх, c</t>
  </si>
  <si>
    <t>G, т</t>
  </si>
  <si>
    <t>Sp, м^2</t>
  </si>
  <si>
    <t>Vв, м/c</t>
  </si>
  <si>
    <t>M, г/моль</t>
  </si>
  <si>
    <t xml:space="preserve">ρ </t>
  </si>
  <si>
    <t>Ps, кПа</t>
  </si>
  <si>
    <t>tвип, хв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</si>
</sst>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32188</xdr:rowOff>
    </xdr:from>
    <xdr:to>
      <xdr:col>2</xdr:col>
      <xdr:colOff>257175</xdr:colOff>
      <xdr:row>21</xdr:row>
      <xdr:rowOff>89904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6B8673A-D0C7-489E-B582-6F02823E77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5898"/>
        <a:stretch/>
      </xdr:blipFill>
      <xdr:spPr>
        <a:xfrm>
          <a:off x="0" y="32188"/>
          <a:ext cx="1479003" cy="4058216"/>
        </a:xfrm>
        <a:prstGeom prst="rect">
          <a:avLst/>
        </a:prstGeom>
      </xdr:spPr>
    </xdr:pic>
    <xdr:clientData/>
  </xdr:twoCellAnchor>
  <xdr:twoCellAnchor editAs="oneCell">
    <xdr:from>
      <xdr:col>2</xdr:col>
      <xdr:colOff>308740</xdr:colOff>
      <xdr:row>1</xdr:row>
      <xdr:rowOff>118242</xdr:rowOff>
    </xdr:from>
    <xdr:to>
      <xdr:col>4</xdr:col>
      <xdr:colOff>572132</xdr:colOff>
      <xdr:row>21</xdr:row>
      <xdr:rowOff>61616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39D02AD-6EA0-4513-AD10-AA1766008D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918"/>
        <a:stretch/>
      </xdr:blipFill>
      <xdr:spPr>
        <a:xfrm>
          <a:off x="1530568" y="308742"/>
          <a:ext cx="1485219" cy="3753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R7"/>
  <sheetViews>
    <sheetView tabSelected="1" topLeftCell="E1" zoomScale="145" zoomScaleNormal="145" workbookViewId="0">
      <selection activeCell="N8" sqref="N8"/>
    </sheetView>
  </sheetViews>
  <sheetFormatPr defaultRowHeight="15" x14ac:dyDescent="0.25"/>
  <cols>
    <col min="16" max="16" width="10.28515625" customWidth="1"/>
  </cols>
  <sheetData>
    <row r="2" spans="6:18" x14ac:dyDescent="0.25">
      <c r="F2" s="1" t="s">
        <v>8</v>
      </c>
      <c r="G2" s="1" t="s">
        <v>6</v>
      </c>
      <c r="H2" s="1" t="s">
        <v>0</v>
      </c>
      <c r="I2" s="1" t="s">
        <v>1</v>
      </c>
      <c r="J2" s="1" t="s">
        <v>2</v>
      </c>
      <c r="K2" s="3" t="s">
        <v>3</v>
      </c>
      <c r="L2" s="3" t="s">
        <v>4</v>
      </c>
      <c r="M2" s="3" t="s">
        <v>5</v>
      </c>
      <c r="N2" s="5" t="s">
        <v>12</v>
      </c>
      <c r="O2" s="5" t="s">
        <v>7</v>
      </c>
      <c r="P2" s="5" t="s">
        <v>9</v>
      </c>
      <c r="Q2" s="6" t="s">
        <v>10</v>
      </c>
      <c r="R2" s="5" t="s">
        <v>11</v>
      </c>
    </row>
    <row r="3" spans="6:18" x14ac:dyDescent="0.25">
      <c r="F3" s="1">
        <v>2</v>
      </c>
      <c r="G3" s="1">
        <v>50</v>
      </c>
      <c r="H3" s="1">
        <f>(7*0.6)/1.5</f>
        <v>2.8000000000000003</v>
      </c>
      <c r="I3" s="1">
        <f>0.03*H3</f>
        <v>8.4000000000000005E-2</v>
      </c>
      <c r="J3" s="1">
        <f>0.5*H3*I3</f>
        <v>0.11760000000000002</v>
      </c>
      <c r="K3" s="3">
        <v>2.5</v>
      </c>
      <c r="L3" s="3">
        <v>4</v>
      </c>
      <c r="M3" s="3">
        <f>K4/L3</f>
        <v>625</v>
      </c>
      <c r="N3" s="2">
        <f>(G$3*8*10^6)/(O$3*R$3*SQRT(P$3)*(5.38+4.1*F$3))</f>
        <v>876.63931552002259</v>
      </c>
      <c r="O3" s="5">
        <v>15</v>
      </c>
      <c r="P3" s="5">
        <v>64</v>
      </c>
      <c r="Q3" s="5">
        <v>1.46</v>
      </c>
      <c r="R3" s="2">
        <v>280</v>
      </c>
    </row>
    <row r="4" spans="6:18" x14ac:dyDescent="0.25">
      <c r="K4" s="3">
        <v>2500</v>
      </c>
      <c r="L4" s="3"/>
      <c r="M4" s="4">
        <f>625/60</f>
        <v>10.416666666666666</v>
      </c>
      <c r="N4" s="8">
        <f>(G$3*8*10^6)/(O$3*R$4*SQRT(P$3)*(5.38+4.1*F$3))</f>
        <v>2231.4455304146031</v>
      </c>
      <c r="O4" s="5"/>
      <c r="P4" s="5"/>
      <c r="Q4" s="5"/>
      <c r="R4" s="7">
        <v>110</v>
      </c>
    </row>
    <row r="6" spans="6:18" x14ac:dyDescent="0.25">
      <c r="N6">
        <f>876.6/60</f>
        <v>14.610000000000001</v>
      </c>
    </row>
    <row r="7" spans="6:18" x14ac:dyDescent="0.25">
      <c r="N7">
        <f>2231.4/60</f>
        <v>37.190000000000005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Рудюк</dc:creator>
  <cp:lastModifiedBy>Богдан Рудюк</cp:lastModifiedBy>
  <dcterms:created xsi:type="dcterms:W3CDTF">2015-06-05T18:17:20Z</dcterms:created>
  <dcterms:modified xsi:type="dcterms:W3CDTF">2021-02-25T14:05:43Z</dcterms:modified>
</cp:coreProperties>
</file>