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SPK\"/>
    </mc:Choice>
  </mc:AlternateContent>
  <xr:revisionPtr revIDLastSave="0" documentId="13_ncr:1_{A9F7FA18-C130-44FD-B428-54042722E0EC}" xr6:coauthVersionLast="47" xr6:coauthVersionMax="47" xr10:uidLastSave="{00000000-0000-0000-0000-000000000000}"/>
  <bookViews>
    <workbookView xWindow="-120" yWindow="-120" windowWidth="20730" windowHeight="11160" xr2:uid="{A92F3B30-DF09-416D-8684-7CB1F4F3ABA8}"/>
  </bookViews>
  <sheets>
    <sheet name="Data Makanan" sheetId="1" r:id="rId1"/>
    <sheet name="Perhitungan Metode W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6" i="2"/>
  <c r="B27" i="2"/>
  <c r="B24" i="2"/>
  <c r="B41" i="2" l="1"/>
  <c r="B40" i="2"/>
  <c r="B39" i="2"/>
  <c r="B38" i="2"/>
  <c r="B37" i="2"/>
  <c r="B36" i="2"/>
  <c r="B35" i="2"/>
  <c r="B34" i="2"/>
  <c r="B33" i="2"/>
  <c r="B32" i="2"/>
  <c r="B45" i="2" s="1"/>
  <c r="B46" i="2" l="1"/>
  <c r="B47" i="2"/>
  <c r="B48" i="2"/>
  <c r="B49" i="2"/>
  <c r="B50" i="2"/>
  <c r="B51" i="2"/>
  <c r="B52" i="2"/>
  <c r="B53" i="2"/>
  <c r="B54" i="2"/>
  <c r="B58" i="2" l="1"/>
</calcChain>
</file>

<file path=xl/sharedStrings.xml><?xml version="1.0" encoding="utf-8"?>
<sst xmlns="http://schemas.openxmlformats.org/spreadsheetml/2006/main" count="112" uniqueCount="91">
  <si>
    <t>harga</t>
  </si>
  <si>
    <t>Kriteria</t>
  </si>
  <si>
    <t>C1</t>
  </si>
  <si>
    <t>C2</t>
  </si>
  <si>
    <t>C3</t>
  </si>
  <si>
    <t>C4</t>
  </si>
  <si>
    <t>nilai</t>
  </si>
  <si>
    <t>Menentukan Kriteria Cost dan Benefit :</t>
  </si>
  <si>
    <t>Cost ketika semakin kecil nilai bobotnya maka semakin baik.</t>
  </si>
  <si>
    <t>Benefit ketika semakin besar nilai bobotnya maka semakin baik.</t>
  </si>
  <si>
    <t>Nilai Bobot Tiap Alternatif</t>
  </si>
  <si>
    <t>Alternatif</t>
  </si>
  <si>
    <t>Benefit</t>
  </si>
  <si>
    <t>A1</t>
  </si>
  <si>
    <t>Cost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</si>
  <si>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</si>
  <si>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</si>
  <si>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</si>
  <si>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</si>
  <si>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</si>
  <si>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</si>
  <si>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</si>
  <si>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</si>
  <si>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</si>
  <si>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Tentukan Bobot Kriteria : di sini saya gunakan skala 1-10</t>
  </si>
  <si>
    <t>Bobot</t>
  </si>
  <si>
    <r>
      <t>dilakukan Perbaikan bobot dengan rumus Wn=Bobot</t>
    </r>
    <r>
      <rPr>
        <b/>
        <sz val="12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/Bobot</t>
    </r>
    <r>
      <rPr>
        <b/>
        <sz val="12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 xml:space="preserve"> sebagai berikut :</t>
    </r>
  </si>
  <si>
    <t>Bobot(perbaikan)</t>
  </si>
  <si>
    <t>Nilai bobot(perbaikan)</t>
  </si>
  <si>
    <t>W1</t>
  </si>
  <si>
    <t>W2</t>
  </si>
  <si>
    <t>W3</t>
  </si>
  <si>
    <t>W4</t>
  </si>
  <si>
    <t xml:space="preserve">Selanjutnya menghitung nilai vektor S dari nilai alternatif dipangkatkan dengan bobot preferensi(W) perbaikan </t>
  </si>
  <si>
    <t>Untuk Kriteria Cost pangkatnya bernilai negatif, dan untuk Kriteria Benefit pangkatnya bernilai positif : Sn = C1^W1*C2^(-W2)*C3^W3*C4^(-W4)</t>
  </si>
  <si>
    <t>Vektor(S)</t>
  </si>
  <si>
    <t>Nilai Vektor(S)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</si>
  <si>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</si>
  <si>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</si>
  <si>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</si>
  <si>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</si>
  <si>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</si>
  <si>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</si>
  <si>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</si>
  <si>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</si>
  <si>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</si>
  <si>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</si>
  <si>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Selanjutnya lakukan penghitungan Vektor(V) dengan rumus Vn = Sn/Stotal</t>
  </si>
  <si>
    <t>Vektor(V)</t>
  </si>
  <si>
    <t>Nilai Vektor(V)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</si>
  <si>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</si>
  <si>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</si>
  <si>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</si>
  <si>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</si>
  <si>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</si>
  <si>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</si>
  <si>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</si>
  <si>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</si>
  <si>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</si>
  <si>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</si>
  <si>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Nilai V tertinggi</t>
  </si>
  <si>
    <t xml:space="preserve">    </t>
  </si>
  <si>
    <t>Data makanan</t>
  </si>
  <si>
    <t xml:space="preserve">Simbol </t>
  </si>
  <si>
    <t>lemak</t>
  </si>
  <si>
    <t>protein</t>
  </si>
  <si>
    <t>kalori</t>
  </si>
  <si>
    <t>bahan_makanan</t>
  </si>
  <si>
    <t>Gaplek</t>
  </si>
  <si>
    <t>Kentang</t>
  </si>
  <si>
    <t>ikan</t>
  </si>
  <si>
    <t>udang</t>
  </si>
  <si>
    <t>Bayam</t>
  </si>
  <si>
    <t>Daun Melinjo</t>
  </si>
  <si>
    <t>Telur Ayam</t>
  </si>
  <si>
    <t>Daging Sapi</t>
  </si>
  <si>
    <t>Tempe</t>
  </si>
  <si>
    <t>Ubi</t>
  </si>
  <si>
    <t xml:space="preserve">Vitamin </t>
  </si>
  <si>
    <t>Vitamin</t>
  </si>
  <si>
    <t>Lemak</t>
  </si>
  <si>
    <t>Protein</t>
  </si>
  <si>
    <t>C1. Nilai Bobot Vitamin (Benefit)</t>
  </si>
  <si>
    <t>C3. Nilai Bobot Kalori(Benefit)</t>
  </si>
  <si>
    <t>C2. Nilai Bobot Lemak(Cost)</t>
  </si>
  <si>
    <t>C4. Nilai Bobot Protein(Cost)</t>
  </si>
  <si>
    <t>Kalori</t>
  </si>
  <si>
    <t xml:space="preserve"> C2</t>
  </si>
  <si>
    <t>Yaitu Ubi</t>
  </si>
  <si>
    <t>Nilai terbesar ada pada V10 yang berarti A10 adalah Alternatif yang terpilih sebagai Rekomendasi Ubi Terbaik</t>
  </si>
  <si>
    <t>Didapat Nilai Bobot Preferensi(W) = (8,12,7,9), kemudian dari Nilai Bobot Preferensi 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</si>
</sst>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-0.249977111117893"/>
        <bgColor theme="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10" xfId="0" applyBorder="1"/>
    <xf numFmtId="0" fontId="0" fillId="4" borderId="0" xfId="0" applyFill="1"/>
    <xf numFmtId="0" fontId="0" fillId="0" borderId="11" xfId="0" applyBorder="1"/>
    <xf numFmtId="0" fontId="0" fillId="4" borderId="13" xfId="0" applyFill="1" applyBorder="1"/>
    <xf numFmtId="0" fontId="0" fillId="2" borderId="10" xfId="0" applyFill="1" applyBorder="1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left"/>
    </xf>
    <xf numFmtId="0" fontId="2" fillId="2" borderId="0" xfId="0" applyFont="1" applyFill="1"/>
    <xf numFmtId="0" fontId="2" fillId="0" borderId="16" xfId="0" applyFont="1" applyBorder="1"/>
    <xf numFmtId="0" fontId="2" fillId="0" borderId="16" xfId="0" applyFont="1" applyBorder="1" applyAlignment="1">
      <alignment horizontal="left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22" xfId="0" applyBorder="1"/>
    <xf numFmtId="0" fontId="0" fillId="4" borderId="19" xfId="0" applyFill="1" applyBorder="1"/>
    <xf numFmtId="0" fontId="0" fillId="4" borderId="20" xfId="0" applyFill="1" applyBorder="1"/>
    <xf numFmtId="0" fontId="0" fillId="4" borderId="0" xfId="0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6" borderId="17" xfId="0" applyFont="1" applyFill="1" applyBorder="1"/>
    <xf numFmtId="0" fontId="0" fillId="3" borderId="10" xfId="0" applyFill="1" applyBorder="1"/>
    <xf numFmtId="0" fontId="0" fillId="4" borderId="14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-0.249977111117893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-0.24997711111789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-0.249977111117893"/>
        </patternFill>
      </fill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8956C3-805B-4321-8256-17F914B16C44}" name="Table3" displayName="Table3" ref="G2:H6" totalsRowShown="0">
  <autoFilter ref="G2:H6" xr:uid="{2D8956C3-805B-4321-8256-17F914B16C44}"/>
  <tableColumns count="2">
    <tableColumn id="1" xr3:uid="{E20A0E16-575A-4496-A5D4-61D017C7B4AC}" name="Simbol "/>
    <tableColumn id="2" xr3:uid="{F5DC361C-CBA1-4F45-AE1F-460CA59309AA}" name="Kriteria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654A7E-632D-4369-B7E2-97CA1E351CE8}" name="Table12" displayName="Table12" ref="A31:B41" totalsRowShown="0">
  <autoFilter ref="A31:B41" xr:uid="{10654A7E-632D-4369-B7E2-97CA1E351CE8}"/>
  <tableColumns count="2">
    <tableColumn id="1" xr3:uid="{C572E558-B0CD-4D56-9B3F-54136C80550F}" name="Vektor(S)"/>
    <tableColumn id="2" xr3:uid="{C42E5136-BA97-440C-A46C-89B097F14A15}" name="Nilai Vektor(S)" dataDxfId="7">
      <calculatedColumnFormula>B3^$B$24*C3^(-$B$25)*D3^$B$26*E3^(-$B$27)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7FD9D2-67BC-44AF-96C6-251CBB381539}" name="Table1" displayName="Table1" ref="A44:B54" totalsRowShown="0" headerRowDxfId="6" dataDxfId="4" headerRowBorderDxfId="5" tableBorderDxfId="3" totalsRowBorderDxfId="2">
  <autoFilter ref="A44:B54" xr:uid="{F17FD9D2-67BC-44AF-96C6-251CBB381539}"/>
  <tableColumns count="2">
    <tableColumn id="1" xr3:uid="{CC063230-1BE3-49D7-95DD-6B328F532E06}" name="Vektor(V)" dataDxfId="1"/>
    <tableColumn id="2" xr3:uid="{87EAA021-D252-4F3F-84A2-6103531716AA}" name="Nilai Vektor(V)" dataDxfId="0">
      <calculatedColumnFormula>B32/SUM($B$32:$B$41)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A8A7C4-01F3-46A2-A9CA-E40185AB98B9}" name="Table4" displayName="Table4" ref="A14:B17" totalsRowShown="0" headerRowDxfId="36" dataDxfId="35">
  <autoFilter ref="A14:B17" xr:uid="{B2A8A7C4-01F3-46A2-A9CA-E40185AB98B9}"/>
  <tableColumns count="2">
    <tableColumn id="1" xr3:uid="{6170D24A-C7DB-479E-BCE6-3FDCE47BEF67}" name="Vitamin" dataDxfId="34"/>
    <tableColumn id="2" xr3:uid="{0D7BF555-B8C7-4057-BB30-2E8583095AAC}" name="nilai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3B892B-9CA0-43CA-A4B7-550A20475790}" name="Table5" displayName="Table5" ref="A20:B23" totalsRowShown="0" headerRowDxfId="32" dataDxfId="31">
  <autoFilter ref="A20:B23" xr:uid="{AC3B892B-9CA0-43CA-A4B7-550A20475790}"/>
  <tableColumns count="2">
    <tableColumn id="1" xr3:uid="{F010786F-56C2-44FD-AE4C-70BEDF41541E}" name="Lemak" dataDxfId="30"/>
    <tableColumn id="2" xr3:uid="{441C386A-0E03-43D5-B98F-488F15ED0D50}" name="nilai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B2C9FE-7E24-4192-9711-94D3EC4EA120}" name="Table6" displayName="Table6" ref="E14:E17" totalsRowShown="0" headerRowDxfId="28">
  <autoFilter ref="E14:E17" xr:uid="{0FB2C9FE-7E24-4192-9711-94D3EC4EA120}"/>
  <tableColumns count="1">
    <tableColumn id="2" xr3:uid="{8D7B4573-762D-4CA4-ADFE-92EB3F880CF0}" name="nilai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5B83718-16A4-4056-B6D9-0FDFF974F25D}" name="Table7" displayName="Table7" ref="D20:E23" totalsRowShown="0" headerRowDxfId="26">
  <autoFilter ref="D20:E23" xr:uid="{05B83718-16A4-4056-B6D9-0FDFF974F25D}"/>
  <tableColumns count="2">
    <tableColumn id="1" xr3:uid="{C0505BD3-31BD-4E08-B6AA-F4536CF21615}" name="harga" dataDxfId="25"/>
    <tableColumn id="2" xr3:uid="{95557304-1C4A-4D2B-8D64-61E2FA8CDDFB}" name="nilai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0C64848-1869-45CE-97A3-AECC8CD9D7A5}" name="Table2" displayName="Table2" ref="A2:E12" totalsRowShown="0" headerRowDxfId="23" headerRowBorderDxfId="22" tableBorderDxfId="21" totalsRowBorderDxfId="20">
  <autoFilter ref="A2:E12" xr:uid="{70C64848-1869-45CE-97A3-AECC8CD9D7A5}"/>
  <tableColumns count="5">
    <tableColumn id="1" xr3:uid="{E7B0BC17-D09B-4FF4-AF58-195D251A2B2D}" name="bahan_makanan" dataDxfId="19"/>
    <tableColumn id="5" xr3:uid="{C8DF1CC6-07A5-4B38-982E-F4F5519A7CF3}" name="Vitamin " dataDxfId="18"/>
    <tableColumn id="2" xr3:uid="{8AF2AD34-0FE4-4B24-B5DF-BD2F6D1F0B9F}" name="kalori" dataDxfId="17"/>
    <tableColumn id="3" xr3:uid="{938A6EB0-7A87-425D-816C-52912F34A538}" name="lemak" dataDxfId="16"/>
    <tableColumn id="4" xr3:uid="{CFD6D90B-C350-4E5B-810E-5F160E1849DA}" name="protein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C30F24-7F31-489B-87CC-6AB46E6A4E80}" name="Table810" displayName="Table810" ref="A2:E12" totalsRowShown="0" headerRowDxfId="14" dataDxfId="13">
  <autoFilter ref="A2:E12" xr:uid="{43C30F24-7F31-489B-87CC-6AB46E6A4E80}"/>
  <tableColumns count="5">
    <tableColumn id="1" xr3:uid="{52EAE502-DBA4-41D6-A2F2-32662D356EB5}" name="Alternatif" dataDxfId="12"/>
    <tableColumn id="2" xr3:uid="{5CE64BD2-2B8F-495C-8A3C-512D03ADE853}" name="C1" dataDxfId="11"/>
    <tableColumn id="3" xr3:uid="{A9F63928-8866-482F-8350-218BC9620117}" name="C2" dataDxfId="10"/>
    <tableColumn id="4" xr3:uid="{23780E8C-ADA8-4012-9CC7-08F0B944BF15}" name="C3" dataDxfId="9"/>
    <tableColumn id="5" xr3:uid="{1DDB389F-0010-4181-AAA4-72BFDD8AD6FC}" name="C4" dataDxfId="8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F2902E-CD65-4EFF-9AE5-8C9EBB2E7082}" name="Table10" displayName="Table10" ref="A15:B19" totalsRowShown="0">
  <autoFilter ref="A15:B19" xr:uid="{1CF2902E-CD65-4EFF-9AE5-8C9EBB2E7082}"/>
  <tableColumns count="2">
    <tableColumn id="1" xr3:uid="{5ACE2FF7-4317-4CBA-81C7-C6CF5825A466}" name="Kriteria"/>
    <tableColumn id="2" xr3:uid="{E346D9AA-01F7-4E53-9A75-3DA0E7C7FFF9}" name="Bobot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E38B24-5393-413A-8B46-062EA47D125B}" name="Table11" displayName="Table11" ref="A23:B27" totalsRowShown="0">
  <autoFilter ref="A23:B27" xr:uid="{BBE38B24-5393-413A-8B46-062EA47D125B}"/>
  <tableColumns count="2">
    <tableColumn id="1" xr3:uid="{CD50E4D3-474B-4638-B7A9-56B70C34B3FD}" name="Bobot(perbaikan)"/>
    <tableColumn id="2" xr3:uid="{91D9DAC6-D92D-4505-A76C-45265FDF14A4}" name="Nilai bobot(perbaikan)">
      <calculatedColumnFormula>B16/SUM(Table10[Bobot])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A36-7D8F-48FF-8C4D-6CD12B72C63B}">
  <dimension ref="A1:T23"/>
  <sheetViews>
    <sheetView tabSelected="1" zoomScale="82" workbookViewId="0">
      <selection activeCell="C20" sqref="C20"/>
    </sheetView>
  </sheetViews>
  <sheetFormatPr defaultRowHeight="15" x14ac:dyDescent="0.25"/>
  <cols>
    <col min="1" max="1" width="17.85546875" bestFit="1" customWidth="1"/>
    <col min="2" max="2" width="9.85546875" customWidth="1"/>
    <col min="3" max="3" width="17.85546875" bestFit="1" customWidth="1"/>
    <col min="4" max="4" width="11.7109375" bestFit="1" customWidth="1"/>
    <col min="5" max="5" width="11.28515625" customWidth="1"/>
    <col min="7" max="7" width="16.5703125" bestFit="1" customWidth="1"/>
    <col min="8" max="8" width="15.42578125" bestFit="1" customWidth="1"/>
    <col min="9" max="11" width="5.42578125" bestFit="1" customWidth="1"/>
  </cols>
  <sheetData>
    <row r="1" spans="1:8" ht="18.75" x14ac:dyDescent="0.3">
      <c r="A1" s="38" t="s">
        <v>62</v>
      </c>
      <c r="B1" s="38"/>
      <c r="C1" s="38"/>
      <c r="D1" s="38"/>
      <c r="E1" s="38"/>
    </row>
    <row r="2" spans="1:8" x14ac:dyDescent="0.25">
      <c r="A2" s="22" t="s">
        <v>67</v>
      </c>
      <c r="B2" s="23" t="s">
        <v>78</v>
      </c>
      <c r="C2" s="23" t="s">
        <v>66</v>
      </c>
      <c r="D2" s="23" t="s">
        <v>64</v>
      </c>
      <c r="E2" s="5" t="s">
        <v>65</v>
      </c>
      <c r="G2" t="s">
        <v>63</v>
      </c>
      <c r="H2" t="s">
        <v>1</v>
      </c>
    </row>
    <row r="3" spans="1:8" x14ac:dyDescent="0.25">
      <c r="A3" s="18" t="s">
        <v>68</v>
      </c>
      <c r="B3" s="2">
        <v>0</v>
      </c>
      <c r="C3" s="2">
        <v>338</v>
      </c>
      <c r="D3" s="2">
        <v>0.7</v>
      </c>
      <c r="E3" s="19">
        <v>1.5</v>
      </c>
      <c r="G3" t="s">
        <v>2</v>
      </c>
      <c r="H3" t="s">
        <v>79</v>
      </c>
    </row>
    <row r="4" spans="1:8" x14ac:dyDescent="0.25">
      <c r="A4" s="18" t="s">
        <v>69</v>
      </c>
      <c r="B4" s="2">
        <v>0</v>
      </c>
      <c r="C4" s="2">
        <v>83</v>
      </c>
      <c r="D4" s="2">
        <v>0.1</v>
      </c>
      <c r="E4" s="19">
        <v>2</v>
      </c>
      <c r="G4" t="s">
        <v>3</v>
      </c>
      <c r="H4" t="s">
        <v>66</v>
      </c>
    </row>
    <row r="5" spans="1:8" x14ac:dyDescent="0.25">
      <c r="A5" s="18" t="s">
        <v>70</v>
      </c>
      <c r="B5" s="2">
        <v>100</v>
      </c>
      <c r="C5" s="2">
        <v>113</v>
      </c>
      <c r="D5" s="2">
        <v>4.5</v>
      </c>
      <c r="E5" s="19">
        <v>17</v>
      </c>
      <c r="G5" t="s">
        <v>4</v>
      </c>
      <c r="H5" t="s">
        <v>80</v>
      </c>
    </row>
    <row r="6" spans="1:8" x14ac:dyDescent="0.25">
      <c r="A6" s="18" t="s">
        <v>71</v>
      </c>
      <c r="B6" s="2">
        <v>60</v>
      </c>
      <c r="C6" s="2">
        <v>91</v>
      </c>
      <c r="D6" s="2">
        <v>0.2</v>
      </c>
      <c r="E6" s="19">
        <v>21</v>
      </c>
      <c r="G6" t="s">
        <v>5</v>
      </c>
      <c r="H6" t="s">
        <v>81</v>
      </c>
    </row>
    <row r="7" spans="1:8" x14ac:dyDescent="0.25">
      <c r="A7" s="18" t="s">
        <v>72</v>
      </c>
      <c r="B7" s="2">
        <v>90</v>
      </c>
      <c r="C7" s="2">
        <v>36</v>
      </c>
      <c r="D7" s="2">
        <v>0.5</v>
      </c>
      <c r="E7" s="19">
        <v>35</v>
      </c>
    </row>
    <row r="8" spans="1:8" x14ac:dyDescent="0.25">
      <c r="A8" s="18" t="s">
        <v>73</v>
      </c>
      <c r="B8" s="2">
        <v>20</v>
      </c>
      <c r="C8" s="2">
        <v>99</v>
      </c>
      <c r="D8" s="2">
        <v>1.3</v>
      </c>
      <c r="E8" s="19">
        <v>5</v>
      </c>
    </row>
    <row r="9" spans="1:8" x14ac:dyDescent="0.25">
      <c r="A9" s="18" t="s">
        <v>74</v>
      </c>
      <c r="B9" s="2">
        <v>900</v>
      </c>
      <c r="C9" s="2">
        <v>162</v>
      </c>
      <c r="D9" s="2">
        <v>11.5</v>
      </c>
      <c r="E9" s="19">
        <v>12</v>
      </c>
    </row>
    <row r="10" spans="1:8" x14ac:dyDescent="0.25">
      <c r="A10" s="18" t="s">
        <v>75</v>
      </c>
      <c r="B10" s="2">
        <v>30</v>
      </c>
      <c r="C10" s="2">
        <v>207</v>
      </c>
      <c r="D10" s="2">
        <v>14</v>
      </c>
      <c r="E10" s="19">
        <v>18</v>
      </c>
    </row>
    <row r="11" spans="1:8" x14ac:dyDescent="0.25">
      <c r="A11" s="18" t="s">
        <v>76</v>
      </c>
      <c r="B11" s="2">
        <v>50</v>
      </c>
      <c r="C11" s="2">
        <v>149</v>
      </c>
      <c r="D11" s="2">
        <v>4</v>
      </c>
      <c r="E11" s="19">
        <v>14</v>
      </c>
    </row>
    <row r="12" spans="1:8" x14ac:dyDescent="0.25">
      <c r="A12" s="20" t="s">
        <v>77</v>
      </c>
      <c r="B12" s="21">
        <v>77</v>
      </c>
      <c r="C12" s="21">
        <v>123</v>
      </c>
      <c r="D12" s="21">
        <v>27</v>
      </c>
      <c r="E12" s="4">
        <v>18</v>
      </c>
    </row>
    <row r="13" spans="1:8" ht="18.75" x14ac:dyDescent="0.3">
      <c r="A13" s="38" t="s">
        <v>82</v>
      </c>
      <c r="B13" s="38"/>
      <c r="C13" s="38"/>
      <c r="D13" s="10" t="s">
        <v>83</v>
      </c>
      <c r="E13" s="10"/>
      <c r="F13" s="10"/>
    </row>
    <row r="14" spans="1:8" x14ac:dyDescent="0.25">
      <c r="A14" s="24" t="s">
        <v>79</v>
      </c>
      <c r="B14" s="24" t="s">
        <v>6</v>
      </c>
      <c r="D14" s="26" t="s">
        <v>86</v>
      </c>
      <c r="E14" s="3" t="s">
        <v>6</v>
      </c>
    </row>
    <row r="15" spans="1:8" x14ac:dyDescent="0.25">
      <c r="A15" s="25">
        <v>100</v>
      </c>
      <c r="B15" s="25">
        <v>1</v>
      </c>
      <c r="D15" s="27">
        <v>338</v>
      </c>
      <c r="E15" s="2">
        <v>1</v>
      </c>
    </row>
    <row r="16" spans="1:8" x14ac:dyDescent="0.25">
      <c r="A16" s="25">
        <v>60</v>
      </c>
      <c r="B16" s="25">
        <v>3</v>
      </c>
      <c r="D16" s="2">
        <v>83</v>
      </c>
      <c r="E16" s="2">
        <v>3</v>
      </c>
    </row>
    <row r="17" spans="1:20" x14ac:dyDescent="0.25">
      <c r="A17" s="25">
        <v>77</v>
      </c>
      <c r="B17" s="25">
        <v>5</v>
      </c>
      <c r="D17" s="27">
        <v>99</v>
      </c>
      <c r="E17" s="2">
        <v>5</v>
      </c>
    </row>
    <row r="18" spans="1:20" ht="15.75" thickBot="1" x14ac:dyDescent="0.3"/>
    <row r="19" spans="1:20" ht="18.75" x14ac:dyDescent="0.3">
      <c r="A19" s="38" t="s">
        <v>84</v>
      </c>
      <c r="B19" s="38"/>
      <c r="C19" s="38"/>
      <c r="D19" s="10" t="s">
        <v>85</v>
      </c>
      <c r="E19" s="10"/>
      <c r="F19" s="10"/>
      <c r="G19" s="10"/>
      <c r="M19" s="29" t="s">
        <v>7</v>
      </c>
      <c r="N19" s="30"/>
      <c r="O19" s="30"/>
      <c r="P19" s="30"/>
      <c r="Q19" s="30"/>
      <c r="R19" s="30"/>
      <c r="S19" s="30"/>
      <c r="T19" s="31"/>
    </row>
    <row r="20" spans="1:20" ht="18.75" x14ac:dyDescent="0.3">
      <c r="A20" s="24" t="s">
        <v>80</v>
      </c>
      <c r="B20" s="24" t="s">
        <v>6</v>
      </c>
      <c r="D20" s="3" t="s">
        <v>0</v>
      </c>
      <c r="E20" s="3" t="s">
        <v>6</v>
      </c>
      <c r="F20" s="1"/>
      <c r="G20" s="1"/>
      <c r="M20" s="32" t="s">
        <v>8</v>
      </c>
      <c r="N20" s="33"/>
      <c r="O20" s="33"/>
      <c r="P20" s="33"/>
      <c r="Q20" s="33"/>
      <c r="R20" s="33"/>
      <c r="S20" s="33"/>
      <c r="T20" s="34"/>
    </row>
    <row r="21" spans="1:20" ht="19.5" thickBot="1" x14ac:dyDescent="0.35">
      <c r="A21" s="25">
        <v>4</v>
      </c>
      <c r="B21" s="25">
        <v>1</v>
      </c>
      <c r="D21" s="2">
        <v>17</v>
      </c>
      <c r="E21" s="2">
        <v>1</v>
      </c>
      <c r="H21" t="s">
        <v>61</v>
      </c>
      <c r="M21" s="35" t="s">
        <v>9</v>
      </c>
      <c r="N21" s="36"/>
      <c r="O21" s="36"/>
      <c r="P21" s="36"/>
      <c r="Q21" s="36"/>
      <c r="R21" s="36"/>
      <c r="S21" s="36"/>
      <c r="T21" s="37"/>
    </row>
    <row r="22" spans="1:20" x14ac:dyDescent="0.25">
      <c r="A22" s="25">
        <v>2.7</v>
      </c>
      <c r="B22" s="25">
        <v>3</v>
      </c>
      <c r="D22" s="2">
        <v>18</v>
      </c>
      <c r="E22" s="2">
        <v>3</v>
      </c>
    </row>
    <row r="23" spans="1:20" x14ac:dyDescent="0.25">
      <c r="A23" s="25">
        <v>1.3</v>
      </c>
      <c r="B23" s="25">
        <v>5</v>
      </c>
      <c r="D23" s="2">
        <v>11</v>
      </c>
      <c r="E23" s="2">
        <v>5</v>
      </c>
    </row>
  </sheetData>
  <mergeCells count="6">
    <mergeCell ref="M19:T19"/>
    <mergeCell ref="M20:T20"/>
    <mergeCell ref="M21:T21"/>
    <mergeCell ref="A19:C19"/>
    <mergeCell ref="A1:E1"/>
    <mergeCell ref="A13:C13"/>
  </mergeCells>
  <phoneticPr fontId="3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7DE7-2182-4D88-8C8C-04D8B8E82DD7}">
  <dimension ref="A1:P61"/>
  <sheetViews>
    <sheetView topLeftCell="A46" zoomScale="82" workbookViewId="0">
      <selection activeCell="B45" sqref="B45"/>
    </sheetView>
  </sheetViews>
  <sheetFormatPr defaultRowHeight="15" x14ac:dyDescent="0.25"/>
  <cols>
    <col min="1" max="1" width="19.42578125" bestFit="1" customWidth="1"/>
    <col min="2" max="2" width="23.85546875" bestFit="1" customWidth="1"/>
    <col min="3" max="5" width="5.42578125" bestFit="1" customWidth="1"/>
    <col min="7" max="7" width="3.140625" bestFit="1" customWidth="1"/>
    <col min="8" max="8" width="7.5703125" bestFit="1" customWidth="1"/>
    <col min="9" max="9" width="6.85546875" bestFit="1" customWidth="1"/>
    <col min="10" max="10" width="17.85546875" bestFit="1" customWidth="1"/>
    <col min="11" max="11" width="9.42578125" bestFit="1" customWidth="1"/>
    <col min="12" max="12" width="8.140625" bestFit="1" customWidth="1"/>
    <col min="13" max="13" width="12" bestFit="1" customWidth="1"/>
    <col min="14" max="14" width="16.7109375" bestFit="1" customWidth="1"/>
    <col min="15" max="15" width="9.7109375" bestFit="1" customWidth="1"/>
    <col min="16" max="16" width="14.42578125" bestFit="1" customWidth="1"/>
  </cols>
  <sheetData>
    <row r="1" spans="1:12" ht="18.75" x14ac:dyDescent="0.3">
      <c r="A1" s="38" t="s">
        <v>10</v>
      </c>
      <c r="B1" s="38"/>
      <c r="C1" s="38"/>
      <c r="D1" s="38"/>
      <c r="E1" s="38"/>
    </row>
    <row r="2" spans="1:12" x14ac:dyDescent="0.25">
      <c r="A2" s="3" t="s">
        <v>11</v>
      </c>
      <c r="B2" s="3" t="s">
        <v>2</v>
      </c>
      <c r="C2" s="3" t="s">
        <v>3</v>
      </c>
      <c r="D2" s="3" t="s">
        <v>4</v>
      </c>
      <c r="E2" s="3" t="s">
        <v>5</v>
      </c>
      <c r="G2" s="6" t="s">
        <v>2</v>
      </c>
      <c r="H2" s="6" t="s">
        <v>12</v>
      </c>
    </row>
    <row r="3" spans="1:12" x14ac:dyDescent="0.25">
      <c r="A3" s="7" t="s">
        <v>13</v>
      </c>
      <c r="B3" s="7">
        <v>5</v>
      </c>
      <c r="C3" s="7">
        <v>5</v>
      </c>
      <c r="D3" s="7">
        <v>3</v>
      </c>
      <c r="E3" s="7">
        <v>3</v>
      </c>
      <c r="G3" s="2" t="s">
        <v>3</v>
      </c>
      <c r="H3" s="2" t="s">
        <v>14</v>
      </c>
    </row>
    <row r="4" spans="1:12" x14ac:dyDescent="0.25">
      <c r="A4" t="s">
        <v>15</v>
      </c>
      <c r="B4">
        <v>3</v>
      </c>
      <c r="C4">
        <v>3</v>
      </c>
      <c r="D4">
        <v>1</v>
      </c>
      <c r="E4">
        <v>1</v>
      </c>
      <c r="G4" s="6" t="s">
        <v>4</v>
      </c>
      <c r="H4" s="6" t="s">
        <v>12</v>
      </c>
    </row>
    <row r="5" spans="1:12" x14ac:dyDescent="0.25">
      <c r="A5" s="7" t="s">
        <v>16</v>
      </c>
      <c r="B5" s="7">
        <v>1</v>
      </c>
      <c r="C5" s="7">
        <v>5</v>
      </c>
      <c r="D5" s="7">
        <v>3</v>
      </c>
      <c r="E5" s="7">
        <v>3</v>
      </c>
      <c r="G5" s="2" t="s">
        <v>5</v>
      </c>
      <c r="H5" s="2" t="s">
        <v>14</v>
      </c>
    </row>
    <row r="6" spans="1:12" x14ac:dyDescent="0.25">
      <c r="A6" s="8" t="s">
        <v>17</v>
      </c>
      <c r="B6">
        <v>5</v>
      </c>
      <c r="C6">
        <v>3</v>
      </c>
      <c r="D6">
        <v>3</v>
      </c>
      <c r="E6">
        <v>1</v>
      </c>
    </row>
    <row r="7" spans="1:12" x14ac:dyDescent="0.25">
      <c r="A7" t="s">
        <v>18</v>
      </c>
      <c r="B7" s="7">
        <v>1</v>
      </c>
      <c r="C7" s="7">
        <v>5</v>
      </c>
      <c r="D7" s="7">
        <v>3</v>
      </c>
      <c r="E7" s="7">
        <v>5</v>
      </c>
    </row>
    <row r="8" spans="1:12" x14ac:dyDescent="0.25">
      <c r="A8" s="8" t="s">
        <v>19</v>
      </c>
      <c r="B8">
        <v>5</v>
      </c>
      <c r="C8">
        <v>5</v>
      </c>
      <c r="D8">
        <v>3</v>
      </c>
      <c r="E8">
        <v>3</v>
      </c>
    </row>
    <row r="9" spans="1:12" x14ac:dyDescent="0.25">
      <c r="A9" s="7" t="s">
        <v>20</v>
      </c>
      <c r="B9" s="7">
        <v>5</v>
      </c>
      <c r="C9" s="7">
        <v>5</v>
      </c>
      <c r="D9" s="7">
        <v>3</v>
      </c>
      <c r="E9" s="7">
        <v>3</v>
      </c>
    </row>
    <row r="10" spans="1:12" x14ac:dyDescent="0.25">
      <c r="A10" t="s">
        <v>21</v>
      </c>
      <c r="B10">
        <v>5</v>
      </c>
      <c r="C10">
        <v>5</v>
      </c>
      <c r="D10">
        <v>3</v>
      </c>
      <c r="E10">
        <v>3</v>
      </c>
    </row>
    <row r="11" spans="1:12" x14ac:dyDescent="0.25">
      <c r="A11" s="7" t="s">
        <v>22</v>
      </c>
      <c r="B11" s="7">
        <v>1</v>
      </c>
      <c r="C11" s="7">
        <v>3</v>
      </c>
      <c r="D11" s="7">
        <v>3</v>
      </c>
      <c r="E11" s="7">
        <v>1</v>
      </c>
    </row>
    <row r="12" spans="1:12" x14ac:dyDescent="0.25">
      <c r="A12" s="8" t="s">
        <v>23</v>
      </c>
      <c r="B12">
        <v>5</v>
      </c>
      <c r="C12">
        <v>3</v>
      </c>
      <c r="D12">
        <v>5</v>
      </c>
      <c r="E12">
        <v>1</v>
      </c>
    </row>
    <row r="14" spans="1:12" ht="18.75" x14ac:dyDescent="0.3">
      <c r="A14" s="44" t="s">
        <v>24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x14ac:dyDescent="0.25">
      <c r="A15" s="3" t="s">
        <v>1</v>
      </c>
      <c r="B15" s="3" t="s">
        <v>25</v>
      </c>
    </row>
    <row r="16" spans="1:12" x14ac:dyDescent="0.25">
      <c r="A16" s="9" t="s">
        <v>2</v>
      </c>
      <c r="B16">
        <v>8</v>
      </c>
    </row>
    <row r="17" spans="1:16" x14ac:dyDescent="0.25">
      <c r="A17" t="s">
        <v>87</v>
      </c>
      <c r="B17">
        <v>12</v>
      </c>
    </row>
    <row r="18" spans="1:16" x14ac:dyDescent="0.25">
      <c r="A18" s="9" t="s">
        <v>4</v>
      </c>
      <c r="B18">
        <v>7</v>
      </c>
    </row>
    <row r="19" spans="1:16" x14ac:dyDescent="0.25">
      <c r="A19" t="s">
        <v>5</v>
      </c>
      <c r="B19">
        <v>9</v>
      </c>
    </row>
    <row r="21" spans="1:16" ht="18.75" x14ac:dyDescent="0.3">
      <c r="A21" s="38" t="s">
        <v>90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6" ht="18.75" x14ac:dyDescent="0.3">
      <c r="A22" s="38" t="s">
        <v>26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6" x14ac:dyDescent="0.25">
      <c r="A23" s="3" t="s">
        <v>27</v>
      </c>
      <c r="B23" s="3" t="s">
        <v>28</v>
      </c>
    </row>
    <row r="24" spans="1:16" x14ac:dyDescent="0.25">
      <c r="A24" t="s">
        <v>29</v>
      </c>
      <c r="B24">
        <f>B16/SUM(Table10[Bobot])</f>
        <v>0.22222222222222221</v>
      </c>
    </row>
    <row r="25" spans="1:16" x14ac:dyDescent="0.25">
      <c r="A25" t="s">
        <v>30</v>
      </c>
      <c r="B25">
        <f>B17/SUM(Table10[Bobot])</f>
        <v>0.33333333333333331</v>
      </c>
    </row>
    <row r="26" spans="1:16" x14ac:dyDescent="0.25">
      <c r="A26" t="s">
        <v>31</v>
      </c>
      <c r="B26">
        <f>B18/SUM(Table10[Bobot])</f>
        <v>0.19444444444444445</v>
      </c>
    </row>
    <row r="27" spans="1:16" x14ac:dyDescent="0.25">
      <c r="A27" t="s">
        <v>32</v>
      </c>
      <c r="B27">
        <f>B19/SUM(Table10[Bobot])</f>
        <v>0.25</v>
      </c>
    </row>
    <row r="29" spans="1:16" ht="18.75" x14ac:dyDescent="0.3">
      <c r="A29" s="38" t="s">
        <v>33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10"/>
      <c r="O29" s="10"/>
      <c r="P29" s="10"/>
    </row>
    <row r="30" spans="1:16" ht="18.75" x14ac:dyDescent="0.3">
      <c r="A30" s="38" t="s">
        <v>34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x14ac:dyDescent="0.25">
      <c r="A31" s="3" t="s">
        <v>35</v>
      </c>
      <c r="B31" s="3" t="s">
        <v>36</v>
      </c>
    </row>
    <row r="32" spans="1:16" x14ac:dyDescent="0.25">
      <c r="A32" t="s">
        <v>37</v>
      </c>
      <c r="B32" s="9">
        <f t="shared" ref="B32:B41" si="0">B3^$B$24*C3^(-$B$25)*D3^$B$26*E3^(-$B$27)</f>
        <v>0.78673764205275631</v>
      </c>
    </row>
    <row r="33" spans="1:13" x14ac:dyDescent="0.25">
      <c r="A33" t="s">
        <v>38</v>
      </c>
      <c r="B33" s="9">
        <f t="shared" si="0"/>
        <v>0.8850881520714603</v>
      </c>
    </row>
    <row r="34" spans="1:13" x14ac:dyDescent="0.25">
      <c r="A34" t="s">
        <v>39</v>
      </c>
      <c r="B34" s="9">
        <f t="shared" si="0"/>
        <v>0.55017805313020685</v>
      </c>
    </row>
    <row r="35" spans="1:13" x14ac:dyDescent="0.25">
      <c r="A35" t="s">
        <v>40</v>
      </c>
      <c r="B35" s="9">
        <f t="shared" si="0"/>
        <v>1.227608329998368</v>
      </c>
    </row>
    <row r="36" spans="1:13" x14ac:dyDescent="0.25">
      <c r="A36" t="s">
        <v>41</v>
      </c>
      <c r="B36" s="9">
        <f t="shared" si="0"/>
        <v>0.48421816188603428</v>
      </c>
    </row>
    <row r="37" spans="1:13" x14ac:dyDescent="0.25">
      <c r="A37" t="s">
        <v>42</v>
      </c>
      <c r="B37" s="9">
        <f t="shared" si="0"/>
        <v>0.78673764205275631</v>
      </c>
    </row>
    <row r="38" spans="1:13" x14ac:dyDescent="0.25">
      <c r="A38" t="s">
        <v>43</v>
      </c>
      <c r="B38" s="9">
        <f t="shared" si="0"/>
        <v>0.78673764205275631</v>
      </c>
    </row>
    <row r="39" spans="1:13" x14ac:dyDescent="0.25">
      <c r="A39" t="s">
        <v>44</v>
      </c>
      <c r="B39" s="9">
        <f t="shared" si="0"/>
        <v>0.78673764205275631</v>
      </c>
    </row>
    <row r="40" spans="1:13" x14ac:dyDescent="0.25">
      <c r="A40" t="s">
        <v>45</v>
      </c>
      <c r="B40" s="9">
        <f t="shared" si="0"/>
        <v>0.85848588513276713</v>
      </c>
    </row>
    <row r="41" spans="1:13" x14ac:dyDescent="0.25">
      <c r="A41" t="s">
        <v>46</v>
      </c>
      <c r="B41" s="9">
        <f t="shared" si="0"/>
        <v>1.3558045391493194</v>
      </c>
    </row>
    <row r="43" spans="1:13" ht="18.75" x14ac:dyDescent="0.3">
      <c r="A43" s="38" t="s">
        <v>47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x14ac:dyDescent="0.25">
      <c r="A44" s="28" t="s">
        <v>48</v>
      </c>
      <c r="B44" s="28" t="s">
        <v>49</v>
      </c>
    </row>
    <row r="45" spans="1:13" x14ac:dyDescent="0.25">
      <c r="A45" s="11" t="s">
        <v>50</v>
      </c>
      <c r="B45" s="12">
        <f>B32/SUM($B$32:$B$41)</f>
        <v>9.2466712138516038E-2</v>
      </c>
    </row>
    <row r="46" spans="1:13" x14ac:dyDescent="0.25">
      <c r="A46" s="11" t="s">
        <v>51</v>
      </c>
      <c r="B46" s="12">
        <f>B33/SUM($B$32:$B$41)</f>
        <v>0.10402602722969088</v>
      </c>
    </row>
    <row r="47" spans="1:13" x14ac:dyDescent="0.25">
      <c r="A47" s="11" t="s">
        <v>52</v>
      </c>
      <c r="B47" s="12">
        <f t="shared" ref="B47:B54" si="1">B34/SUM($B$32:$B$41)</f>
        <v>6.4663431548771147E-2</v>
      </c>
    </row>
    <row r="48" spans="1:13" x14ac:dyDescent="0.25">
      <c r="A48" s="11" t="s">
        <v>53</v>
      </c>
      <c r="B48" s="12">
        <f t="shared" si="1"/>
        <v>0.14428304939449135</v>
      </c>
    </row>
    <row r="49" spans="1:14" x14ac:dyDescent="0.25">
      <c r="A49" s="11" t="s">
        <v>54</v>
      </c>
      <c r="B49" s="12">
        <f t="shared" si="1"/>
        <v>5.6911045047409688E-2</v>
      </c>
    </row>
    <row r="50" spans="1:14" x14ac:dyDescent="0.25">
      <c r="A50" s="11" t="s">
        <v>55</v>
      </c>
      <c r="B50" s="12">
        <f t="shared" si="1"/>
        <v>9.2466712138516038E-2</v>
      </c>
    </row>
    <row r="51" spans="1:14" x14ac:dyDescent="0.25">
      <c r="A51" s="11" t="s">
        <v>56</v>
      </c>
      <c r="B51" s="12">
        <f t="shared" si="1"/>
        <v>9.2466712138516038E-2</v>
      </c>
    </row>
    <row r="52" spans="1:14" x14ac:dyDescent="0.25">
      <c r="A52" s="11" t="s">
        <v>57</v>
      </c>
      <c r="B52" s="12">
        <f t="shared" si="1"/>
        <v>9.2466712138516038E-2</v>
      </c>
    </row>
    <row r="53" spans="1:14" x14ac:dyDescent="0.25">
      <c r="A53" s="11" t="s">
        <v>58</v>
      </c>
      <c r="B53" s="12">
        <f t="shared" si="1"/>
        <v>0.10089941420424325</v>
      </c>
    </row>
    <row r="54" spans="1:14" x14ac:dyDescent="0.25">
      <c r="A54" s="13" t="s">
        <v>59</v>
      </c>
      <c r="B54" s="14">
        <f t="shared" si="1"/>
        <v>0.15935018402132944</v>
      </c>
    </row>
    <row r="56" spans="1:14" x14ac:dyDescent="0.25">
      <c r="B56" s="9"/>
    </row>
    <row r="57" spans="1:14" ht="19.5" thickBot="1" x14ac:dyDescent="0.35">
      <c r="A57" s="15" t="s">
        <v>60</v>
      </c>
      <c r="B57" s="9"/>
    </row>
    <row r="58" spans="1:14" ht="19.5" thickBot="1" x14ac:dyDescent="0.35">
      <c r="A58" s="16" t="s">
        <v>59</v>
      </c>
      <c r="B58" s="17">
        <f>MAX(B45:B54)</f>
        <v>0.15935018402132944</v>
      </c>
    </row>
    <row r="59" spans="1:14" ht="15.75" thickBot="1" x14ac:dyDescent="0.3"/>
    <row r="60" spans="1:14" ht="18.75" x14ac:dyDescent="0.3">
      <c r="A60" s="41" t="s">
        <v>89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3"/>
      <c r="N60" s="10"/>
    </row>
    <row r="61" spans="1:14" ht="18.75" x14ac:dyDescent="0.3">
      <c r="A61" s="39" t="s">
        <v>88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</sheetData>
  <mergeCells count="9">
    <mergeCell ref="A43:M43"/>
    <mergeCell ref="A61:M61"/>
    <mergeCell ref="A60:M60"/>
    <mergeCell ref="A1:E1"/>
    <mergeCell ref="A14:L14"/>
    <mergeCell ref="A21:L21"/>
    <mergeCell ref="A22:L22"/>
    <mergeCell ref="A29:M29"/>
    <mergeCell ref="A30:P3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Makanan</vt:lpstr>
      <vt:lpstr>Perhitungan Metode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Fatanabila</dc:creator>
  <cp:lastModifiedBy>Fatanabila</cp:lastModifiedBy>
  <dcterms:created xsi:type="dcterms:W3CDTF">2023-10-30T11:13:15Z</dcterms:created>
  <dcterms:modified xsi:type="dcterms:W3CDTF">2023-10-31T02:34:12Z</dcterms:modified>
</cp:coreProperties>
</file>