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ndrey\Documents\Coisa seria\API slide\"/>
    </mc:Choice>
  </mc:AlternateContent>
  <xr:revisionPtr revIDLastSave="0" documentId="13_ncr:1_{8C6119AB-F94B-4529-B3B0-DEB5318FF95C}" xr6:coauthVersionLast="46" xr6:coauthVersionMax="46" xr10:uidLastSave="{00000000-0000-0000-0000-000000000000}"/>
  <bookViews>
    <workbookView xWindow="810" yWindow="-120" windowWidth="19800" windowHeight="11760" xr2:uid="{00000000-000D-0000-FFFF-FFFF00000000}"/>
  </bookViews>
  <sheets>
    <sheet name="GP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3" l="1"/>
  <c r="H5" i="3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G25" i="3"/>
  <c r="F25" i="3"/>
  <c r="E25" i="3"/>
  <c r="D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I3" i="3"/>
  <c r="B2" i="3" s="1"/>
  <c r="I4" i="3" s="1"/>
  <c r="H3" i="3"/>
  <c r="I5" i="3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tc={64DB182F-4CAF-49BA-9F02-FBD54E34EB1D}</author>
    <author>tc={4BF478B7-8668-4C5D-93D7-8C743B78E5E9}</author>
    <author>tc={FF23D2FB-CFC1-458A-91B4-1F7AB4AFA3E9}</author>
    <author>tc={5B7C0A21-A237-4E47-9815-C86FA0105B11}</author>
    <author>tc={88415127-3710-4C3D-ABFF-18BB641CF25C}</author>
    <author>tc={93CF71F7-8EC7-434F-88F1-DAA2C5B2D99E}</author>
    <author>tc={02A623AC-CDA9-4E3C-AC8C-34BF8C5DA82B}</author>
    <author>tc={29F00214-0479-4D2C-B7FE-DA3D9370A9EC}</author>
    <author>tc={3BAC09F9-D396-4465-B6CD-AF0E0FF0AD64}</author>
    <author>tc={252D87D9-F88B-490F-AA46-B8B1BEFD7799}</author>
    <author>tc={6EF47C8B-D903-4476-B634-EAE362846E7C}</author>
    <author>tc={78D76D05-A9BE-4B64-8301-1F15097CA854}</author>
    <author>tc={0D5C9920-DD24-4F56-B88D-833C44BDCDBA}</author>
    <author>tc={CB58B1B9-3C68-4A51-8E88-A3248C69633F}</author>
    <author>tc={7E312D7C-6843-4C3C-98CA-A83E6C125A6F}</author>
    <author>tc={B669F4ED-576D-4C19-B67D-96EAAB31C1AB}</author>
    <author>tc={7E37D6A6-918E-490B-A9D6-59C6D2F5A415}</author>
    <author>tc={BDA6C8A6-1F20-49F7-B349-4195DFF53AF4}</author>
    <author>tc={A75B9800-02D4-4E06-BACA-CAA1332AEE53}</author>
  </authors>
  <commentList>
    <comment ref="E4" authorId="0" shapeId="0" xr:uid="{64DB182F-4CAF-49BA-9F02-FBD54E34EB1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Update slide, Babi</t>
      </text>
    </comment>
    <comment ref="G4" authorId="1" shapeId="0" xr:uid="{4BF478B7-8668-4C5D-93D7-8C743B78E5E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Wireframes, Rafa</t>
      </text>
    </comment>
    <comment ref="G5" authorId="2" shapeId="0" xr:uid="{FF23D2FB-CFC1-458A-91B4-1F7AB4AFA3E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Wireframes, Rafa</t>
      </text>
    </comment>
    <comment ref="D7" authorId="3" shapeId="0" xr:uid="{5B7C0A21-A237-4E47-9815-C86FA0105B1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lombok, Nich
Tela pilulas, Yuki</t>
      </text>
    </comment>
    <comment ref="D8" authorId="4" shapeId="0" xr:uid="{88415127-3710-4C3D-ABFF-18BB641CF2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footer, Babi
top bar, Rafa
pg inicial, Babi</t>
      </text>
    </comment>
    <comment ref="D9" authorId="5" shapeId="0" xr:uid="{93CF71F7-8EC7-434F-88F1-DAA2C5B2D9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componentes menu/topbar, Rafa</t>
      </text>
    </comment>
    <comment ref="D10" authorId="6" shapeId="0" xr:uid="{02A623AC-CDA9-4E3C-AC8C-34BF8C5DA82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footer, Rafa
vantagem, Rafa
branch, Nich</t>
      </text>
    </comment>
    <comment ref="D11" authorId="7" shapeId="0" xr:uid="{29F00214-0479-4D2C-B7FE-DA3D9370A9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Home, Rafa</t>
      </text>
    </comment>
    <comment ref="G11" authorId="8" shapeId="0" xr:uid="{3BAC09F9-D396-4465-B6CD-AF0E0FF0AD6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burndown, Yuki</t>
      </text>
    </comment>
    <comment ref="D12" authorId="9" shapeId="0" xr:uid="{252D87D9-F88B-490F-AA46-B8B1BEFD779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componentes adm, Babi
responsividade, Gio
branch, Nich</t>
      </text>
    </comment>
    <comment ref="D13" authorId="10" shapeId="0" xr:uid="{6EF47C8B-D903-4476-B634-EAE362846E7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autenticação, Rafa
redirecionamento e menu, Babi
branch, Nich</t>
      </text>
    </comment>
    <comment ref="D14" authorId="11" shapeId="0" xr:uid="{78D76D05-A9BE-4B64-8301-1F15097CA8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slider e responsividade, Rafa
branch, Nich</t>
      </text>
    </comment>
    <comment ref="D15" authorId="12" shapeId="0" xr:uid="{0D5C9920-DD24-4F56-B88D-833C44BDCDB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pilulas, Yuki</t>
      </text>
    </comment>
    <comment ref="D16" authorId="13" shapeId="0" xr:uid="{CB58B1B9-3C68-4A51-8E88-A3248C69633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pilulas, Yuki</t>
      </text>
    </comment>
    <comment ref="G16" authorId="14" shapeId="0" xr:uid="{7E312D7C-6843-4C3C-98CA-A83E6C125A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burndown, Yuki</t>
      </text>
    </comment>
    <comment ref="D17" authorId="15" shapeId="0" xr:uid="{B669F4ED-576D-4C19-B67D-96EAAB31C1A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perfil admin, Rafa
uploads, Nich (estimado 2h)</t>
      </text>
    </comment>
    <comment ref="D18" authorId="16" shapeId="0" xr:uid="{7E37D6A6-918E-490B-A9D6-59C6D2F5A41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rotas, Babi
listagem, Rafa
reparos, Nich (estimando3h)
pilulas, Yuki, Aninha</t>
      </text>
    </comment>
    <comment ref="D19" authorId="17" shapeId="0" xr:uid="{BDA6C8A6-1F20-49F7-B349-4195DFF53AF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biblioteca, Rafa
pilulad, Yuki, Aninha</t>
      </text>
    </comment>
    <comment ref="G20" authorId="18" shapeId="0" xr:uid="{A75B9800-02D4-4E06-BACA-CAA1332AEE5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burndown, Yuki</t>
      </text>
    </comment>
  </commentList>
</comments>
</file>

<file path=xl/sharedStrings.xml><?xml version="1.0" encoding="utf-8"?>
<sst xmlns="http://schemas.openxmlformats.org/spreadsheetml/2006/main" count="29" uniqueCount="29">
  <si>
    <t>Código</t>
  </si>
  <si>
    <t>Apresentação</t>
  </si>
  <si>
    <t>Readme</t>
  </si>
  <si>
    <t>Documentação</t>
  </si>
  <si>
    <t>real</t>
  </si>
  <si>
    <t>estimado</t>
  </si>
  <si>
    <t>total</t>
  </si>
  <si>
    <t>dia 29</t>
  </si>
  <si>
    <t>dia 30</t>
  </si>
  <si>
    <t>dia 31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</si>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</sst>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</font>
    <font>
      <sz val="11"/>
      <color rgb="FFFFFFFF"/>
      <name val="Calibri"/>
    </font>
    <font>
      <sz val="11"/>
      <color rgb="FF000000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F4CCCC"/>
        <bgColor rgb="FFF4CCCC"/>
      </patternFill>
    </fill>
    <fill>
      <patternFill patternType="solid">
        <fgColor rgb="FF351C75"/>
        <bgColor rgb="FF351C75"/>
      </patternFill>
    </fill>
    <fill>
      <patternFill patternType="solid">
        <fgColor rgb="FFDBFFF3"/>
        <bgColor rgb="FFDBFFF3"/>
      </patternFill>
    </fill>
    <fill>
      <patternFill patternType="solid">
        <fgColor rgb="FFCCCCCC"/>
        <bgColor rgb="FFCCCCCC"/>
      </patternFill>
    </fill>
    <fill>
      <patternFill patternType="solid">
        <fgColor rgb="FFE8D6FF"/>
        <bgColor rgb="FFE8D6FF"/>
      </patternFill>
    </fill>
    <fill>
      <patternFill patternType="solid">
        <fgColor rgb="FFF3F3F3"/>
        <bgColor rgb="FFF3F3F3"/>
      </patternFill>
    </fill>
    <fill>
      <patternFill patternType="solid">
        <fgColor rgb="FFF8CB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164" fontId="5" fillId="7" borderId="1" xfId="0" applyNumberFormat="1" applyFont="1" applyFill="1" applyBorder="1" applyAlignment="1">
      <alignment horizontal="center"/>
    </xf>
    <xf numFmtId="0" fontId="4" fillId="0" borderId="0" xfId="0" applyFont="1" applyAlignment="1"/>
    <xf numFmtId="0" fontId="1" fillId="6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/>
    </xf>
    <xf numFmtId="164" fontId="1" fillId="6" borderId="0" xfId="0" applyNumberFormat="1" applyFont="1" applyFill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Planejado x Realizado (Atividades)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6161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GP!$H$2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GP!$C$4:$C$24</c:f>
              <c:strCache>
                <c:ptCount val="21"/>
                <c:pt idx="0">
                  <c:v>dia 29</c:v>
                </c:pt>
                <c:pt idx="1">
                  <c:v>dia 30</c:v>
                </c:pt>
                <c:pt idx="2">
                  <c:v>dia 31</c:v>
                </c:pt>
                <c:pt idx="3">
                  <c:v>dia 1</c:v>
                </c:pt>
                <c:pt idx="4">
                  <c:v>dia 2</c:v>
                </c:pt>
                <c:pt idx="5">
                  <c:v>dia 3</c:v>
                </c:pt>
                <c:pt idx="6">
                  <c:v>dia 4</c:v>
                </c:pt>
                <c:pt idx="7">
                  <c:v>dia 5</c:v>
                </c:pt>
                <c:pt idx="8">
                  <c:v>dia 6</c:v>
                </c:pt>
                <c:pt idx="9">
                  <c:v>dia 7</c:v>
                </c:pt>
                <c:pt idx="10">
                  <c:v>dia 8</c:v>
                </c:pt>
                <c:pt idx="11">
                  <c:v>dia 9</c:v>
                </c:pt>
                <c:pt idx="12">
                  <c:v>dia 10</c:v>
                </c:pt>
                <c:pt idx="13">
                  <c:v>dia 11</c:v>
                </c:pt>
                <c:pt idx="14">
                  <c:v>dia 12</c:v>
                </c:pt>
                <c:pt idx="15">
                  <c:v>dia 13</c:v>
                </c:pt>
                <c:pt idx="16">
                  <c:v>dia 14</c:v>
                </c:pt>
                <c:pt idx="17">
                  <c:v>dia 15</c:v>
                </c:pt>
                <c:pt idx="18">
                  <c:v>dia 16</c:v>
                </c:pt>
                <c:pt idx="19">
                  <c:v>dia 17</c:v>
                </c:pt>
                <c:pt idx="20">
                  <c:v>dia 18</c:v>
                </c:pt>
              </c:strCache>
            </c:strRef>
          </c:cat>
          <c:val>
            <c:numRef>
              <c:f>GP!$H$4:$H$24</c:f>
              <c:numCache>
                <c:formatCode>0.0</c:formatCode>
                <c:ptCount val="21"/>
                <c:pt idx="0">
                  <c:v>2.5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11.5</c:v>
                </c:pt>
                <c:pt idx="5">
                  <c:v>17.5</c:v>
                </c:pt>
                <c:pt idx="6">
                  <c:v>21.6</c:v>
                </c:pt>
                <c:pt idx="7">
                  <c:v>24.1</c:v>
                </c:pt>
                <c:pt idx="8">
                  <c:v>30.3</c:v>
                </c:pt>
                <c:pt idx="9">
                  <c:v>40.200000000000003</c:v>
                </c:pt>
                <c:pt idx="10">
                  <c:v>43.6</c:v>
                </c:pt>
                <c:pt idx="11">
                  <c:v>44.2</c:v>
                </c:pt>
                <c:pt idx="12">
                  <c:v>45</c:v>
                </c:pt>
                <c:pt idx="13">
                  <c:v>51</c:v>
                </c:pt>
                <c:pt idx="14">
                  <c:v>58</c:v>
                </c:pt>
                <c:pt idx="15">
                  <c:v>62.8</c:v>
                </c:pt>
                <c:pt idx="16">
                  <c:v>63.199999999999996</c:v>
                </c:pt>
                <c:pt idx="17">
                  <c:v>68.199999999999989</c:v>
                </c:pt>
                <c:pt idx="18">
                  <c:v>74.199999999999989</c:v>
                </c:pt>
                <c:pt idx="19">
                  <c:v>79.999999999999986</c:v>
                </c:pt>
                <c:pt idx="20">
                  <c:v>84.999999999999986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A5-4B45-9042-E00CF4B32047}"/>
            </c:ext>
          </c:extLst>
        </c:ser>
        <c:ser>
          <c:idx val="1"/>
          <c:order val="1"/>
          <c:tx>
            <c:strRef>
              <c:f>GP!$I$2</c:f>
              <c:strCache>
                <c:ptCount val="1"/>
                <c:pt idx="0">
                  <c:v>estimado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GP!$C$4:$C$24</c:f>
              <c:strCache>
                <c:ptCount val="21"/>
                <c:pt idx="0">
                  <c:v>dia 29</c:v>
                </c:pt>
                <c:pt idx="1">
                  <c:v>dia 30</c:v>
                </c:pt>
                <c:pt idx="2">
                  <c:v>dia 31</c:v>
                </c:pt>
                <c:pt idx="3">
                  <c:v>dia 1</c:v>
                </c:pt>
                <c:pt idx="4">
                  <c:v>dia 2</c:v>
                </c:pt>
                <c:pt idx="5">
                  <c:v>dia 3</c:v>
                </c:pt>
                <c:pt idx="6">
                  <c:v>dia 4</c:v>
                </c:pt>
                <c:pt idx="7">
                  <c:v>dia 5</c:v>
                </c:pt>
                <c:pt idx="8">
                  <c:v>dia 6</c:v>
                </c:pt>
                <c:pt idx="9">
                  <c:v>dia 7</c:v>
                </c:pt>
                <c:pt idx="10">
                  <c:v>dia 8</c:v>
                </c:pt>
                <c:pt idx="11">
                  <c:v>dia 9</c:v>
                </c:pt>
                <c:pt idx="12">
                  <c:v>dia 10</c:v>
                </c:pt>
                <c:pt idx="13">
                  <c:v>dia 11</c:v>
                </c:pt>
                <c:pt idx="14">
                  <c:v>dia 12</c:v>
                </c:pt>
                <c:pt idx="15">
                  <c:v>dia 13</c:v>
                </c:pt>
                <c:pt idx="16">
                  <c:v>dia 14</c:v>
                </c:pt>
                <c:pt idx="17">
                  <c:v>dia 15</c:v>
                </c:pt>
                <c:pt idx="18">
                  <c:v>dia 16</c:v>
                </c:pt>
                <c:pt idx="19">
                  <c:v>dia 17</c:v>
                </c:pt>
                <c:pt idx="20">
                  <c:v>dia 18</c:v>
                </c:pt>
              </c:strCache>
            </c:strRef>
          </c:cat>
          <c:val>
            <c:numRef>
              <c:f>GP!$I$4:$I$24</c:f>
              <c:numCache>
                <c:formatCode>0.0</c:formatCode>
                <c:ptCount val="21"/>
                <c:pt idx="0">
                  <c:v>4.0476190476190474</c:v>
                </c:pt>
                <c:pt idx="1">
                  <c:v>8.0952380952380949</c:v>
                </c:pt>
                <c:pt idx="2">
                  <c:v>12.142857142857142</c:v>
                </c:pt>
                <c:pt idx="3">
                  <c:v>16.19047619047619</c:v>
                </c:pt>
                <c:pt idx="4">
                  <c:v>20.238095238095237</c:v>
                </c:pt>
                <c:pt idx="5">
                  <c:v>24.285714285714285</c:v>
                </c:pt>
                <c:pt idx="6">
                  <c:v>28.333333333333332</c:v>
                </c:pt>
                <c:pt idx="7">
                  <c:v>32.38095238095238</c:v>
                </c:pt>
                <c:pt idx="8">
                  <c:v>36.428571428571431</c:v>
                </c:pt>
                <c:pt idx="9">
                  <c:v>40.476190476190482</c:v>
                </c:pt>
                <c:pt idx="10">
                  <c:v>44.523809523809533</c:v>
                </c:pt>
                <c:pt idx="11">
                  <c:v>48.571428571428584</c:v>
                </c:pt>
                <c:pt idx="12">
                  <c:v>52.619047619047635</c:v>
                </c:pt>
                <c:pt idx="13">
                  <c:v>56.666666666666686</c:v>
                </c:pt>
                <c:pt idx="14">
                  <c:v>60.714285714285737</c:v>
                </c:pt>
                <c:pt idx="15">
                  <c:v>64.761904761904788</c:v>
                </c:pt>
                <c:pt idx="16">
                  <c:v>68.809523809523839</c:v>
                </c:pt>
                <c:pt idx="17">
                  <c:v>72.85714285714289</c:v>
                </c:pt>
                <c:pt idx="18">
                  <c:v>76.904761904761941</c:v>
                </c:pt>
                <c:pt idx="19">
                  <c:v>80.952380952380992</c:v>
                </c:pt>
                <c:pt idx="20">
                  <c:v>85.000000000000043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A5-4B45-9042-E00CF4B32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747463"/>
        <c:axId val="1951608120"/>
      </c:lineChart>
      <c:catAx>
        <c:axId val="402747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51608120"/>
        <c:crosses val="autoZero"/>
        <c:auto val="1"/>
        <c:lblAlgn val="ctr"/>
        <c:lblOffset val="100"/>
        <c:noMultiLvlLbl val="0"/>
      </c:catAx>
      <c:valAx>
        <c:axId val="195160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2747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27</xdr:row>
      <xdr:rowOff>142875</xdr:rowOff>
    </xdr:from>
    <xdr:to>
      <xdr:col>8</xdr:col>
      <xdr:colOff>466725</xdr:colOff>
      <xdr:row>46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1100D9-69C2-4AA3-A347-D2C477993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NA YUKIMI YAMADA" id="{B48D44BD-FDEB-44C5-B793-CB134542A85D}" userId="S::anna.yamada@fatec.sp.gov.br::ee3de5f1-3c92-455d-9286-9f0f90df6dc4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" dT="2021-03-30T21:44:51.60" personId="{B48D44BD-FDEB-44C5-B793-CB134542A85D}" id="{64DB182F-4CAF-49BA-9F02-FBD54E34EB1D}">
    <text>Update slide, Babi</text>
  </threadedComment>
  <threadedComment ref="G4" dT="2021-03-30T22:54:13.99" personId="{B48D44BD-FDEB-44C5-B793-CB134542A85D}" id="{4BF478B7-8668-4C5D-93D7-8C743B78E5E9}">
    <text>Wireframes, Rafa</text>
  </threadedComment>
  <threadedComment ref="G5" dT="2021-03-30T22:54:29.84" personId="{B48D44BD-FDEB-44C5-B793-CB134542A85D}" id="{FF23D2FB-CFC1-458A-91B4-1F7AB4AFA3E9}">
    <text>Wireframes, Rafa</text>
  </threadedComment>
  <threadedComment ref="D7" dT="2021-04-05T14:04:17.31" personId="{B48D44BD-FDEB-44C5-B793-CB134542A85D}" id="{5B7C0A21-A237-4E47-9815-C86FA0105B11}">
    <text>lombok, Nich
Tela pilulas, Yuki</text>
  </threadedComment>
  <threadedComment ref="D8" dT="2021-04-05T14:08:11.81" personId="{B48D44BD-FDEB-44C5-B793-CB134542A85D}" id="{88415127-3710-4C3D-ABFF-18BB641CF25C}">
    <text>footer, Babi
top bar, Rafa
pg inicial, Babi</text>
  </threadedComment>
  <threadedComment ref="D9" dT="2021-04-05T14:09:27.70" personId="{B48D44BD-FDEB-44C5-B793-CB134542A85D}" id="{93CF71F7-8EC7-434F-88F1-DAA2C5B2D99E}">
    <text>componentes menu/topbar, Rafa</text>
  </threadedComment>
  <threadedComment ref="D10" dT="2021-04-05T14:19:11.86" personId="{B48D44BD-FDEB-44C5-B793-CB134542A85D}" id="{02A623AC-CDA9-4E3C-AC8C-34BF8C5DA82B}">
    <text>footer, Rafa
vantagem, Rafa
branch, Nich</text>
  </threadedComment>
  <threadedComment ref="D11" dT="2021-04-06T13:36:00.35" personId="{B48D44BD-FDEB-44C5-B793-CB134542A85D}" id="{29F00214-0479-4D2C-B7FE-DA3D9370A9EC}">
    <text>Home, Rafa</text>
  </threadedComment>
  <threadedComment ref="G11" dT="2021-04-06T13:40:38.69" personId="{B48D44BD-FDEB-44C5-B793-CB134542A85D}" id="{3BAC09F9-D396-4465-B6CD-AF0E0FF0AD64}">
    <text>burndown, Yuki</text>
  </threadedComment>
  <threadedComment ref="D12" dT="2021-04-10T13:57:26.03" personId="{B48D44BD-FDEB-44C5-B793-CB134542A85D}" id="{252D87D9-F88B-490F-AA46-B8B1BEFD7799}">
    <text>componentes adm, Babi
responsividade, Gio
branch, Nich</text>
  </threadedComment>
  <threadedComment ref="D13" dT="2021-04-10T14:34:35.11" personId="{B48D44BD-FDEB-44C5-B793-CB134542A85D}" id="{6EF47C8B-D903-4476-B634-EAE362846E7C}">
    <text>autenticação, Rafa
redirecionamento e menu, Babi
branch, Nich</text>
  </threadedComment>
  <threadedComment ref="D14" dT="2021-04-10T15:05:17.98" personId="{B48D44BD-FDEB-44C5-B793-CB134542A85D}" id="{78D76D05-A9BE-4B64-8301-1F15097CA854}">
    <text>slider e responsividade, Rafa
branch, Nich</text>
  </threadedComment>
  <threadedComment ref="D15" dT="2021-04-10T14:25:24.15" personId="{B48D44BD-FDEB-44C5-B793-CB134542A85D}" id="{0D5C9920-DD24-4F56-B88D-833C44BDCDBA}">
    <text>pilulas, Yuki</text>
  </threadedComment>
  <threadedComment ref="D16" dT="2021-04-10T14:25:36.36" personId="{B48D44BD-FDEB-44C5-B793-CB134542A85D}" id="{CB58B1B9-3C68-4A51-8E88-A3248C69633F}">
    <text>pilulas, Yuki</text>
  </threadedComment>
  <threadedComment ref="G16" dT="2021-04-13T22:13:56.37" personId="{B48D44BD-FDEB-44C5-B793-CB134542A85D}" id="{7E312D7C-6843-4C3C-98CA-A83E6C125A6F}">
    <text>burndown, Yuki</text>
  </threadedComment>
  <threadedComment ref="D17" dT="2021-04-14T10:36:57.20" personId="{B48D44BD-FDEB-44C5-B793-CB134542A85D}" id="{B669F4ED-576D-4C19-B67D-96EAAB31C1AB}">
    <text>perfil admin, Rafa
uploads, Nich (estimado 2h)</text>
  </threadedComment>
  <threadedComment ref="D18" dT="2021-04-14T10:27:26.60" personId="{B48D44BD-FDEB-44C5-B793-CB134542A85D}" id="{7E37D6A6-918E-490B-A9D6-59C6D2F5A415}">
    <text>rotas, Babi
listagem, Rafa
reparos, Nich (estimando3h)
pilulas, Yuki, Aninha</text>
  </threadedComment>
  <threadedComment ref="D19" dT="2021-04-14T10:28:23.80" personId="{B48D44BD-FDEB-44C5-B793-CB134542A85D}" id="{BDA6C8A6-1F20-49F7-B349-4195DFF53AF4}">
    <text>biblioteca, Rafa
pilulad, Yuki, Aninha</text>
  </threadedComment>
  <threadedComment ref="G20" dT="2021-04-14T10:40:54.08" personId="{B48D44BD-FDEB-44C5-B793-CB134542A85D}" id="{A75B9800-02D4-4E06-BACA-CAA1332AEE53}">
    <text>burndown, Yuki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747E-1842-40B4-A8E4-FB80652C57BF}">
  <dimension ref="B2:I25"/>
  <sheetViews>
    <sheetView tabSelected="1" topLeftCell="A2" workbookViewId="0">
      <selection activeCell="H24" sqref="H24"/>
    </sheetView>
  </sheetViews>
  <sheetFormatPr defaultRowHeight="12.75" x14ac:dyDescent="0.2"/>
  <cols>
    <col min="2" max="2" width="8.85546875" customWidth="1"/>
    <col min="3" max="3" width="15.5703125" customWidth="1"/>
    <col min="4" max="4" width="12" customWidth="1"/>
    <col min="5" max="5" width="15.7109375" customWidth="1"/>
    <col min="6" max="6" width="13.7109375" customWidth="1"/>
    <col min="7" max="7" width="15.7109375" customWidth="1"/>
  </cols>
  <sheetData>
    <row r="2" spans="2:9" ht="15" x14ac:dyDescent="0.25">
      <c r="B2" s="1">
        <f>I3/21</f>
        <v>4.0476190476190474</v>
      </c>
      <c r="C2" s="2" t="s">
        <v>28</v>
      </c>
      <c r="D2" s="3" t="s">
        <v>0</v>
      </c>
      <c r="E2" s="3" t="s">
        <v>1</v>
      </c>
      <c r="F2" s="3" t="s">
        <v>2</v>
      </c>
      <c r="G2" s="3" t="s">
        <v>3</v>
      </c>
      <c r="H2" s="4" t="s">
        <v>4</v>
      </c>
      <c r="I2" s="4" t="s">
        <v>5</v>
      </c>
    </row>
    <row r="3" spans="2:9" ht="15" x14ac:dyDescent="0.25">
      <c r="B3" s="5"/>
      <c r="C3" s="6" t="s">
        <v>6</v>
      </c>
      <c r="D3" s="7">
        <v>72</v>
      </c>
      <c r="E3" s="7">
        <v>6</v>
      </c>
      <c r="F3" s="7">
        <v>2</v>
      </c>
      <c r="G3" s="7">
        <v>5</v>
      </c>
      <c r="H3" s="8">
        <f>(SUM(D3:G3))</f>
        <v>85</v>
      </c>
      <c r="I3" s="6">
        <f>(SUM(D3:G3))</f>
        <v>85</v>
      </c>
    </row>
    <row r="4" spans="2:9" ht="15" x14ac:dyDescent="0.25">
      <c r="B4" s="9">
        <f t="shared" ref="B4:B24" si="0">SUM(D4:G4)</f>
        <v>2.5</v>
      </c>
      <c r="C4" s="16" t="s">
        <v>7</v>
      </c>
      <c r="D4" s="10"/>
      <c r="E4" s="10">
        <v>1</v>
      </c>
      <c r="F4" s="10"/>
      <c r="G4" s="14">
        <v>1.5</v>
      </c>
      <c r="H4" s="11">
        <f>SUM(D4:G4)</f>
        <v>2.5</v>
      </c>
      <c r="I4" s="11">
        <f>B2</f>
        <v>4.0476190476190474</v>
      </c>
    </row>
    <row r="5" spans="2:9" ht="15" x14ac:dyDescent="0.25">
      <c r="B5" s="9">
        <f t="shared" si="0"/>
        <v>1.5</v>
      </c>
      <c r="C5" s="16" t="s">
        <v>8</v>
      </c>
      <c r="D5" s="10"/>
      <c r="E5" s="10"/>
      <c r="F5" s="10"/>
      <c r="G5" s="14">
        <v>1.5</v>
      </c>
      <c r="H5" s="11">
        <f>(H4+SUM(D5:G5))</f>
        <v>4</v>
      </c>
      <c r="I5" s="11">
        <f>I4+B2</f>
        <v>8.0952380952380949</v>
      </c>
    </row>
    <row r="6" spans="2:9" ht="15" x14ac:dyDescent="0.25">
      <c r="B6" s="9">
        <f t="shared" si="0"/>
        <v>0</v>
      </c>
      <c r="C6" s="16" t="s">
        <v>9</v>
      </c>
      <c r="D6" s="10"/>
      <c r="E6" s="10"/>
      <c r="F6" s="10"/>
      <c r="G6" s="10"/>
      <c r="H6" s="11">
        <f t="shared" ref="H6:H24" si="1">(H5+SUM(D6:G6))</f>
        <v>4</v>
      </c>
      <c r="I6" s="11">
        <f>I5+B2</f>
        <v>12.142857142857142</v>
      </c>
    </row>
    <row r="7" spans="2:9" ht="15" x14ac:dyDescent="0.25">
      <c r="B7" s="9">
        <f t="shared" si="0"/>
        <v>2</v>
      </c>
      <c r="C7" s="16" t="s">
        <v>10</v>
      </c>
      <c r="D7" s="14">
        <v>2</v>
      </c>
      <c r="E7" s="10"/>
      <c r="F7" s="10"/>
      <c r="G7" s="10"/>
      <c r="H7" s="11">
        <f t="shared" si="1"/>
        <v>6</v>
      </c>
      <c r="I7" s="11">
        <f>I6+B2</f>
        <v>16.19047619047619</v>
      </c>
    </row>
    <row r="8" spans="2:9" ht="15" x14ac:dyDescent="0.25">
      <c r="B8" s="9">
        <f t="shared" si="0"/>
        <v>5.5</v>
      </c>
      <c r="C8" s="16" t="s">
        <v>11</v>
      </c>
      <c r="D8" s="14">
        <v>5.5</v>
      </c>
      <c r="E8" s="10"/>
      <c r="F8" s="10"/>
      <c r="G8" s="10"/>
      <c r="H8" s="11">
        <f t="shared" si="1"/>
        <v>11.5</v>
      </c>
      <c r="I8" s="11">
        <f>I7+B2</f>
        <v>20.238095238095237</v>
      </c>
    </row>
    <row r="9" spans="2:9" ht="15" x14ac:dyDescent="0.25">
      <c r="B9" s="9">
        <f t="shared" si="0"/>
        <v>6</v>
      </c>
      <c r="C9" s="16" t="s">
        <v>12</v>
      </c>
      <c r="D9" s="10">
        <v>6</v>
      </c>
      <c r="E9" s="10"/>
      <c r="F9" s="10"/>
      <c r="G9" s="10"/>
      <c r="H9" s="11">
        <f t="shared" si="1"/>
        <v>17.5</v>
      </c>
      <c r="I9" s="11">
        <f>I8+B2</f>
        <v>24.285714285714285</v>
      </c>
    </row>
    <row r="10" spans="2:9" ht="15" x14ac:dyDescent="0.25">
      <c r="B10" s="9">
        <f t="shared" si="0"/>
        <v>4.0999999999999996</v>
      </c>
      <c r="C10" s="16" t="s">
        <v>13</v>
      </c>
      <c r="D10" s="14">
        <v>4.0999999999999996</v>
      </c>
      <c r="E10" s="10"/>
      <c r="F10" s="10"/>
      <c r="G10" s="10"/>
      <c r="H10" s="11">
        <f t="shared" si="1"/>
        <v>21.6</v>
      </c>
      <c r="I10" s="11">
        <f>I9+B2</f>
        <v>28.333333333333332</v>
      </c>
    </row>
    <row r="11" spans="2:9" ht="15" x14ac:dyDescent="0.25">
      <c r="B11" s="9">
        <f t="shared" si="0"/>
        <v>2.5</v>
      </c>
      <c r="C11" s="16" t="s">
        <v>14</v>
      </c>
      <c r="D11" s="10">
        <v>2</v>
      </c>
      <c r="E11" s="10"/>
      <c r="F11" s="10"/>
      <c r="G11" s="14">
        <v>0.5</v>
      </c>
      <c r="H11" s="11">
        <f t="shared" si="1"/>
        <v>24.1</v>
      </c>
      <c r="I11" s="11">
        <f>I10+B2</f>
        <v>32.38095238095238</v>
      </c>
    </row>
    <row r="12" spans="2:9" ht="15" x14ac:dyDescent="0.25">
      <c r="B12" s="9">
        <f t="shared" si="0"/>
        <v>6.2</v>
      </c>
      <c r="C12" s="16" t="s">
        <v>15</v>
      </c>
      <c r="D12" s="10">
        <v>6.2</v>
      </c>
      <c r="E12" s="10"/>
      <c r="F12" s="10"/>
      <c r="G12" s="10"/>
      <c r="H12" s="11">
        <f t="shared" si="1"/>
        <v>30.3</v>
      </c>
      <c r="I12" s="11">
        <f>I11+B2</f>
        <v>36.428571428571431</v>
      </c>
    </row>
    <row r="13" spans="2:9" ht="15" x14ac:dyDescent="0.25">
      <c r="B13" s="9">
        <f t="shared" si="0"/>
        <v>9.9</v>
      </c>
      <c r="C13" s="16" t="s">
        <v>16</v>
      </c>
      <c r="D13" s="10">
        <v>9.9</v>
      </c>
      <c r="E13" s="10"/>
      <c r="F13" s="10"/>
      <c r="G13" s="10"/>
      <c r="H13" s="11">
        <f t="shared" si="1"/>
        <v>40.200000000000003</v>
      </c>
      <c r="I13" s="11">
        <f>I12+B2</f>
        <v>40.476190476190482</v>
      </c>
    </row>
    <row r="14" spans="2:9" ht="15" x14ac:dyDescent="0.25">
      <c r="B14" s="9">
        <f t="shared" si="0"/>
        <v>3.4</v>
      </c>
      <c r="C14" s="16" t="s">
        <v>17</v>
      </c>
      <c r="D14" s="10">
        <v>3.4</v>
      </c>
      <c r="E14" s="10"/>
      <c r="F14" s="10"/>
      <c r="G14" s="10"/>
      <c r="H14" s="11">
        <f t="shared" si="1"/>
        <v>43.6</v>
      </c>
      <c r="I14" s="11">
        <f>I13+B2</f>
        <v>44.523809523809533</v>
      </c>
    </row>
    <row r="15" spans="2:9" ht="15" x14ac:dyDescent="0.25">
      <c r="B15" s="9">
        <f t="shared" si="0"/>
        <v>0.6</v>
      </c>
      <c r="C15" s="16" t="s">
        <v>18</v>
      </c>
      <c r="D15" s="10">
        <v>0.6</v>
      </c>
      <c r="E15" s="10"/>
      <c r="F15" s="10"/>
      <c r="G15" s="10"/>
      <c r="H15" s="11">
        <f t="shared" si="1"/>
        <v>44.2</v>
      </c>
      <c r="I15" s="11">
        <f>I14+B2</f>
        <v>48.571428571428584</v>
      </c>
    </row>
    <row r="16" spans="2:9" ht="15" x14ac:dyDescent="0.25">
      <c r="B16" s="9">
        <f t="shared" si="0"/>
        <v>0.8</v>
      </c>
      <c r="C16" s="16" t="s">
        <v>19</v>
      </c>
      <c r="D16" s="10">
        <v>0.3</v>
      </c>
      <c r="E16" s="10"/>
      <c r="F16" s="10"/>
      <c r="G16" s="10">
        <v>0.5</v>
      </c>
      <c r="H16" s="11">
        <f t="shared" si="1"/>
        <v>45</v>
      </c>
      <c r="I16" s="11">
        <f>I15+B2</f>
        <v>52.619047619047635</v>
      </c>
    </row>
    <row r="17" spans="2:9" ht="15" x14ac:dyDescent="0.25">
      <c r="B17" s="9">
        <f t="shared" si="0"/>
        <v>6</v>
      </c>
      <c r="C17" s="16" t="s">
        <v>20</v>
      </c>
      <c r="D17" s="17">
        <v>6</v>
      </c>
      <c r="E17" s="10"/>
      <c r="F17" s="10"/>
      <c r="G17" s="10"/>
      <c r="H17" s="11">
        <f t="shared" si="1"/>
        <v>51</v>
      </c>
      <c r="I17" s="11">
        <f>I16+B2</f>
        <v>56.666666666666686</v>
      </c>
    </row>
    <row r="18" spans="2:9" ht="15" x14ac:dyDescent="0.25">
      <c r="B18" s="9">
        <f t="shared" si="0"/>
        <v>7</v>
      </c>
      <c r="C18" s="16" t="s">
        <v>21</v>
      </c>
      <c r="D18" s="17">
        <v>7</v>
      </c>
      <c r="E18" s="10"/>
      <c r="F18" s="10"/>
      <c r="G18" s="10"/>
      <c r="H18" s="11">
        <f t="shared" si="1"/>
        <v>58</v>
      </c>
      <c r="I18" s="11">
        <f>I17+B2</f>
        <v>60.714285714285737</v>
      </c>
    </row>
    <row r="19" spans="2:9" ht="15" x14ac:dyDescent="0.25">
      <c r="B19" s="9">
        <f t="shared" si="0"/>
        <v>4.8</v>
      </c>
      <c r="C19" s="16" t="s">
        <v>22</v>
      </c>
      <c r="D19" s="10">
        <v>4.8</v>
      </c>
      <c r="E19" s="10"/>
      <c r="F19" s="10"/>
      <c r="G19" s="10"/>
      <c r="H19" s="11">
        <f t="shared" si="1"/>
        <v>62.8</v>
      </c>
      <c r="I19" s="11">
        <f>I18+B2</f>
        <v>64.761904761904788</v>
      </c>
    </row>
    <row r="20" spans="2:9" ht="15" x14ac:dyDescent="0.25">
      <c r="B20" s="9">
        <f t="shared" si="0"/>
        <v>0.4</v>
      </c>
      <c r="C20" s="16" t="s">
        <v>23</v>
      </c>
      <c r="D20" s="10"/>
      <c r="E20" s="10"/>
      <c r="F20" s="10"/>
      <c r="G20" s="10">
        <v>0.4</v>
      </c>
      <c r="H20" s="11">
        <f t="shared" si="1"/>
        <v>63.199999999999996</v>
      </c>
      <c r="I20" s="11">
        <f>I19+B2</f>
        <v>68.809523809523839</v>
      </c>
    </row>
    <row r="21" spans="2:9" ht="15" x14ac:dyDescent="0.25">
      <c r="B21" s="9">
        <f t="shared" si="0"/>
        <v>5</v>
      </c>
      <c r="C21" s="16" t="s">
        <v>24</v>
      </c>
      <c r="D21" s="10">
        <v>5</v>
      </c>
      <c r="E21" s="10"/>
      <c r="F21" s="10"/>
      <c r="G21" s="10"/>
      <c r="H21" s="11">
        <f t="shared" si="1"/>
        <v>68.199999999999989</v>
      </c>
      <c r="I21" s="11">
        <f>I20+B2</f>
        <v>72.85714285714289</v>
      </c>
    </row>
    <row r="22" spans="2:9" ht="15" x14ac:dyDescent="0.25">
      <c r="B22" s="9">
        <f t="shared" si="0"/>
        <v>6</v>
      </c>
      <c r="C22" s="16" t="s">
        <v>25</v>
      </c>
      <c r="D22" s="10">
        <v>6</v>
      </c>
      <c r="E22" s="10"/>
      <c r="F22" s="10"/>
      <c r="G22" s="10"/>
      <c r="H22" s="11">
        <f t="shared" si="1"/>
        <v>74.199999999999989</v>
      </c>
      <c r="I22" s="11">
        <f>I21+B2</f>
        <v>76.904761904761941</v>
      </c>
    </row>
    <row r="23" spans="2:9" ht="15" x14ac:dyDescent="0.25">
      <c r="B23" s="9">
        <f t="shared" si="0"/>
        <v>5.8</v>
      </c>
      <c r="C23" s="16" t="s">
        <v>26</v>
      </c>
      <c r="D23" s="10">
        <v>4</v>
      </c>
      <c r="E23" s="10"/>
      <c r="F23" s="10">
        <v>1.8</v>
      </c>
      <c r="G23" s="10"/>
      <c r="H23" s="11">
        <f t="shared" si="1"/>
        <v>79.999999999999986</v>
      </c>
      <c r="I23" s="11">
        <f>I22+B2</f>
        <v>80.952380952380992</v>
      </c>
    </row>
    <row r="24" spans="2:9" ht="15" x14ac:dyDescent="0.25">
      <c r="B24" s="9">
        <f t="shared" si="0"/>
        <v>5</v>
      </c>
      <c r="C24" s="16" t="s">
        <v>27</v>
      </c>
      <c r="D24" s="10"/>
      <c r="E24" s="10">
        <v>5</v>
      </c>
      <c r="F24" s="10"/>
      <c r="G24" s="10"/>
      <c r="H24" s="11">
        <f t="shared" si="1"/>
        <v>84.999999999999986</v>
      </c>
      <c r="I24" s="11">
        <f>I23+B2</f>
        <v>85.000000000000043</v>
      </c>
    </row>
    <row r="25" spans="2:9" ht="15" x14ac:dyDescent="0.25">
      <c r="B25" s="12"/>
      <c r="C25" s="12"/>
      <c r="D25" s="13">
        <f>SUM(D4:D24)</f>
        <v>72.8</v>
      </c>
      <c r="E25" s="15">
        <f>SUM(E4:E24)</f>
        <v>6</v>
      </c>
      <c r="F25" s="13">
        <f>SUM(F4:F24)</f>
        <v>1.8</v>
      </c>
      <c r="G25" s="13">
        <f>SUM(G4:G24)</f>
        <v>4.4000000000000004</v>
      </c>
      <c r="H25" s="12"/>
      <c r="I25" s="12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Japastel Yuki</cp:lastModifiedBy>
  <cp:revision/>
  <dcterms:created xsi:type="dcterms:W3CDTF">2021-03-26T17:38:56Z</dcterms:created>
  <dcterms:modified xsi:type="dcterms:W3CDTF">2021-04-16T11:28:46Z</dcterms:modified>
  <cp:category/>
  <cp:contentStatus/>
</cp:coreProperties>
</file>