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tema.girnary/Desktop/Data Science/HW 14:3/"/>
    </mc:Choice>
  </mc:AlternateContent>
  <xr:revisionPtr revIDLastSave="0" documentId="13_ncr:1_{CAC59DC3-467C-C644-AEA0-1A9BF59FD815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Crowdfunding" sheetId="1" r:id="rId1"/>
    <sheet name="Goal Summary" sheetId="8" r:id="rId2"/>
    <sheet name="Summary Statistics Table" sheetId="9" r:id="rId3"/>
    <sheet name="Pivot Table for parent category" sheetId="2" r:id="rId4"/>
    <sheet name="Pivot table for sub-category" sheetId="3" r:id="rId5"/>
    <sheet name="Pivot table for year" sheetId="7" r:id="rId6"/>
  </sheets>
  <definedNames>
    <definedName name="_xlnm._FilterDatabase" localSheetId="0" hidden="1">Crowdfunding!$A$1:$T$1001</definedName>
  </definedNames>
  <calcPr calcId="191029"/>
  <pivotCaches>
    <pivotCache cacheId="7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9" l="1"/>
  <c r="I20" i="9"/>
  <c r="I19" i="9"/>
  <c r="I18" i="9"/>
  <c r="I17" i="9"/>
  <c r="I16" i="9"/>
  <c r="I8" i="9"/>
  <c r="I7" i="9"/>
  <c r="I9" i="9"/>
  <c r="I10" i="9"/>
  <c r="I6" i="9"/>
  <c r="I5" i="9"/>
  <c r="D13" i="8"/>
  <c r="D12" i="8"/>
  <c r="D11" i="8"/>
  <c r="D9" i="8"/>
  <c r="D10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E8" i="8" l="1"/>
  <c r="G8" i="8" s="1"/>
  <c r="E9" i="8"/>
  <c r="F9" i="8" s="1"/>
  <c r="E7" i="8"/>
  <c r="F7" i="8" s="1"/>
  <c r="E10" i="8"/>
  <c r="H10" i="8" s="1"/>
  <c r="H8" i="8"/>
  <c r="E2" i="8"/>
  <c r="G2" i="8" s="1"/>
  <c r="E6" i="8"/>
  <c r="H6" i="8" s="1"/>
  <c r="E13" i="8"/>
  <c r="G13" i="8" s="1"/>
  <c r="E5" i="8"/>
  <c r="G5" i="8" s="1"/>
  <c r="E12" i="8"/>
  <c r="F12" i="8" s="1"/>
  <c r="E4" i="8"/>
  <c r="F4" i="8" s="1"/>
  <c r="F8" i="8"/>
  <c r="E11" i="8"/>
  <c r="H11" i="8" s="1"/>
  <c r="E3" i="8"/>
  <c r="F3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H9" i="8" l="1"/>
  <c r="H7" i="8"/>
  <c r="G9" i="8"/>
  <c r="G11" i="8"/>
  <c r="G7" i="8"/>
  <c r="G3" i="8"/>
  <c r="F6" i="8"/>
  <c r="G6" i="8"/>
  <c r="F2" i="8"/>
  <c r="F10" i="8"/>
  <c r="H2" i="8"/>
  <c r="H5" i="8"/>
  <c r="H3" i="8"/>
  <c r="F13" i="8"/>
  <c r="F11" i="8"/>
  <c r="G10" i="8"/>
  <c r="F5" i="8"/>
  <c r="H13" i="8"/>
  <c r="G12" i="8"/>
  <c r="G4" i="8"/>
  <c r="H12" i="8"/>
  <c r="H4" i="8"/>
  <c r="F2" i="1"/>
</calcChain>
</file>

<file path=xl/sharedStrings.xml><?xml version="1.0" encoding="utf-8"?>
<sst xmlns="http://schemas.openxmlformats.org/spreadsheetml/2006/main" count="9067" uniqueCount="2116">
  <si>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</si>
  <si>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</si>
  <si>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</si>
  <si>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</si>
  <si>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</si>
  <si>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</si>
  <si>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</si>
  <si>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</si>
  <si>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</si>
  <si>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</si>
  <si>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</si>
  <si>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</si>
  <si>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</si>
  <si>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</si>
  <si>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</si>
  <si>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</si>
  <si>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</si>
  <si>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</si>
  <si>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</si>
  <si>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</si>
  <si>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</si>
  <si>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</si>
  <si>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</si>
  <si>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</si>
  <si>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</si>
  <si>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</si>
  <si>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</si>
  <si>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</si>
  <si>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</si>
  <si>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</si>
  <si>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</si>
  <si>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</si>
  <si>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</si>
  <si>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</si>
  <si>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</si>
  <si>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</si>
  <si>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</si>
  <si>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</si>
  <si>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</si>
  <si>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</si>
  <si>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</si>
  <si>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</si>
  <si>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</si>
  <si>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</si>
  <si>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</si>
  <si>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</si>
  <si>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</si>
  <si>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</si>
  <si>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</si>
  <si>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</si>
  <si>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</si>
  <si>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</si>
  <si>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</si>
  <si>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</si>
  <si>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</si>
  <si>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</si>
  <si>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</si>
  <si>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</si>
  <si>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</si>
  <si>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</si>
  <si>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</si>
  <si>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</si>
  <si>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</si>
  <si>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</si>
  <si>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</si>
  <si>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</si>
  <si>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</si>
  <si>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</si>
  <si>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</si>
  <si>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</si>
  <si>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</si>
  <si>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</si>
  <si>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</si>
  <si>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</si>
  <si>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</si>
  <si>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</si>
  <si>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</si>
  <si>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</si>
  <si>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</si>
  <si>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</si>
  <si>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</si>
  <si>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</si>
  <si>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</si>
  <si>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</si>
  <si>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</si>
  <si>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</si>
  <si>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</si>
  <si>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</si>
  <si>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</si>
  <si>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</si>
  <si>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</si>
  <si>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</si>
  <si>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</si>
  <si>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</si>
  <si>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</si>
  <si>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</si>
  <si>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</si>
  <si>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</si>
  <si>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</si>
  <si>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</si>
  <si>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</si>
  <si>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</si>
  <si>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</si>
  <si>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</si>
  <si>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</si>
  <si>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</si>
  <si>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</si>
  <si>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</si>
  <si>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</si>
  <si>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</si>
  <si>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</si>
  <si>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</si>
  <si>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</si>
  <si>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</si>
  <si>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</si>
  <si>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</si>
  <si>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</si>
  <si>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</si>
  <si>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</si>
  <si>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</si>
  <si>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</si>
  <si>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</si>
  <si>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</si>
  <si>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</si>
  <si>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</si>
  <si>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</si>
  <si>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</si>
  <si>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</si>
  <si>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</si>
  <si>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</si>
  <si>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</si>
  <si>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</si>
  <si>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</si>
  <si>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</si>
  <si>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</si>
  <si>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</si>
  <si>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</si>
  <si>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</si>
  <si>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</si>
  <si>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</si>
  <si>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</si>
  <si>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</si>
  <si>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</si>
  <si>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</si>
  <si>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</si>
  <si>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</si>
  <si>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</si>
  <si>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</si>
  <si>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</si>
  <si>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</si>
  <si>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</si>
  <si>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</si>
  <si>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</si>
  <si>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</si>
  <si>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</si>
  <si>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</si>
  <si>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</si>
  <si>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</si>
  <si>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</si>
  <si>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</si>
  <si>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</si>
  <si>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</si>
  <si>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</si>
  <si>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</si>
  <si>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</si>
  <si>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</si>
  <si>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</si>
  <si>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</si>
  <si>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</si>
  <si>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</si>
  <si>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</si>
  <si>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</si>
  <si>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</si>
  <si>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</si>
  <si>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</si>
  <si>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</si>
  <si>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</si>
  <si>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</si>
  <si>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</si>
  <si>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</si>
  <si>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</si>
  <si>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</si>
  <si>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</si>
  <si>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</si>
  <si>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</si>
  <si>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</si>
  <si>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</si>
  <si>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</si>
  <si>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</si>
  <si>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</si>
  <si>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</si>
  <si>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</si>
  <si>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</si>
  <si>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</si>
  <si>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</si>
  <si>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</si>
  <si>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</si>
  <si>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</si>
  <si>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</si>
  <si>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</si>
  <si>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</si>
  <si>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</si>
  <si>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</si>
  <si>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</si>
  <si>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</si>
  <si>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</si>
  <si>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</si>
  <si>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</si>
  <si>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</si>
  <si>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</si>
  <si>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</si>
  <si>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</si>
  <si>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</si>
  <si>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</si>
  <si>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</si>
  <si>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</si>
  <si>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</si>
  <si>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</si>
  <si>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</si>
  <si>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</si>
  <si>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</si>
  <si>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</si>
  <si>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</si>
  <si>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</si>
  <si>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</si>
  <si>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</si>
  <si>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</si>
  <si>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</si>
  <si>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</si>
  <si>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</si>
  <si>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</si>
  <si>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</si>
  <si>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</si>
  <si>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</si>
  <si>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</si>
  <si>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</si>
  <si>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</si>
  <si>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</si>
  <si>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</si>
  <si>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</si>
  <si>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</si>
  <si>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</si>
  <si>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</si>
  <si>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</si>
  <si>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</si>
  <si>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</si>
  <si>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</si>
  <si>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</si>
  <si>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</si>
  <si>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</si>
  <si>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</si>
  <si>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</si>
  <si>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</si>
  <si>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</si>
  <si>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</si>
  <si>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</si>
  <si>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</si>
  <si>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</si>
  <si>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</si>
  <si>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</si>
  <si>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</si>
  <si>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</si>
  <si>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</si>
  <si>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</si>
  <si>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</si>
  <si>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</si>
  <si>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</si>
  <si>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</si>
  <si>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</si>
  <si>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</si>
  <si>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</si>
  <si>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</si>
  <si>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</si>
  <si>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</si>
  <si>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</si>
  <si>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</si>
  <si>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</si>
  <si>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</si>
  <si>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</si>
  <si>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</si>
  <si>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</si>
  <si>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</si>
  <si>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</si>
  <si>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</si>
  <si>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</si>
  <si>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</si>
  <si>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</si>
  <si>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</si>
  <si>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</si>
  <si>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</si>
  <si>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</si>
  <si>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</si>
  <si>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</si>
  <si>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</si>
  <si>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</si>
  <si>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</si>
  <si>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</si>
  <si>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</si>
  <si>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</si>
  <si>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</si>
  <si>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</si>
  <si>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</si>
  <si>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</si>
  <si>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</si>
  <si>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</si>
  <si>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</si>
  <si>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</si>
  <si>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</si>
  <si>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</si>
  <si>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</si>
  <si>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</si>
  <si>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</si>
  <si>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</si>
  <si>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</si>
  <si>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</si>
  <si>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</si>
  <si>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</si>
  <si>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</si>
  <si>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</si>
  <si>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</si>
  <si>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</si>
  <si>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</si>
  <si>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</si>
  <si>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</si>
  <si>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</si>
  <si>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</si>
  <si>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</si>
  <si>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</si>
  <si>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</si>
  <si>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</si>
  <si>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</si>
  <si>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</si>
  <si>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</si>
  <si>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</si>
  <si>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</si>
  <si>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</si>
  <si>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</si>
  <si>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</si>
  <si>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</si>
  <si>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</si>
  <si>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</si>
  <si>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</si>
  <si>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</si>
  <si>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</si>
  <si>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</si>
  <si>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</si>
  <si>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</si>
  <si>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</si>
  <si>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</si>
  <si>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</si>
  <si>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</si>
  <si>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</si>
  <si>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</si>
  <si>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</si>
  <si>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</si>
  <si>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</si>
  <si>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</si>
  <si>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</si>
  <si>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</si>
  <si>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</si>
  <si>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</si>
  <si>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</si>
  <si>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</si>
  <si>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</si>
  <si>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</si>
  <si>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</si>
  <si>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</si>
  <si>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</si>
  <si>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</si>
  <si>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</si>
  <si>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</si>
  <si>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</si>
  <si>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</si>
  <si>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</si>
  <si>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</si>
  <si>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</si>
  <si>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</si>
  <si>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</si>
  <si>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</si>
  <si>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</si>
  <si>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</si>
  <si>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</si>
  <si>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</si>
  <si>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</si>
  <si>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</si>
  <si>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</si>
  <si>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</si>
  <si>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</si>
  <si>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</si>
  <si>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</si>
  <si>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</si>
  <si>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</si>
  <si>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</si>
  <si>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</si>
  <si>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</si>
  <si>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</si>
  <si>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</si>
  <si>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</si>
  <si>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</si>
  <si>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</si>
  <si>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</si>
  <si>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</si>
  <si>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</si>
  <si>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</si>
  <si>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</si>
  <si>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</si>
  <si>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</si>
  <si>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</si>
  <si>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</si>
  <si>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</si>
  <si>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</si>
  <si>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</si>
  <si>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</si>
  <si>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</si>
  <si>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</si>
  <si>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</si>
  <si>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</si>
  <si>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</si>
  <si>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</si>
  <si>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</si>
  <si>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</si>
  <si>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</si>
  <si>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</si>
  <si>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</si>
  <si>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</si>
  <si>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</si>
  <si>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</si>
  <si>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</si>
  <si>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</si>
  <si>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</si>
  <si>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</si>
  <si>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</si>
  <si>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</si>
  <si>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</si>
  <si>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</si>
  <si>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</si>
  <si>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</si>
  <si>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</si>
  <si>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</si>
  <si>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</si>
  <si>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</si>
  <si>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</si>
  <si>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</si>
  <si>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</si>
  <si>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</si>
  <si>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</si>
  <si>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</si>
  <si>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</si>
  <si>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</si>
  <si>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</si>
  <si>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</si>
  <si>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</si>
  <si>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</si>
  <si>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</si>
  <si>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</si>
  <si>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</si>
  <si>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</si>
  <si>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</si>
  <si>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</si>
  <si>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</si>
  <si>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</si>
  <si>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</si>
  <si>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</si>
  <si>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</si>
  <si>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</si>
  <si>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</si>
  <si>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</si>
  <si>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</si>
  <si>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</si>
  <si>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</si>
  <si>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</si>
  <si>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</si>
  <si>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</si>
  <si>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</si>
  <si>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</si>
  <si>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</si>
  <si>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</si>
  <si>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</si>
  <si>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</si>
  <si>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</si>
  <si>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</si>
  <si>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</si>
  <si>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</si>
  <si>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</si>
  <si>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</si>
  <si>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</si>
  <si>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</si>
  <si>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</si>
  <si>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</si>
  <si>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</si>
  <si>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</si>
  <si>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</si>
  <si>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</si>
  <si>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</si>
  <si>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</si>
  <si>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</si>
  <si>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</si>
  <si>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</si>
  <si>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</si>
  <si>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</si>
  <si>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</si>
  <si>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</si>
  <si>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</si>
  <si>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</si>
  <si>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</si>
  <si>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</si>
  <si>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</si>
  <si>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</si>
  <si>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</si>
  <si>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</si>
  <si>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</si>
  <si>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</si>
  <si>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</si>
  <si>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</si>
  <si>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</si>
  <si>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</si>
  <si>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</si>
  <si>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</si>
  <si>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</si>
  <si>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</si>
  <si>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</si>
  <si>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</si>
  <si>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</si>
  <si>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</si>
  <si>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</si>
  <si>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</si>
  <si>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</si>
  <si>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</si>
  <si>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</si>
  <si>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</si>
  <si>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</si>
  <si>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</si>
  <si>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</si>
  <si>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</si>
  <si>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</si>
  <si>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</si>
  <si>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</si>
  <si>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</si>
  <si>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</si>
  <si>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</si>
  <si>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</si>
  <si>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</si>
  <si>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</si>
  <si>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</si>
  <si>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</si>
  <si>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</si>
  <si>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</si>
  <si>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</si>
  <si>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</si>
  <si>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</si>
  <si>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</si>
  <si>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</si>
  <si>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</si>
  <si>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</si>
  <si>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</si>
  <si>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</si>
  <si>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</si>
  <si>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</si>
  <si>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</si>
  <si>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</si>
  <si>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</si>
  <si>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</si>
  <si>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</si>
  <si>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</si>
  <si>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</si>
  <si>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</si>
  <si>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</si>
  <si>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</si>
  <si>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</si>
  <si>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</si>
  <si>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</si>
  <si>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</si>
  <si>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</si>
  <si>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</si>
  <si>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</si>
  <si>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</si>
  <si>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</si>
  <si>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</si>
  <si>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</si>
  <si>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</si>
  <si>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</si>
  <si>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</si>
  <si>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</si>
  <si>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</si>
  <si>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</si>
  <si>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</si>
  <si>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</si>
  <si>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</si>
  <si>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</si>
  <si>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</si>
  <si>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</si>
  <si>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</si>
  <si>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</si>
  <si>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</si>
  <si>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</si>
  <si>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</si>
  <si>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</si>
  <si>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</si>
  <si>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</si>
  <si>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</si>
  <si>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</si>
  <si>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</si>
  <si>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</si>
  <si>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</si>
  <si>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</si>
  <si>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</si>
  <si>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</si>
  <si>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</si>
  <si>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</si>
  <si>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</si>
  <si>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</si>
  <si>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</si>
  <si>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</si>
  <si>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</si>
  <si>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</si>
  <si>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</si>
  <si>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</si>
  <si>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</si>
  <si>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</si>
  <si>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</si>
  <si>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</si>
  <si>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</si>
  <si>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</si>
  <si>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</si>
  <si>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</si>
  <si>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</si>
  <si>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</si>
  <si>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</si>
  <si>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</si>
  <si>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</si>
  <si>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</si>
  <si>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</si>
  <si>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</si>
  <si>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</si>
  <si>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</si>
  <si>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</si>
  <si>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</si>
  <si>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</si>
  <si>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</si>
  <si>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</si>
  <si>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</si>
  <si>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</si>
  <si>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</si>
  <si>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</si>
  <si>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</si>
  <si>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</si>
  <si>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</si>
  <si>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</si>
  <si>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</si>
  <si>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</si>
  <si>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</si>
  <si>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</si>
  <si>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</si>
  <si>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</si>
  <si>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</si>
  <si>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</si>
  <si>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</si>
  <si>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</si>
  <si>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</si>
  <si>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</si>
  <si>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</si>
  <si>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</si>
  <si>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</si>
  <si>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</si>
  <si>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</si>
  <si>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</si>
  <si>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</si>
  <si>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</si>
  <si>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</si>
  <si>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</si>
  <si>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</si>
  <si>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</si>
  <si>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</si>
  <si>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</si>
  <si>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</si>
  <si>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</si>
  <si>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</si>
  <si>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</si>
  <si>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</si>
  <si>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</si>
  <si>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</si>
  <si>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</si>
  <si>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</si>
  <si>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</si>
  <si>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</si>
  <si>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</si>
  <si>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</si>
  <si>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</si>
  <si>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</si>
  <si>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</si>
  <si>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</si>
  <si>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</si>
  <si>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</si>
  <si>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</si>
  <si>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</si>
  <si>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</si>
  <si>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</si>
  <si>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</si>
  <si>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</si>
  <si>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</si>
  <si>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</si>
  <si>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</si>
  <si>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</si>
  <si>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</si>
  <si>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</si>
  <si>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</si>
  <si>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</si>
  <si>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</si>
  <si>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</si>
  <si>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</si>
  <si>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</si>
  <si>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</si>
  <si>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</si>
  <si>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</si>
  <si>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</si>
  <si>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</si>
  <si>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</si>
  <si>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</si>
  <si>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</si>
  <si>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</si>
  <si>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</si>
  <si>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</si>
  <si>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</si>
  <si>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</si>
  <si>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</si>
  <si>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</si>
  <si>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</si>
  <si>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</si>
  <si>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</si>
  <si>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</si>
  <si>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</si>
  <si>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</si>
  <si>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</si>
  <si>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</si>
  <si>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</si>
  <si>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</si>
  <si>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</si>
  <si>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</si>
  <si>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</si>
  <si>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</si>
  <si>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</si>
  <si>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</si>
  <si>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</si>
  <si>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</si>
  <si>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</si>
  <si>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</si>
  <si>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</si>
  <si>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</si>
  <si>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</si>
  <si>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</si>
  <si>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</si>
  <si>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</si>
  <si>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</si>
  <si>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</si>
  <si>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</si>
  <si>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</si>
  <si>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</si>
  <si>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</si>
  <si>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</si>
  <si>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</si>
  <si>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</si>
  <si>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</si>
  <si>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</si>
  <si>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</si>
  <si>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</si>
  <si>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</si>
  <si>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</si>
  <si>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</si>
  <si>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</si>
  <si>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</si>
  <si>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</si>
  <si>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</si>
  <si>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</si>
  <si>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</si>
  <si>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</si>
  <si>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</si>
  <si>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</si>
  <si>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</si>
  <si>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</si>
  <si>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</si>
  <si>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</si>
  <si>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</si>
  <si>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</si>
  <si>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</si>
  <si>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</si>
  <si>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</si>
  <si>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</si>
  <si>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</si>
  <si>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</si>
  <si>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</si>
  <si>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</si>
  <si>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</si>
  <si>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</si>
  <si>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</si>
  <si>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</si>
  <si>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</si>
  <si>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</si>
  <si>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</si>
  <si>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</si>
  <si>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</si>
  <si>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</si>
  <si>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</si>
  <si>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</si>
  <si>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</si>
  <si>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</si>
  <si>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</si>
  <si>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</si>
  <si>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</si>
  <si>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</si>
  <si>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</si>
  <si>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</si>
  <si>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</si>
  <si>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</si>
  <si>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</si>
  <si>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</si>
  <si>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</si>
  <si>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</si>
  <si>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</si>
  <si>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</si>
  <si>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</si>
  <si>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</si>
  <si>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</si>
  <si>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</si>
  <si>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</si>
  <si>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</si>
  <si>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</si>
  <si>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</si>
  <si>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</si>
  <si>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</si>
  <si>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</si>
  <si>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</si>
  <si>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</si>
  <si>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</si>
  <si>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</si>
  <si>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</si>
  <si>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</si>
  <si>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</si>
  <si>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</si>
  <si>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</si>
  <si>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</si>
  <si>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</si>
  <si>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</si>
  <si>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</si>
  <si>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</si>
  <si>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</si>
  <si>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</si>
  <si>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</si>
  <si>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</si>
  <si>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</si>
  <si>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</si>
  <si>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</si>
  <si>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</si>
  <si>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</si>
  <si>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</si>
  <si>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</si>
  <si>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</si>
  <si>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</si>
  <si>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</si>
  <si>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</si>
  <si>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</si>
  <si>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</si>
  <si>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</si>
  <si>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</si>
  <si>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</si>
  <si>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</si>
  <si>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</si>
  <si>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</si>
  <si>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</si>
  <si>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</si>
  <si>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</si>
  <si>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</si>
  <si>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</si>
  <si>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</si>
  <si>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</si>
  <si>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</si>
  <si>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</si>
  <si>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</si>
  <si>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</si>
  <si>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</si>
  <si>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</si>
  <si>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</si>
  <si>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</si>
  <si>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</si>
  <si>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</si>
  <si>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</si>
  <si>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</si>
  <si>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</si>
  <si>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</si>
  <si>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</si>
  <si>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</si>
  <si>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</si>
  <si>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</si>
  <si>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</si>
  <si>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</si>
  <si>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</si>
  <si>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</si>
  <si>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</si>
  <si>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</si>
  <si>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</si>
  <si>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</si>
  <si>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</si>
  <si>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</si>
  <si>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</si>
  <si>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</si>
  <si>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</si>
  <si>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</si>
  <si>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</si>
  <si>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</si>
  <si>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</si>
  <si>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</si>
  <si>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</si>
  <si>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</si>
  <si>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</si>
  <si>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</si>
  <si>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</si>
  <si>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</si>
  <si>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</si>
  <si>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</si>
  <si>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</si>
  <si>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</si>
  <si>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</si>
  <si>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</si>
  <si>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</si>
  <si>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</si>
  <si>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</si>
  <si>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</si>
  <si>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</si>
  <si>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</si>
  <si>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</si>
  <si>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</si>
  <si>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</si>
  <si>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</si>
  <si>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</si>
  <si>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</si>
  <si>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</si>
  <si>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</si>
  <si>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</si>
  <si>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</si>
  <si>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</si>
  <si>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</si>
  <si>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</si>
  <si>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</si>
  <si>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</si>
  <si>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</si>
  <si>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</si>
  <si>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</si>
  <si>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</si>
  <si>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</si>
  <si>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</si>
  <si>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</si>
  <si>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</si>
  <si>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</si>
  <si>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</si>
  <si>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</si>
  <si>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</si>
  <si>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</si>
  <si>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</si>
  <si>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</si>
  <si>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</si>
  <si>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</si>
  <si>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</si>
  <si>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</si>
  <si>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</si>
  <si>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</si>
  <si>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</si>
  <si>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</si>
  <si>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</si>
  <si>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</si>
  <si>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</si>
  <si>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</si>
  <si>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</si>
  <si>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</si>
  <si>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</si>
  <si>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</si>
  <si>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</si>
  <si>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</si>
  <si>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</si>
  <si>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</si>
  <si>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</si>
  <si>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</si>
  <si>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</si>
  <si>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</si>
  <si>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</si>
  <si>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</si>
  <si>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</si>
  <si>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</si>
  <si>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</si>
  <si>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</si>
  <si>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</si>
  <si>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</si>
  <si>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</si>
  <si>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</si>
  <si>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</si>
  <si>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</si>
  <si>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</si>
  <si>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</si>
  <si>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</si>
  <si>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</si>
  <si>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</si>
  <si>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</si>
  <si>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</si>
  <si>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</si>
  <si>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</si>
  <si>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</si>
  <si>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</si>
  <si>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</si>
  <si>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</si>
  <si>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</si>
  <si>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</si>
  <si>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</si>
  <si>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</si>
  <si>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</si>
  <si>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</si>
  <si>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</si>
  <si>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</si>
  <si>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</si>
  <si>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</si>
  <si>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</si>
  <si>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</si>
  <si>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</si>
  <si>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</si>
  <si>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</si>
  <si>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</si>
  <si>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</si>
  <si>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</si>
  <si>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</si>
  <si>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</si>
  <si>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</si>
  <si>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</si>
  <si>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</si>
  <si>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</si>
  <si>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</si>
  <si>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</si>
  <si>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</si>
  <si>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</si>
  <si>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</si>
  <si>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</si>
  <si>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</si>
  <si>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</si>
  <si>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</si>
  <si>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</si>
  <si>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</si>
  <si>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</si>
  <si>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</si>
  <si>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</si>
  <si>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</si>
  <si>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</si>
  <si>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</si>
  <si>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</si>
  <si>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</si>
  <si>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</si>
  <si>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</si>
  <si>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</si>
  <si>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</si>
  <si>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</si>
  <si>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</si>
  <si>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</si>
  <si>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</si>
  <si>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</si>
  <si>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</si>
  <si>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</si>
  <si>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</si>
  <si>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</si>
  <si>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</si>
  <si>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</si>
  <si>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</si>
  <si>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</si>
  <si>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</si>
  <si>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</si>
  <si>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</si>
  <si>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</si>
  <si>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</si>
  <si>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</si>
  <si>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</si>
  <si>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</si>
  <si>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</si>
  <si>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</si>
  <si>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</si>
  <si>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</si>
  <si>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</si>
  <si>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</si>
  <si>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</si>
  <si>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</si>
  <si>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</si>
  <si>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</si>
  <si>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</si>
  <si>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</si>
  <si>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</si>
  <si>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</si>
  <si>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</si>
  <si>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</si>
  <si>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</si>
  <si>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</si>
  <si>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</si>
  <si>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</si>
  <si>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</si>
  <si>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</si>
  <si>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</si>
  <si>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</si>
  <si>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</si>
  <si>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</si>
  <si>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</si>
  <si>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</si>
  <si>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</si>
  <si>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</si>
  <si>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</si>
  <si>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</si>
  <si>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</si>
  <si>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</si>
  <si>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</si>
  <si>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</si>
  <si>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</si>
  <si>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</si>
  <si>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</si>
  <si>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</si>
  <si>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</si>
  <si>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</si>
  <si>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</si>
  <si>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</si>
  <si>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</si>
  <si>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</si>
  <si>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</si>
  <si>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</si>
  <si>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</si>
  <si>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</si>
  <si>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</si>
  <si>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</si>
  <si>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</si>
  <si>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</si>
  <si>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</si>
  <si>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</si>
  <si>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</si>
  <si>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</si>
  <si>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</si>
  <si>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</si>
  <si>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</si>
  <si>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</si>
  <si>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</si>
  <si>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</si>
  <si>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</si>
  <si>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</si>
  <si>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</si>
  <si>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</si>
  <si>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</si>
  <si>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</si>
  <si>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</si>
  <si>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</si>
  <si>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</si>
  <si>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</si>
  <si>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</si>
  <si>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</si>
  <si>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</si>
  <si>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</si>
  <si>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</si>
  <si>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</si>
  <si>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</si>
  <si>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</si>
  <si>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</si>
  <si>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</si>
  <si>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</si>
  <si>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</si>
  <si>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</si>
  <si>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</si>
  <si>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</si>
  <si>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</si>
  <si>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</si>
  <si>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</si>
  <si>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</si>
  <si>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</si>
  <si>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</si>
  <si>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</si>
  <si>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</si>
  <si>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</si>
  <si>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</si>
  <si>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</si>
  <si>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</si>
  <si>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</si>
  <si>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</si>
  <si>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</si>
  <si>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</si>
  <si>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</si>
  <si>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</si>
  <si>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</si>
  <si>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</si>
  <si>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</si>
  <si>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</si>
  <si>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</si>
  <si>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</si>
  <si>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</si>
  <si>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</si>
  <si>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</si>
  <si>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</si>
  <si>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</si>
  <si>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</si>
  <si>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</si>
  <si>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</si>
  <si>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</si>
  <si>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</si>
  <si>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</si>
  <si>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</si>
  <si>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</si>
  <si>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</si>
  <si>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</si>
  <si>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</si>
  <si>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</si>
  <si>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</si>
  <si>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</si>
  <si>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</si>
  <si>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</si>
  <si>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</si>
  <si>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</si>
  <si>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</si>
  <si>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</si>
  <si>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</si>
  <si>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</si>
  <si>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</si>
  <si>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</si>
  <si>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</si>
  <si>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</si>
  <si>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</si>
  <si>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</si>
  <si>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</si>
  <si>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</si>
  <si>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</si>
  <si>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</si>
  <si>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</si>
  <si>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</si>
  <si>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</si>
  <si>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</si>
  <si>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</si>
  <si>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</si>
  <si>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</si>
  <si>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</si>
  <si>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</si>
  <si>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</si>
  <si>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</si>
  <si>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</si>
  <si>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</si>
  <si>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</si>
  <si>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</si>
  <si>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</si>
  <si>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</si>
  <si>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</si>
  <si>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</si>
  <si>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</si>
  <si>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</si>
  <si>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</si>
  <si>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</si>
  <si>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</si>
  <si>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</si>
  <si>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</si>
  <si>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</si>
  <si>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</si>
  <si>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</si>
  <si>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</si>
  <si>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</si>
  <si>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</si>
  <si>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</si>
  <si>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</si>
  <si>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</si>
  <si>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</si>
  <si>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</si>
  <si>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</si>
  <si>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</si>
  <si>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</si>
  <si>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</si>
  <si>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</si>
  <si>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</si>
  <si>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</si>
  <si>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</si>
  <si>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</si>
  <si>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</si>
  <si>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</si>
  <si>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</si>
  <si>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</si>
  <si>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</si>
  <si>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</si>
  <si>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</si>
  <si>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</si>
  <si>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</si>
  <si>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</si>
  <si>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</si>
  <si>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</si>
  <si>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</si>
  <si>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</si>
  <si>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</si>
  <si>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</si>
  <si>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</si>
  <si>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</si>
  <si>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</si>
  <si>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</si>
  <si>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</si>
  <si>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</si>
  <si>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</si>
  <si>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</si>
  <si>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</si>
  <si>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</si>
  <si>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</si>
  <si>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</si>
  <si>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</si>
  <si>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</si>
  <si>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</si>
  <si>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</si>
  <si>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</si>
  <si>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</si>
  <si>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</si>
  <si>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</si>
  <si>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</si>
  <si>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</si>
  <si>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</si>
  <si>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</si>
  <si>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</si>
  <si>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</si>
  <si>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</si>
  <si>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</si>
  <si>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</si>
  <si>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</si>
  <si>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</si>
  <si>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</si>
  <si>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</si>
  <si>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</si>
  <si>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</si>
  <si>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</si>
  <si>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</si>
  <si>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</si>
  <si>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</si>
  <si>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</si>
  <si>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</si>
  <si>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</si>
  <si>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</si>
  <si>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</si>
  <si>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</si>
  <si>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</si>
  <si>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</si>
  <si>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</si>
  <si>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</si>
  <si>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</si>
  <si>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</si>
  <si>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</si>
  <si>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</si>
  <si>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</si>
  <si>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</si>
  <si>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</si>
  <si>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</si>
  <si>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</si>
  <si>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</si>
  <si>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</si>
  <si>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</si>
  <si>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</si>
  <si>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</si>
  <si>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</si>
  <si>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</si>
  <si>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</si>
  <si>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</si>
  <si>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</si>
  <si>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</si>
  <si>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</si>
  <si>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</si>
  <si>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</si>
  <si>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</si>
  <si>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</si>
  <si>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</si>
  <si>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</si>
  <si>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</si>
  <si>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</si>
  <si>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</si>
  <si>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</si>
  <si>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</si>
  <si>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</si>
  <si>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</si>
  <si>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</si>
  <si>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</si>
  <si>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</si>
  <si>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</si>
  <si>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</si>
  <si>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</si>
  <si>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</si>
  <si>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</si>
  <si>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</si>
  <si>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</si>
  <si>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</si>
  <si>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</si>
  <si>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</si>
  <si>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</si>
  <si>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</si>
  <si>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</si>
  <si>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</si>
  <si>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</si>
  <si>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</si>
  <si>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</si>
  <si>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</si>
  <si>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</si>
  <si>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</si>
  <si>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</si>
  <si>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</si>
  <si>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</si>
  <si>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</si>
  <si>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</si>
  <si>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</si>
  <si>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</si>
  <si>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</si>
  <si>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</si>
  <si>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</si>
  <si>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</si>
  <si>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</si>
  <si>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</si>
  <si>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</si>
  <si>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</si>
  <si>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</si>
  <si>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</si>
  <si>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</si>
  <si>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</si>
  <si>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</si>
  <si>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</si>
  <si>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</si>
  <si>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</si>
  <si>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</si>
  <si>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</si>
  <si>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</si>
  <si>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</si>
  <si>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</si>
  <si>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</si>
  <si>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</si>
  <si>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</si>
  <si>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</si>
  <si>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</si>
  <si>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</si>
  <si>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</si>
  <si>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</si>
  <si>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</si>
  <si>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</si>
  <si>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</si>
  <si>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</si>
  <si>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</si>
  <si>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</si>
  <si>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</si>
  <si>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</si>
  <si>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</si>
  <si>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</si>
  <si>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</si>
  <si>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</si>
  <si>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</si>
  <si>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</si>
  <si>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</si>
  <si>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</si>
  <si>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</si>
  <si>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</si>
  <si>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</si>
  <si>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</si>
  <si>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</si>
  <si>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</si>
  <si>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</si>
  <si>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</si>
  <si>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</si>
  <si>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</si>
  <si>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</si>
  <si>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</si>
  <si>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</si>
  <si>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</si>
  <si>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</si>
  <si>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</si>
  <si>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</si>
  <si>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</si>
  <si>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</si>
  <si>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</si>
  <si>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</si>
  <si>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</si>
  <si>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</si>
  <si>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</si>
  <si>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</si>
  <si>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</si>
  <si>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</si>
  <si>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</si>
  <si>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</si>
  <si>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</si>
  <si>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</si>
  <si>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</si>
  <si>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</si>
  <si>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</si>
  <si>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</si>
  <si>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</si>
  <si>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</si>
  <si>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</si>
  <si>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</si>
  <si>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</si>
  <si>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</si>
  <si>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</si>
  <si>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</si>
  <si>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</si>
  <si>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</si>
  <si>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</si>
  <si>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</si>
  <si>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</si>
  <si>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</si>
  <si>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</si>
  <si>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</si>
  <si>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</si>
  <si>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</si>
  <si>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</si>
  <si>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</si>
  <si>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</si>
  <si>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</si>
  <si>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</si>
  <si>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</si>
  <si>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</si>
  <si>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</si>
  <si>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</si>
  <si>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</si>
  <si>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</si>
  <si>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</si>
  <si>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</si>
  <si>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</si>
  <si>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</si>
  <si>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</si>
  <si>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</si>
  <si>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</si>
  <si>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</si>
  <si>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</si>
  <si>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</si>
  <si>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</si>
  <si>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</si>
  <si>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</si>
  <si>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</si>
  <si>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</si>
  <si>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</si>
  <si>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</si>
  <si>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</si>
  <si>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</si>
  <si>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</si>
  <si>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</si>
  <si>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</si>
  <si>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</si>
  <si>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</si>
  <si>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</si>
  <si>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</si>
  <si>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</si>
  <si>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</si>
  <si>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</si>
  <si>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</si>
  <si>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</si>
  <si>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</si>
  <si>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</si>
  <si>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</si>
  <si>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</si>
  <si>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</si>
  <si>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</si>
  <si>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</si>
  <si>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</si>
  <si>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</si>
  <si>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</si>
  <si>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</si>
  <si>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</si>
  <si>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</si>
  <si>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</si>
  <si>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</si>
  <si>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</si>
  <si>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</si>
  <si>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</si>
  <si>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</si>
  <si>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</si>
  <si>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</si>
  <si>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</si>
  <si>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</si>
  <si>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</si>
  <si>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</si>
  <si>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</si>
  <si>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</si>
  <si>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</si>
  <si>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</si>
  <si>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</si>
  <si>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</si>
  <si>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</si>
  <si>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</si>
  <si>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</si>
  <si>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</si>
  <si>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</si>
  <si>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</si>
  <si>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</si>
  <si>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</si>
  <si>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</si>
  <si>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</si>
  <si>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</si>
  <si>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</si>
  <si>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</si>
  <si>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</si>
  <si>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</si>
  <si>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</si>
  <si>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</si>
  <si>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</si>
  <si>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</si>
  <si>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</si>
  <si>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</si>
  <si>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</si>
  <si>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</si>
  <si>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</si>
  <si>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</si>
  <si>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</si>
  <si>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</si>
  <si>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</si>
  <si>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</si>
  <si>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</si>
  <si>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</si>
  <si>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</si>
  <si>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</si>
  <si>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</si>
  <si>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</si>
  <si>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</si>
  <si>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</si>
  <si>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</si>
  <si>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</si>
  <si>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</si>
  <si>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</si>
  <si>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</si>
  <si>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</si>
  <si>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</si>
  <si>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</si>
  <si>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</si>
  <si>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</si>
  <si>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</si>
  <si>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</si>
  <si>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</si>
  <si>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</si>
  <si>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</si>
  <si>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</si>
  <si>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</si>
  <si>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</si>
  <si>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</si>
  <si>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</si>
  <si>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</si>
  <si>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</si>
  <si>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</si>
  <si>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</si>
  <si>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</si>
  <si>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</si>
  <si>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</si>
  <si>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</si>
  <si>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</si>
  <si>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</si>
  <si>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</si>
  <si>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</si>
  <si>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</si>
  <si>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</si>
  <si>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</si>
  <si>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</si>
  <si>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</si>
  <si>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</si>
  <si>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</si>
  <si>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</si>
  <si>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</si>
  <si>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</si>
  <si>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</si>
  <si>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</si>
  <si>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</si>
  <si>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</si>
  <si>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</si>
  <si>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</si>
  <si>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</si>
  <si>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</si>
  <si>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</si>
  <si>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</si>
  <si>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</si>
  <si>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</si>
  <si>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</si>
  <si>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</si>
  <si>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</si>
  <si>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</si>
  <si>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</si>
  <si>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</si>
  <si>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</si>
  <si>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</si>
  <si>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</si>
  <si>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</si>
  <si>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</si>
  <si>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</si>
  <si>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</si>
  <si>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</si>
  <si>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</si>
  <si>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</si>
  <si>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</si>
  <si>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</si>
  <si>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</si>
  <si>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</si>
  <si>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</si>
  <si>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</si>
  <si>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</si>
  <si>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</si>
  <si>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</si>
  <si>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</si>
  <si>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</si>
  <si>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</si>
  <si>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</si>
  <si>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</si>
  <si>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</si>
  <si>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</si>
  <si>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</si>
  <si>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</si>
  <si>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</si>
  <si>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</si>
  <si>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</si>
  <si>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</si>
  <si>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</si>
  <si>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</si>
  <si>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</si>
  <si>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</si>
  <si>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</si>
  <si>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</si>
  <si>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</si>
  <si>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</si>
  <si>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</si>
  <si>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</si>
  <si>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</si>
  <si>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</si>
  <si>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</si>
  <si>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</si>
  <si>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</si>
  <si>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</si>
  <si>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</si>
  <si>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</si>
  <si>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</si>
  <si>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</si>
  <si>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</si>
  <si>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</si>
  <si>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</si>
  <si>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</si>
  <si>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</si>
  <si>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</si>
  <si>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</si>
  <si>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</si>
  <si>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</si>
  <si>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</si>
  <si>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</si>
  <si>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</si>
  <si>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</si>
  <si>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</si>
  <si>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</si>
  <si>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</si>
  <si>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</si>
  <si>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</si>
  <si>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</si>
  <si>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</si>
  <si>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</si>
  <si>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</si>
  <si>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</si>
  <si>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</si>
  <si>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</si>
  <si>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</si>
  <si>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</si>
  <si>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</si>
  <si>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</si>
  <si>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</si>
  <si>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</si>
  <si>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</si>
  <si>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</si>
  <si>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</si>
  <si>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</si>
  <si>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</si>
  <si>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</si>
  <si>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</si>
  <si>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</si>
  <si>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</si>
  <si>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</si>
  <si>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</si>
  <si>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</si>
  <si>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</si>
  <si>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</si>
  <si>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</si>
  <si>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</si>
  <si>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</si>
  <si>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</si>
  <si>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</si>
  <si>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</si>
  <si>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</si>
  <si>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</si>
  <si>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</si>
  <si>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</si>
  <si>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</si>
  <si>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</si>
  <si>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</si>
  <si>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</si>
  <si>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</si>
  <si>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</si>
  <si>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</si>
  <si>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</si>
  <si>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</si>
  <si>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</si>
  <si>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</si>
  <si>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</si>
  <si>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</si>
  <si>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</si>
  <si>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</si>
  <si>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</si>
  <si>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</si>
  <si>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</si>
  <si>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</si>
  <si>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</si>
  <si>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</si>
  <si>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</si>
  <si>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</si>
  <si>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</si>
  <si>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</si>
  <si>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</si>
  <si>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</si>
  <si>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</si>
  <si>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</si>
  <si>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</si>
  <si>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</si>
  <si>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</si>
  <si>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</si>
  <si>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</si>
  <si>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</si>
  <si>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</si>
  <si>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</si>
  <si>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</si>
  <si>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</si>
  <si>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</si>
  <si>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</si>
  <si>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</si>
  <si>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</si>
  <si>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</si>
  <si>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</si>
  <si>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</si>
  <si>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</si>
  <si>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</si>
  <si>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</si>
  <si>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</si>
  <si>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</si>
  <si>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</si>
  <si>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</si>
  <si>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</si>
  <si>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</si>
  <si>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</si>
  <si>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</si>
  <si>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</si>
  <si>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</si>
  <si>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</si>
  <si>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</si>
  <si>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</si>
  <si>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</si>
  <si>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</si>
  <si>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</si>
  <si>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</si>
  <si>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</si>
  <si>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</si>
  <si>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</si>
  <si>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</si>
  <si>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</si>
  <si>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</si>
  <si>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</si>
  <si>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</si>
  <si>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</si>
  <si>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</si>
  <si>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</si>
  <si>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</si>
  <si>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</si>
  <si>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</si>
  <si>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</si>
  <si>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</si>
  <si>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</si>
  <si>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</si>
  <si>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</si>
  <si>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</si>
  <si>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</si>
  <si>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</si>
  <si>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</si>
  <si>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</si>
  <si>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</si>
  <si>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</si>
  <si>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</si>
  <si>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</si>
  <si>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</si>
  <si>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</si>
  <si>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</si>
  <si>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</si>
  <si>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</si>
  <si>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</si>
  <si>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</si>
  <si>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</si>
  <si>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</si>
  <si>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</si>
  <si>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</si>
  <si>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</si>
  <si>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</si>
  <si>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</si>
  <si>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</si>
  <si>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</si>
  <si>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</si>
  <si>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</si>
  <si>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</si>
  <si>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</si>
  <si>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</si>
  <si>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</si>
  <si>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</si>
  <si>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</si>
  <si>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</si>
  <si>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</si>
  <si>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</si>
  <si>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</si>
  <si>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</si>
  <si>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</si>
  <si>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</si>
  <si>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</si>
  <si>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</si>
  <si>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</si>
  <si>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</si>
  <si>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</si>
  <si>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</si>
  <si>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</si>
  <si>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</si>
  <si>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</si>
  <si>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</si>
  <si>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</si>
  <si>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</si>
  <si>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</si>
  <si>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</si>
  <si>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</si>
  <si>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</si>
  <si>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</si>
  <si>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</si>
  <si>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</si>
  <si>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</si>
  <si>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</si>
  <si>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</si>
  <si>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</si>
  <si>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</si>
  <si>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</si>
  <si>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</si>
  <si>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</si>
  <si>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</si>
  <si>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</si>
  <si>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</si>
  <si>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</si>
  <si>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</si>
  <si>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</si>
  <si>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</si>
  <si>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</si>
  <si>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</si>
  <si>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</si>
  <si>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</si>
  <si>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</si>
  <si>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</si>
  <si>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</si>
  <si>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</si>
  <si>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</si>
  <si>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</si>
  <si>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</si>
  <si>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</si>
  <si>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</si>
  <si>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</si>
  <si>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</si>
  <si>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</si>
  <si>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</si>
  <si>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</si>
  <si>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</si>
  <si>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</si>
  <si>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</si>
  <si>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</si>
  <si>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</si>
  <si>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</si>
  <si>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</si>
  <si>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</si>
  <si>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</si>
  <si>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</si>
  <si>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</si>
  <si>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</si>
  <si>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</si>
  <si>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</si>
  <si>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</si>
  <si>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</si>
  <si>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</si>
  <si>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</si>
  <si>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</si>
  <si>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</si>
  <si>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</si>
  <si>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</si>
  <si>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</si>
  <si>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</si>
  <si>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</si>
  <si>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</si>
  <si>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</si>
  <si>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</si>
  <si>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</si>
  <si>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</si>
  <si>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</si>
  <si>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</si>
  <si>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</si>
  <si>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</si>
  <si>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</si>
  <si>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</si>
  <si>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</si>
  <si>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</si>
  <si>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</si>
  <si>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</si>
  <si>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</si>
  <si>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</si>
  <si>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</si>
  <si>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</si>
  <si>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</si>
  <si>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</si>
  <si>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</si>
  <si>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</si>
  <si>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</si>
  <si>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</si>
  <si>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</si>
  <si>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</si>
  <si>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</si>
  <si>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</si>
  <si>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</si>
  <si>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</si>
  <si>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</si>
  <si>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</si>
  <si>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</si>
  <si>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</si>
  <si>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</si>
  <si>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</si>
  <si>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</si>
  <si>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</si>
  <si>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</si>
  <si>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</si>
  <si>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</si>
  <si>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</si>
  <si>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</si>
  <si>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</si>
  <si>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</si>
  <si>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</si>
  <si>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</si>
  <si>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</si>
  <si>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</si>
  <si>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</si>
  <si>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</si>
  <si>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</si>
  <si>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</si>
  <si>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</si>
  <si>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</si>
  <si>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</si>
  <si>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</si>
  <si>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</si>
  <si>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</si>
  <si>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</si>
  <si>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</si>
  <si>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</si>
  <si>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</si>
  <si>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</si>
  <si>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</si>
  <si>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</si>
  <si>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</si>
  <si>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</si>
  <si>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</si>
  <si>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</si>
  <si>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</si>
  <si>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</si>
  <si>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</si>
  <si>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</si>
  <si>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</si>
  <si>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</si>
  <si>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</si>
  <si>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</si>
  <si>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</si>
  <si>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</si>
  <si>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</si>
  <si>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</si>
  <si>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</si>
  <si>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</si>
  <si>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</si>
  <si>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</si>
  <si>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</si>
  <si>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</si>
  <si>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</si>
  <si>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</si>
  <si>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</si>
  <si>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</si>
  <si>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</si>
  <si>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</si>
  <si>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</si>
  <si>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</si>
  <si>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</si>
  <si>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</si>
  <si>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</si>
  <si>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</si>
  <si>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</si>
  <si>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</si>
  <si>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</si>
  <si>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</si>
  <si>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</si>
  <si>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</si>
  <si>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</si>
  <si>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</si>
  <si>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</si>
  <si>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</si>
  <si>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</si>
  <si>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</si>
  <si>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</si>
  <si>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</si>
  <si>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</si>
  <si>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Outcome</t>
  </si>
  <si>
    <t>Bakers_Count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</si>
  <si>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</si>
  <si>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</si>
  <si>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</si>
  <si>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</si>
  <si>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</si>
  <si>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</si>
  <si>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</si>
  <si>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</si>
  <si>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</si>
  <si>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</si>
  <si>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</si>
  <si>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</si>
  <si>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</si>
  <si>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Successful Campaings</t>
  </si>
  <si>
    <t>Mean</t>
  </si>
  <si>
    <t>Mediam</t>
  </si>
  <si>
    <t>Minimum number of backers</t>
  </si>
  <si>
    <t>Maximum number of backers</t>
  </si>
  <si>
    <t>Variance</t>
  </si>
  <si>
    <t>Std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</si>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</sst>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/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43" applyFont="1"/>
    <xf numFmtId="0" fontId="18" fillId="0" borderId="0" xfId="0" applyFont="1"/>
    <xf numFmtId="0" fontId="19" fillId="0" borderId="0" xfId="0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D2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</a:t>
            </a:r>
            <a:r>
              <a:rPr lang="en-GB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Summary'!$F$1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Summary'!$F$2:$F$13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4-4C44-905E-23221179808F}"/>
            </c:ext>
          </c:extLst>
        </c:ser>
        <c:ser>
          <c:idx val="5"/>
          <c:order val="1"/>
          <c:tx>
            <c:strRef>
              <c:f>'Goal Summary'!$G$1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Summary'!$G$2:$G$13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04-4C44-905E-23221179808F}"/>
            </c:ext>
          </c:extLst>
        </c:ser>
        <c:ser>
          <c:idx val="6"/>
          <c:order val="2"/>
          <c:tx>
            <c:strRef>
              <c:f>'Goal Summary'!$H$1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Summary'!$H$2:$H$13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04-4C44-905E-23221179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355647"/>
        <c:axId val="1606463055"/>
      </c:lineChart>
      <c:catAx>
        <c:axId val="11513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63055"/>
        <c:crosses val="autoZero"/>
        <c:auto val="1"/>
        <c:lblAlgn val="ctr"/>
        <c:lblOffset val="100"/>
        <c:noMultiLvlLbl val="0"/>
      </c:catAx>
      <c:valAx>
        <c:axId val="160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for parent category!PivotTable6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FE4E-99AD-BC397F697950}"/>
            </c:ext>
          </c:extLst>
        </c:ser>
        <c:ser>
          <c:idx val="1"/>
          <c:order val="1"/>
          <c:tx>
            <c:strRef>
              <c:f>'Pivot Table for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1-FE4E-99AD-BC397F697950}"/>
            </c:ext>
          </c:extLst>
        </c:ser>
        <c:ser>
          <c:idx val="2"/>
          <c:order val="2"/>
          <c:tx>
            <c:strRef>
              <c:f>'Pivot Table for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1-FE4E-99AD-BC397F697950}"/>
            </c:ext>
          </c:extLst>
        </c:ser>
        <c:ser>
          <c:idx val="3"/>
          <c:order val="3"/>
          <c:tx>
            <c:strRef>
              <c:f>'Pivot Table for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1-FE4E-99AD-BC397F69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59359"/>
        <c:axId val="1068159599"/>
      </c:barChart>
      <c:catAx>
        <c:axId val="11770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59599"/>
        <c:crosses val="autoZero"/>
        <c:auto val="1"/>
        <c:lblAlgn val="ctr"/>
        <c:lblOffset val="100"/>
        <c:noMultiLvlLbl val="0"/>
      </c:catAx>
      <c:valAx>
        <c:axId val="10681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for sub-category!PivotTable7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for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8342-9F0D-75EFCF1D25BA}"/>
            </c:ext>
          </c:extLst>
        </c:ser>
        <c:ser>
          <c:idx val="1"/>
          <c:order val="1"/>
          <c:tx>
            <c:strRef>
              <c:f>'Pivot table for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for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3-8342-9F0D-75EFCF1D25BA}"/>
            </c:ext>
          </c:extLst>
        </c:ser>
        <c:ser>
          <c:idx val="2"/>
          <c:order val="2"/>
          <c:tx>
            <c:strRef>
              <c:f>'Pivot table for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for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3-8342-9F0D-75EFCF1D25BA}"/>
            </c:ext>
          </c:extLst>
        </c:ser>
        <c:ser>
          <c:idx val="3"/>
          <c:order val="3"/>
          <c:tx>
            <c:strRef>
              <c:f>'Pivot table for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3-8342-9F0D-75EFCF1D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209615"/>
        <c:axId val="1152383023"/>
      </c:barChart>
      <c:catAx>
        <c:axId val="11522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83023"/>
        <c:crosses val="autoZero"/>
        <c:auto val="1"/>
        <c:lblAlgn val="ctr"/>
        <c:lblOffset val="100"/>
        <c:noMultiLvlLbl val="0"/>
      </c:catAx>
      <c:valAx>
        <c:axId val="1152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for year!PivotTable11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for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0-9744-9050-862E1F485BD2}"/>
            </c:ext>
          </c:extLst>
        </c:ser>
        <c:ser>
          <c:idx val="1"/>
          <c:order val="1"/>
          <c:tx>
            <c:strRef>
              <c:f>'Pivot table for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for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0-9744-9050-862E1F485BD2}"/>
            </c:ext>
          </c:extLst>
        </c:ser>
        <c:ser>
          <c:idx val="2"/>
          <c:order val="2"/>
          <c:tx>
            <c:strRef>
              <c:f>'Pivot table for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for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0-9744-9050-862E1F485BD2}"/>
            </c:ext>
          </c:extLst>
        </c:ser>
        <c:ser>
          <c:idx val="3"/>
          <c:order val="3"/>
          <c:tx>
            <c:strRef>
              <c:f>'Pivot table for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for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0-9744-9050-862E1F48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01071"/>
        <c:axId val="1152305471"/>
      </c:lineChart>
      <c:catAx>
        <c:axId val="11523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05471"/>
        <c:crosses val="autoZero"/>
        <c:auto val="1"/>
        <c:lblAlgn val="ctr"/>
        <c:lblOffset val="100"/>
        <c:noMultiLvlLbl val="0"/>
      </c:catAx>
      <c:valAx>
        <c:axId val="11523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692727</xdr:colOff>
      <xdr:row>15</xdr:row>
      <xdr:rowOff>38485</xdr:rowOff>
    </xdr:from>
    <xdr:to>
      <xdr:col>7</xdr:col>
      <xdr:colOff>1414318</xdr:colOff>
      <xdr:row>28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E258E-0D7A-F0E5-F788-96CD37B35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165100</xdr:rowOff>
    </xdr:from>
    <xdr:to>
      <xdr:col>20</xdr:col>
      <xdr:colOff>50800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E024-0A09-4F00-BC1B-BBDA58126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</xdr:row>
      <xdr:rowOff>63500</xdr:rowOff>
    </xdr:from>
    <xdr:to>
      <xdr:col>21</xdr:col>
      <xdr:colOff>749300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68B5-E01A-2888-93E6-0C952289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165100</xdr:rowOff>
    </xdr:from>
    <xdr:to>
      <xdr:col>19</xdr:col>
      <xdr:colOff>254000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16F97-9740-CDF9-5CFC-F22CAAC7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9.760921759262" createdVersion="8" refreshedVersion="8" minRefreshableVersion="3" recordCount="1001" xr:uid="{55510203-DDE7-6846-9E5D-948543CBF1D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3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3010-01-10T06:00:00" maxDate="3020-02-11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3015-12-16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3014-08-22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3013-11-20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3019-09-21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3019-01-25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3012-09-09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3017-09-15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3015-08-16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3010-08-12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3013-11-08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3010-10-02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3010-09-28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3019-10-31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3016-06-24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3012-04-03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3019-12-15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3014-02-14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3011-01-14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3018-09-17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3019-03-26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3014-07-29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3011-09-19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3018-04-19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3019-04-09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3014-06-24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3011-06-08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3018-08-28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3015-10-12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3010-03-05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3018-08-30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3019-05-30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3016-02-03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3018-02-07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3014-11-12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3017-03-29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3019-03-03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3011-03-24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3019-11-09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3010-10-24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3013-03-12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3010-06-25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3012-10-01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3011-07-14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3014-08-10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3019-03-19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3016-11-18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3010-08-0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3014-04-29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3015-07-08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3019-12-05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3013-08-30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3012-04-13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3010-09-20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3014-06-29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3018-03-18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3018-08-05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3015-01-18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3017-09-14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3015-10-05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3017-06-28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3012-07-21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3011-04-03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3015-06-07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3017-05-05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3018-07-18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3011-02-04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3015-04-14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3010-01-31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3017-09-13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3011-01-23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3010-12-22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3019-12-05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3015-08-07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3016-12-01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3016-03-29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3018-07-24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3015-03-14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3010-10-12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3018-04-18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3018-06-22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3017-09-29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3017-12-19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3019-01-25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3016-08-20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3012-08-08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3011-09-20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3015-05-18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3011-03-20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3015-05-09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3010-04-18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3016-02-26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3016-09-04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3010-06-25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3012-10-25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3019-04-19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3019-10-22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3011-03-24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3015-08-19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3015-08-0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3014-12-25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3011-11-07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3015-03-01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3018-05-22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3010-11-03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3017-05-25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3013-04-21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3019-09-14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3018-05-11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3012-05-14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3014-01-15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3018-10-01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3012-09-29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3014-09-09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3017-09-20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3019-04-11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3017-12-23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3015-09-20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3011-09-29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3014-02-02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3014-07-04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3015-04-22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3014-10-19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3014-12-25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3015-11-28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3019-07-06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3018-09-24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3016-09-12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3010-05-16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3010-09-10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3015-03-01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3011-11-12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3013-12-13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3018-01-29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3011-09-04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3011-08-08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3013-03-13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3014-06-20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3010-10-13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3012-10-05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3015-05-08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3018-03-03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3015-06-19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3012-05-18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3010-07-19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3019-06-26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3014-09-13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3011-11-29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3016-06-20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3017-08-04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3013-02-23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3018-12-18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3014-07-31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3017-02-25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3012-10-26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3016-06-05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3010-04-10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3019-10-30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3014-01-12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3015-12-10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3019-04-15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3019-05-14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3015-09-30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3019-01-08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3017-12-09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3017-10-10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3017-09-03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3010-12-27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3013-06-21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3019-03-18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3012-07-16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3017-08-11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3014-04-12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3014-08-04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3013-05-25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3015-10-07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3016-09-20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3016-09-13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3010-12-11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3017-10-01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3013-03-19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3010-03-28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3017-10-23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3019-07-02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3010-09-23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3019-05-05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3018-05-25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3014-06-08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3013-03-24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3014-12-04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3016-03-05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3013-06-06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3019-03-16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3014-07-02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3018-04-13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3015-10-01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3018-08-06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3016-09-23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3017-07-08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3010-09-05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3015-07-12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3010-04-06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3014-08-13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3011-10-07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3017-01-20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3011-04-14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3018-10-30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3010-03-09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3018-09-18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3017-12-04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3016-05-14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3017-03-31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3013-09-21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3020-01-31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3010-11-15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3010-08-26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3019-02-16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3011-11-25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3019-05-08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3011-12-16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3012-08-29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3011-07-20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3012-06-24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3014-10-04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3016-03-31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3014-11-09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3014-05-04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3010-05-16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3015-05-22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3016-09-26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3017-07-20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3019-12-07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3013-07-19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3016-07-27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3011-06-29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3017-08-30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3017-02-19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3019-07-03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3014-04-28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3018-01-09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3015-09-03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3010-08-08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3014-04-24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3017-05-21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3018-03-08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3014-09-05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3014-04-09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3013-08-10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3017-01-07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3015-01-06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3015-01-10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3010-03-02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3012-12-12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3013-10-31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3011-04-21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3017-02-24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3011-02-22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3016-03-02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3013-03-20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3016-12-29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3012-12-28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3012-10-11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3010-08-30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3011-05-02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3010-01-10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3013-03-01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3016-02-17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3014-12-11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3012-11-10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3012-11-20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3019-02-22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3010-12-05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3016-01-08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3019-08-05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3017-09-21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3017-11-12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3019-04-15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3012-04-25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3010-07-22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3012-12-22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3018-09-07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3017-11-28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3012-04-02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3016-12-04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3016-06-05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3012-05-07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3016-10-19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3016-12-01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3015-04-29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3012-03-16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3015-08-07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3013-06-12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3011-10-20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3012-04-04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3010-10-15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3018-11-08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3013-11-10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3019-02-20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3014-01-24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3016-03-16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3016-04-29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3017-09-0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3015-03-16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3018-09-17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3016-01-13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3016-09-18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3016-04-30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3017-07-18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3012-06-27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3011-04-20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3011-10-12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3010-04-26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3011-03-01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3013-11-02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3012-03-01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3019-03-18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3014-06-23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3019-11-21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3017-05-28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3014-02-17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3010-09-06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3011-05-20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3011-04-10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3010-12-09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3014-03-30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3015-07-04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3018-07-10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3016-01-02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3019-09-02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3018-12-12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3016-12-24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3017-12-10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3011-12-21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3013-03-30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3018-12-19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3018-01-18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3019-11-29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3010-12-17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3019-11-13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3011-11-05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3017-08-17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3011-12-14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3015-09-05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3013-08-02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3014-01-12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3018-03-04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3015-07-11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3017-10-19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3015-03-08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3017-03-02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3017-08-14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3015-06-08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3015-09-08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3015-11-16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3019-07-07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3013-09-11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3017-03-04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3012-01-24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3015-09-29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3018-08-14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3011-09-04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3011-01-16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3017-11-0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3011-03-07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3011-12-29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3018-04-05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3017-01-26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3011-01-05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3014-11-12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3010-11-06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3013-03-15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3019-04-22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3015-04-0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3015-01-29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3017-08-26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3019-01-17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3015-12-13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3014-07-13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3019-11-06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3018-06-29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3011-11-11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3013-06-29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3015-07-25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3017-11-05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3019-02-20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3017-03-10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3019-05-01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3010-07-09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3012-06-18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3012-01-07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3010-11-25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3013-09-29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3014-01-17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3011-01-09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3017-07-19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3013-08-09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3011-12-10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3018-10-14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3013-05-30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3018-05-11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3011-02-10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3013-09-08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3019-10-28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3012-02-23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3010-06-18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3017-11-18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3018-07-25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3013-02-12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3019-10-21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3016-07-11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3017-04-23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3015-04-29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3017-06-0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3014-01-14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3018-12-25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3010-04-29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3012-01-31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3011-01-27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3018-11-28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3012-05-08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3011-12-29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3017-07-10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3017-07-30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3010-05-08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3011-09-25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3018-04-25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3015-08-04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3013-03-07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3014-10-16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3011-02-19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3014-03-11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3019-11-03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3018-07-10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3014-05-23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3013-12-12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3016-12-16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3014-12-28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3019-04-22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3015-09-17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3013-04-04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3016-11-14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3017-07-11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3012-05-25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3017-09-19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3010-10-20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3011-07-27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3010-12-25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3012-12-21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3018-01-05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3013-04-17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3019-03-24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3018-11-14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3017-08-20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3010-07-08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3017-01-12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3013-11-27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3011-10-17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3018-02-11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3016-10-17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3010-05-12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3015-01-23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3010-08-13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3014-05-19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3013-03-10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3014-01-05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3018-02-26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3018-02-06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3013-06-08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3015-12-01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3019-05-01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3015-05-21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3016-12-20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3012-05-03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3019-05-05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3018-06-28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3014-12-18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3013-06-30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3018-08-17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3011-07-24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3015-03-22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3017-08-0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3010-03-21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3014-11-13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3012-03-07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3019-12-20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3014-09-23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3019-07-22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3018-03-25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3017-05-24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3016-02-21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3010-08-22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3019-11-25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3013-07-28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3010-07-13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3019-07-13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3012-03-24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3014-06-15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3017-06-08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3016-12-21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3015-01-04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3016-03-21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3013-05-30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3013-03-15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3012-08-26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3015-07-22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3015-05-20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3013-04-20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3017-12-11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3013-05-29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3018-08-20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3012-05-16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3018-06-25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3019-08-05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3014-07-07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3010-09-12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3013-12-12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3011-12-26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3010-09-14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3017-05-11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3018-02-26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3015-01-23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3019-04-23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3016-08-30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3012-07-16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3010-03-10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3010-05-10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3010-11-28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3016-02-02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3016-03-13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3014-01-08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3014-06-08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3010-09-15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3014-01-07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3018-01-27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3013-08-30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3018-08-19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3018-06-11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3010-09-20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3018-09-23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3013-10-09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3019-07-08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3018-05-28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3015-07-07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3016-02-22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3013-09-27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3016-01-22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3020-01-15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3018-09-21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3015-02-07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3016-04-15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3013-06-07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3012-03-22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3015-01-30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3016-11-29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3011-01-04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3016-12-26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3014-05-04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3011-09-14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3015-10-06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3016-04-08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3016-08-10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3011-12-29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3011-10-20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3019-03-15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3018-12-04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3015-03-24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3011-12-06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3016-03-19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3014-07-13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3010-08-30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3011-01-24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3014-12-27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3015-08-06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3015-10-15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3014-05-05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3019-12-18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3014-05-24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3017-11-19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3011-04-07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3011-12-05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3011-08-20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3014-03-07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3011-05-15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3015-06-16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3012-03-09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3012-05-10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3010-03-29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3010-12-07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3019-03-13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3010-04-26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3015-07-13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3015-01-02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3010-07-25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3014-06-09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3014-04-09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3016-07-01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3010-04-07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3016-03-13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3019-12-06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3010-07-15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3015-02-21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3013-08-12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3014-06-17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3015-06-17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3019-05-16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3011-02-13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3015-11-14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3016-03-19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3014-03-26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3019-03-11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3019-02-03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3012-12-31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3013-08-07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3010-11-16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3017-09-05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3017-01-30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3016-05-10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3013-09-22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3014-06-15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3013-05-24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3011-05-08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3016-07-13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3016-09-19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3018-05-12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3015-07-22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3015-02-0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3020-02-11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3010-10-08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3010-07-11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3010-10-08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3016-07-09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3019-05-13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3019-03-31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3014-11-21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3015-11-12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3017-04-09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3013-03-14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3012-03-04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3016-11-23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3010-08-09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3018-07-29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3016-01-22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3017-03-21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3018-12-27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3017-03-20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3019-01-04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3018-10-18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3013-03-25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3018-05-04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3017-07-25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3010-11-0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3014-08-05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3014-03-10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3016-09-18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3016-04-11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3015-08-30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3017-03-16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3018-01-03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3018-01-13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3015-09-23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3011-01-29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3015-08-31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3012-04-28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3018-12-14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3010-10-31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3012-03-02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3011-07-24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3013-09-06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3014-09-20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3012-08-14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3017-07-06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3016-03-09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3010-08-05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3018-04-0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3016-05-07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3011-10-06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3019-09-19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3012-10-06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3016-08-30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3019-01-22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3019-10-24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3019-12-17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3011-12-28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3013-12-21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3018-09-19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3010-07-20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3015-09-17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3018-04-08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3017-03-16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3019-01-27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3013-11-11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3011-12-04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3012-10-21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3019-07-28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3017-11-04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3018-01-04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3015-12-01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3015-04-22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3018-04-03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3011-12-09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3019-06-27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3010-02-10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3011-04-04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3013-07-28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3012-05-09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3016-07-20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3013-12-16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3019-01-15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3019-01-14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3017-06-02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3012-04-27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3018-07-22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3016-01-27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3016-08-19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3016-09-04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3014-08-21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3010-08-13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3013-08-08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3011-09-13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3013-07-14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3012-06-10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3018-03-08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3018-04-11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3017-12-04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3016-03-24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3014-10-25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3014-11-18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3010-11-0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3019-03-20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3016-06-06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3013-02-07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3015-05-30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3017-07-25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3017-04-15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3014-08-07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3017-02-10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3016-04-07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3015-02-25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3016-11-24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3014-12-09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3012-07-01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3017-02-07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3010-05-25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3010-03-03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3015-10-28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3018-08-13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3010-06-27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3011-10-15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3010-09-14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3010-03-27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3014-10-21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3010-07-27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3016-04-02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3010-08-24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3010-06-08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3012-12-21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3018-01-09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3015-01-27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3011-05-17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3014-11-03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3018-03-08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3019-08-31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3017-07-28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3012-12-10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3012-06-13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3011-05-22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3017-05-11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3018-09-21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3015-11-21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3013-12-27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3013-09-11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3014-04-22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3019-02-23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3019-02-14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3017-04-24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3016-07-04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3014-11-17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3019-07-23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3011-10-23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3011-08-19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3015-08-24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3016-08-11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3010-12-22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3011-03-30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3013-12-25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3016-03-18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3019-06-0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3018-04-04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3011-05-31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3012-11-11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3014-07-04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3010-02-21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3016-12-28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3013-07-25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3013-06-30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3018-01-04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3016-11-05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3014-08-16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3019-01-23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3012-06-29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3016-02-04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3015-06-17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3020-01-23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3019-07-07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3019-03-03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3018-01-23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3015-01-06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3012-03-30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3019-11-29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3016-06-04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3012-08-16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3017-12-09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3016-01-12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3018-04-22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3012-09-07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3016-05-30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3017-12-26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3014-02-13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3019-06-02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3019-02-04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3012-12-10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3018-08-12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3017-03-14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3014-03-18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3014-10-06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3010-07-22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3017-08-07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3011-01-11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3011-05-16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3018-09-23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3015-06-25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3018-03-04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3012-04-30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3015-11-26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3011-02-26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3013-06-30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3015-03-07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3010-02-17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3011-05-21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3018-10-07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3014-05-02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3014-07-19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3016-03-07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3018-06-19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3018-09-02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3012-01-26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3018-06-22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3018-08-27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3018-01-11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3010-06-22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3012-02-13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3011-12-05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3012-06-05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3011-07-27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3011-06-26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3019-12-16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3011-07-20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3012-05-12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3012-02-29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3018-04-29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3013-03-20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3019-03-02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3010-03-30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3011-08-06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3015-07-11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3016-08-25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3014-09-25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3011-05-10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3018-10-16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3013-10-24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3010-07-06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3015-09-19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3017-11-20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3018-09-09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3014-01-14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3010-06-0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3011-01-15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3019-07-03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3016-07-28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3020-02-09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3017-03-04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3019-07-24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3015-08-08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3015-01-26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3010-07-01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3014-05-07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3010-07-15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3010-09-14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3015-09-03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3017-05-01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3014-03-20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3019-06-26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3012-01-17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3010-07-02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3015-06-20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3013-08-11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3018-02-13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3011-07-18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3019-05-01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3019-12-23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3013-10-26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3014-09-21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3018-08-20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3016-03-13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3012-05-21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3012-10-09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3013-09-23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3017-06-19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3011-05-05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3012-05-14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3018-07-02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3015-01-24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3019-09-12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3012-09-19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3019-05-26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3013-08-17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3017-09-08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3014-12-28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3011-07-23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3012-08-08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3017-11-16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3019-02-28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3012-02-27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3018-12-19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3010-07-16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3019-11-12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3017-10-05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3016-05-17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3012-08-11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3014-01-08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3017-05-18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3015-03-05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3014-07-01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3014-03-15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3013-04-22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3016-02-29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3015-08-0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3019-07-26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3015-12-06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3018-07-19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3011-05-25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3012-12-24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3011-02-14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3011-01-29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3014-10-30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3017-03-02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3012-04-21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3011-06-19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3014-10-04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3014-12-23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3015-05-08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3019-04-22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3016-12-28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3016-08-24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3016-01-26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3012-10-17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3012-11-28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3015-12-27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3012-02-20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3010-07-14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3010-07-27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3016-03-17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3011-02-22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3013-12-06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3011-03-12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3015-05-17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3010-03-07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3017-06-18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3012-05-14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3011-01-17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3019-12-30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3011-05-11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3013-10-15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3014-06-12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3010-12-13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3013-05-20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3016-01-08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3011-02-04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3018-03-12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3016-12-05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3015-03-22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3015-11-05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3018-01-28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3011-07-22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3019-08-20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3019-10-05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3014-01-02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3011-04-20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3017-05-12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3016-12-04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3019-04-22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3016-03-26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3014-09-30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3018-05-22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3016-01-11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3014-10-24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3018-12-04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3013-02-02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3014-01-26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3010-02-26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3016-07-07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AC6D3-E785-804A-A7F9-C3A9A26A748A}" name="PivotTable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F15" firstHeaderRow="1" firstDataRow="2" firstDataCol="1" rowPageCount="1" colPageCount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68BA1-594B-B24D-B4A9-FD2584C148BD}" name="PivotTable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6BFEB-9B9F-084B-A96B-D3A97F237151}" name="PivotTable1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2" zoomScale="95" workbookViewId="0">
      <selection activeCell="C66" sqref="C6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83203125" customWidth="1"/>
    <col min="8" max="8" width="13" bestFit="1" customWidth="1"/>
    <col min="9" max="9" width="16.83203125" style="5" customWidth="1"/>
    <col min="12" max="12" width="11.1640625" bestFit="1" customWidth="1"/>
    <col min="13" max="13" width="21.83203125" style="9" bestFit="1" customWidth="1"/>
    <col min="14" max="14" width="11.1640625" bestFit="1" customWidth="1"/>
    <col min="15" max="15" width="20.33203125" style="9" bestFit="1" customWidth="1"/>
    <col min="18" max="18" width="28" bestFit="1" customWidth="1"/>
    <col min="19" max="19" width="21.33203125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>(((N2/60)/60)/24)+DATE(1070,1,1)</f>
        <v>407596.25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9">
        <f t="shared" si="1"/>
        <v>41870.208333333336</v>
      </c>
      <c r="N3">
        <v>1408597200</v>
      </c>
      <c r="O3" s="9">
        <f t="shared" ref="O3:O66" si="2">(((N3/60)/60)/24)+DATE(1070,1,1)</f>
        <v>407115.20833333331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406840.25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408971.20833333331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408732.25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406403.20833333331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408235.20833333331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407474.20833333331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405644.20833333331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406828.25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405695.20833333331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405691.20833333331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409011.20833333331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407787.20833333331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406244.20833333331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409056.25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406926.25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405799.25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408602.20833333331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408792.20833333331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407091.20833333331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406047.20833333331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408451.20833333331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408806.20833333331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407056.20833333331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405944.20833333331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408582.20833333331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407531.20833333331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405484.25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408584.20833333331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408857.20833333331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407645.25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408380.25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407197.25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408065.20833333331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408769.25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405868.20833333331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409020.25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405717.20833333331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406587.20833333331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405596.20833333331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406425.20833333331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405980.20833333331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407103.20833333331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408785.20833333331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407934.25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405633.20833333331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407000.20833333331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407435.20833333331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409046.25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406758.20833333331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406254.20833333331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405683.20833333331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407061.20833333331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408419.20833333331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408559.20833333331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407264.25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408234.20833333331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407524.20833333331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408156.20833333331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406353.20833333331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405878.20833333331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407404.20833333331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408102.20833333331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E66/D66*100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ref="M66:M129" si="5">(((L66/60)/60)/24)+DATE(1970,1,1)</f>
        <v>43283.208333333328</v>
      </c>
      <c r="N66">
        <v>1531803600</v>
      </c>
      <c r="O66" s="9">
        <f t="shared" si="2"/>
        <v>408541.20833333331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si="5"/>
        <v>40570.25</v>
      </c>
      <c r="N67">
        <v>1296712800</v>
      </c>
      <c r="O67" s="9">
        <f t="shared" ref="O67:O130" si="6">(((N67/60)/60)/24)+DATE(1070,1,1)</f>
        <v>405820.25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407350.20833333331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405451.25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408233.20833333331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405808.25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405776.25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409046.25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407465.20833333331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407947.25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407700.20833333331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408547.20833333331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407319.20833333331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405705.20833333331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408450.20833333331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408515.20833333331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408249.20833333331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408330.25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408732.25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407844.20833333331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406371.20833333331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406048.20833333331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407384.20833333331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405864.20833333331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407375.20833333331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405528.20833333331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407668.25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407859.20833333331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405596.20833333331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406449.20833333331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408816.20833333331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409002.20833333331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405868.20833333331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407477.20833333331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407459.20833333331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407240.25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406096.20833333331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407306.25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408484.20833333331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405727.20833333331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408122.20833333331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406627.20833333331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408964.20833333331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408473.20833333331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406285.20833333331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406896.25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408616.20833333331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406423.20833333331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407133.20833333331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408240.20833333331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408808.20833333331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408334.25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407509.20833333331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406057.20833333331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406914.25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407066.20833333331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407358.20833333331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407173.20833333331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407240.25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407578.25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408894.20833333331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408609.20833333331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407867.20833333331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405556.20833333331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E130/D130*100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ref="M130:M193" si="9">(((L130/60)/60)/24)+DATE(1970,1,1)</f>
        <v>40417.208333333336</v>
      </c>
      <c r="N130">
        <v>1284008400</v>
      </c>
      <c r="O130" s="9">
        <f t="shared" si="6"/>
        <v>405673.20833333331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si="9"/>
        <v>42038.25</v>
      </c>
      <c r="N131">
        <v>1425103200</v>
      </c>
      <c r="O131" s="9">
        <f t="shared" ref="O131:O194" si="10">(((N131/60)/60)/24)+DATE(1070,1,1)</f>
        <v>407306.25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406101.25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406863.25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408371.25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406032.20833333331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406005.20833333331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406588.20833333331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407052.20833333331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405706.20833333331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406429.20833333331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407374.20833333331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408404.25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407416.20833333331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406289.20833333331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405620.20833333331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408884.20833333331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407137.20833333331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406118.25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407783.20833333331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408193.20833333331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406570.25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408694.25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407093.20833333331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408033.25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406450.20833333331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407768.20833333331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405520.20833333331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409010.20833333331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406893.25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407590.25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408812.20833333331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408841.20833333331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407519.20833333331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408715.25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408320.25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408260.20833333331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408223.20833333331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405781.25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406688.20833333331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408784.20833333331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406348.20833333331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408200.20833333331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406983.20833333331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407097.20833333331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406661.20833333331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407526.20833333331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407875.20833333331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407868.20833333331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405765.25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408251.20833333331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406594.20833333331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405507.20833333331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408273.20833333331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408890.20833333331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405686.20833333331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408832.20833333331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408487.20833333331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407040.20833333331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406599.20833333331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407219.25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407676.25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406673.20833333331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408782.20833333331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E194/D194*100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ref="M194:M257" si="13">(((L194/60)/60)/24)+DATE(1970,1,1)</f>
        <v>41817.208333333336</v>
      </c>
      <c r="N194">
        <v>1404190800</v>
      </c>
      <c r="O194" s="9">
        <f t="shared" si="10"/>
        <v>407064.20833333331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si="13"/>
        <v>43198.208333333328</v>
      </c>
      <c r="N195">
        <v>1523509200</v>
      </c>
      <c r="O195" s="9">
        <f t="shared" ref="O195:O258" si="14">(((N195/60)/60)/24)+DATE(1070,1,1)</f>
        <v>408445.20833333331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407520.20833333331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408560.20833333331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407878.20833333331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408166.20833333331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405668.20833333331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407439.20833333331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405516.20833333331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407106.20833333331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406065.20833333331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407997.25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405889.20833333331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408645.20833333331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405488.25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408603.20833333331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408315.25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407746.20833333331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408067.20833333331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406780.20833333331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409103.25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405739.25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405658.20833333331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408754.25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406114.25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408835.20833333331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406135.25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406392.20833333331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405986.20833333331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406326.20833333331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407158.20833333331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407702.20833333331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407194.25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407005.20833333331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405556.20833333331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407388.20833333331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407881.20833333331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408178.20833333331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409048.25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406716.20833333331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407820.20833333331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405965.20833333331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408219.20833333331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408027.25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408891.20833333331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406999.20833333331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408351.25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407492.20833333331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405640.20833333331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406995.20833333331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408118.20833333331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408409.25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407129.20833333331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406980.20833333331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406738.20833333331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407984.25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407252.25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407256.25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405481.25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406497.25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406820.20833333331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405896.20833333331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408032.25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405838.25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E258/D258*100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ref="M258:M321" si="17">(((L258/60)/60)/24)+DATE(1970,1,1)</f>
        <v>42393.25</v>
      </c>
      <c r="N258">
        <v>1456812000</v>
      </c>
      <c r="O258" s="9">
        <f t="shared" si="14"/>
        <v>407673.25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si="17"/>
        <v>41338.25</v>
      </c>
      <c r="N259">
        <v>1363669200</v>
      </c>
      <c r="O259" s="9">
        <f t="shared" ref="O259:O322" si="18">(((N259/60)/60)/24)+DATE(1070,1,1)</f>
        <v>406595.20833333331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407975.25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406513.25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406435.20833333331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405662.20833333331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405907.20833333331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405430.25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406576.25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407659.25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407226.25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406465.25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406475.25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408760.25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405759.25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407619.25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408924.20833333331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408241.20833333331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408293.25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408812.20833333331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406266.20833333331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405623.20833333331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406507.25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408592.20833333331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408309.25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406243.20833333331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407950.25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407768.20833333331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406278.20833333331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407904.20833333331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407947.25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407365.20833333331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406226.20833333331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407465.20833333331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406679.20833333331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406078.20833333331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406245.20833333331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405708.20833333331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408654.25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406830.25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408758.25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406905.25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407687.20833333331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407731.20833333331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408221.20833333331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407321.20833333331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408602.20833333331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407624.25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407873.20833333331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407732.20833333331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408176.20833333331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406329.20833333331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405895.20833333331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406070.20833333331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405536.20833333331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405845.25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406822.20833333331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406211.25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408784.20833333331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407055.20833333331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409032.25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408125.20833333331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406929.25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405669.20833333331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E322/D322*100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9">
        <f t="shared" ref="M322:M385" si="21">(((L322/60)/60)/24)+DATE(1970,1,1)</f>
        <v>40673.208333333336</v>
      </c>
      <c r="N322">
        <v>1305781200</v>
      </c>
      <c r="O322" s="9">
        <f t="shared" si="18"/>
        <v>405925.20833333331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si="21"/>
        <v>40634.208333333336</v>
      </c>
      <c r="N323">
        <v>1302325200</v>
      </c>
      <c r="O323" s="9">
        <f t="shared" ref="O323:O386" si="22">(((N323/60)/60)/24)+DATE(1070,1,1)</f>
        <v>405885.20833333331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405763.25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406970.20833333331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407431.20833333331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408533.20833333331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407613.25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408952.20833333331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408688.25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407970.25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408321.25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406140.25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406605.20833333331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408695.25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408360.25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409040.25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405771.25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409024.25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406094.20833333331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408206.20833333331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406133.25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407494.20833333331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406730.20833333331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406893.25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408405.25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407438.20833333331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408269.20833333331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407313.25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408038.25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408203.20833333331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407405.20833333331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407497.20833333331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407566.25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408895.20833333331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406770.20833333331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408040.25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406174.25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407518.20833333331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408568.20833333331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406032.20833333331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405801.25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408282.20833333331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405851.25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406148.25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408437.20833333331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408003.25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405790.25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407197.25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405730.20833333331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406590.20833333331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408819.20833333331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407337.20833333331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407275.25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408215.20833333331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408724.25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407593.25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407075.20833333331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409017.25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408522.20833333331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406100.25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406696.20833333331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407452.20833333331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408286.20833333331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408758.25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E386/D386*100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ref="M386:M449" si="25">(((L386/60)/60)/24)+DATE(1970,1,1)</f>
        <v>42776.25</v>
      </c>
      <c r="N386">
        <v>1489039200</v>
      </c>
      <c r="O386" s="9">
        <f t="shared" si="22"/>
        <v>408046.25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si="25"/>
        <v>43553.208333333328</v>
      </c>
      <c r="N387">
        <v>1556600400</v>
      </c>
      <c r="O387" s="9">
        <f t="shared" ref="O387:O450" si="26">(((N387/60)/60)/24)+DATE(1070,1,1)</f>
        <v>408828.20833333331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405610.20833333331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406320.20833333331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406157.25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405749.25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406788.20833333331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406898.25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405794.25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408177.20833333331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406737.20833333331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406129.25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408629.20833333331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406666.20833333331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408473.20833333331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405826.25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406767.20833333331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409008.20833333331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406204.25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405589.20833333331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408299.25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408548.20833333331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406559.25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409001.20833333331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407804.20833333331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408090.20833333331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407365.20833333331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408129.20833333331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406895.25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408701.25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405539.20833333331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406181.25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405812.25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408674.25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406279.20833333331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406148.25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408168.20833333331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408188.20833333331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405548.20833333331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406053.20833333331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408457.20833333331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407462.20833333331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406582.25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407170.20833333331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405835.25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406951.20833333331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409014.20833333331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408533.20833333331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407024.20833333331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406862.25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407962.25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407243.25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408819.20833333331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407506.20833333331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406610.20833333331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407930.25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408169.20833333331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406296.20833333331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408239.20833333331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405713.20833333331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405993.20833333331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405779.25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406506.25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408347.25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E450/D450*100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ref="M450:M513" si="29">(((L450/60)/60)/24)+DATE(1970,1,1)</f>
        <v>41378.208333333336</v>
      </c>
      <c r="N450">
        <v>1366088400</v>
      </c>
      <c r="O450" s="9">
        <f t="shared" si="26"/>
        <v>406623.20833333331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si="29"/>
        <v>43530.25</v>
      </c>
      <c r="N451">
        <v>1553317200</v>
      </c>
      <c r="O451" s="9">
        <f t="shared" ref="O451:O514" si="30">(((N451/60)/60)/24)+DATE(1070,1,1)</f>
        <v>408790.20833333331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408660.25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408209.20833333331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405609.20833333331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407989.25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406847.25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406075.20833333331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408384.25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407902.20833333331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405552.20833333331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407269.25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405645.20833333331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407020.20833333331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406585.25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406886.25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408399.25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408379.25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406675.20833333331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407581.25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408828.20833333331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407387.20833333331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407966.25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406274.20833333331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408832.20833333331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408521.20833333331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407233.25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406697.20833333331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408571.20833333331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405990.20833333331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407327.20833333331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408190.20833333331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405500.20833333331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407198.25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406217.25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409061.25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407147.20833333331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408910.20833333331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408426.20833333331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408121.20833333331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407663.25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405654.20833333331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409036.25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406725.20833333331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405614.20833333331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408901.20833333331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406234.20833333331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407047.20833333331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408136.20833333331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407967.25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407250.25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407692.20833333331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406666.20833333331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406590.20833333331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406389.20833333331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407449.20833333331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407386.20833333331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406626.20833333331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408322.25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406665.20833333331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408574.20833333331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406287.20833333331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408518.20833333331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408924.20833333331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E514/D514*100</f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ref="M514:M577" si="33">(((L514/60)/60)/24)+DATE(1970,1,1)</f>
        <v>41825.208333333336</v>
      </c>
      <c r="N514">
        <v>1404622800</v>
      </c>
      <c r="O514" s="9">
        <f t="shared" si="30"/>
        <v>407069.20833333331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si="33"/>
        <v>40430.208333333336</v>
      </c>
      <c r="N515">
        <v>1284181200</v>
      </c>
      <c r="O515" s="9">
        <f t="shared" ref="O515:O578" si="34">(((N515/60)/60)/24)+DATE(1070,1,1)</f>
        <v>405675.20833333331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406862.25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406145.25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405677.20833333331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408108.20833333331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408399.25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407269.25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408820.20833333331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407854.20833333331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406348.20833333331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405489.25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405550.20833333331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405752.25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407644.25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407684.25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406889.25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407040.20833333331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405678.20833333331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406888.25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408369.25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406758.20833333331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408573.20833333331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408504.20833333331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405683.20833333331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408608.20833333331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406798.20833333331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408896.20833333331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408490.20833333331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407434.20833333331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407664.25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406786.20833333331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407633.25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409087.25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408606.20833333331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407284.25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407717.20833333331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406674.20833333331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406232.20833333331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407276.25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407945.25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405789.25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407972.25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407005.20833333331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406042.20833333331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407525.20833333331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407710.20833333331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407834.20833333331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406148.25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406078.20833333331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408781.20833333331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408680.25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407329.20833333331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406125.25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407690.20833333331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407075.20833333331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405662.20833333331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405809.25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407242.25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407464.20833333331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407534.20833333331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407006.20833333331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409059.25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407025.20833333331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E578/D578*100</f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ref="M578:M641" si="37">(((L578/60)/60)/24)+DATE(1970,1,1)</f>
        <v>43040.208333333328</v>
      </c>
      <c r="N578">
        <v>1510984800</v>
      </c>
      <c r="O578" s="9">
        <f t="shared" si="34"/>
        <v>408300.25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si="37"/>
        <v>40613.25</v>
      </c>
      <c r="N579">
        <v>1302066000</v>
      </c>
      <c r="O579" s="9">
        <f t="shared" ref="O579:O642" si="38">(((N579/60)/60)/24)+DATE(1070,1,1)</f>
        <v>405882.20833333331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406124.25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406017.20833333331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406947.25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405920.20833333331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407413.20833333331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406219.25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406281.20833333331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405508.20833333331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405761.25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408779.20833333331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405536.20833333331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407440.20833333331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407248.25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405626.20833333331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407041.20833333331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406980.20833333331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407794.20833333331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405517.20833333331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407684.25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409047.25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405616.20833333331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407298.25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406740.20833333331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407049.20833333331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407414.20833333331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408843.20833333331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405829.25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407564.25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407690.20833333331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406966.20833333331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408777.25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408741.25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406516.25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406735.20833333331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405740.25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408225.20833333331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408007.25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407742.20833333331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406781.20833333331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407047.20833333331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406660.20833333331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405913.20833333331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407806.20833333331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407874.20833333331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408474.20833333331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407449.20833333331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407278.25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409114.25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405701.20833333331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405612.20833333331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405701.20833333331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407802.20833333331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408840.20833333331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408797.20833333331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407206.25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407562.25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408076.20833333331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406589.20833333331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406214.25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407939.25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405641.20833333331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408552.20833333331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E642/D642*100</f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ref="M642:M705" si="41">(((L642/60)/60)/24)+DATE(1970,1,1)</f>
        <v>42387.25</v>
      </c>
      <c r="N642">
        <v>1453356000</v>
      </c>
      <c r="O642" s="9">
        <f t="shared" si="38"/>
        <v>407633.25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si="41"/>
        <v>42786.25</v>
      </c>
      <c r="N643">
        <v>1489986000</v>
      </c>
      <c r="O643" s="9">
        <f t="shared" ref="O643:O706" si="42">(((N643/60)/60)/24)+DATE(1070,1,1)</f>
        <v>408057.20833333331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408703.25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408056.20833333331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408711.25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408633.20833333331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406600.20833333331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408466.20833333331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408183.20833333331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405725.20833333331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407098.20833333331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406950.25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407873.20833333331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407713.20833333331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407488.20833333331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408052.20833333331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408345.25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408355.25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407512.20833333331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405814.25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407489.20833333331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406269.20833333331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408690.25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405724.20833333331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406212.25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405990.20833333331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406765.20833333331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407144.20833333331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406377.20833333331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408164.20833333331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407680.25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405637.20833333331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408433.20833333331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407739.20833333331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406064.20833333331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408969.20833333331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406430.20833333331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407854.20833333331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408729.25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409004.20833333331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409058.25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406147.25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406871.25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408604.20833333331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405621.20833333331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407506.20833333331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408440.20833333331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408052.20833333331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408734.25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406831.25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406123.25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406445.20833333331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408916.20833333331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408285.20833333331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408346.25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407581.25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407358.20833333331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408435.20833333331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406128.25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408885.20833333331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405461.25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405879.20833333331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406725.20833333331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406280.20833333331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E706/D706*100</f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ref="M706:M769" si="45">(((L706/60)/60)/24)+DATE(1970,1,1)</f>
        <v>42555.208333333328</v>
      </c>
      <c r="N706">
        <v>1468904400</v>
      </c>
      <c r="O706" s="9">
        <f t="shared" si="42"/>
        <v>407813.20833333331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si="45"/>
        <v>41619.25</v>
      </c>
      <c r="N707">
        <v>1387087200</v>
      </c>
      <c r="O707" s="9">
        <f t="shared" ref="O707:O770" si="46">(((N707/60)/60)/24)+DATE(1070,1,1)</f>
        <v>406866.25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408722.25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408721.25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408130.20833333331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406268.20833333331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408545.20833333331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407638.25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407843.20833333331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407859.20833333331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407114.20833333331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405645.20833333331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406736.20833333331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406041.20833333331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406711.20833333331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406312.20833333331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408409.25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408443.20833333331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408315.25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407695.20833333331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407179.20833333331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407203.25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405725.20833333331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408786.20833333331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407769.20833333331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406554.25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407396.20833333331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408183.20833333331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408082.20833333331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407100.20833333331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408018.25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407709.20833333331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407302.25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407940.25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407224.25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406333.20833333331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408015.25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405565.20833333331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405482.25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407547.20833333331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408567.20833333331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405598.20833333331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406073.20833333331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405677.20833333331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405506.20833333331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407175.20833333331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405628.20833333331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407704.20833333331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405656.20833333331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405579.20833333331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406506.25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408351.25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407273.25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405922.20833333331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407188.20833333331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408409.25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408950.20833333331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408186.20833333331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406495.25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406315.20833333331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405927.20833333331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408108.20833333331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408606.20833333331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407571.25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E770/D770*100</f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9">
        <f t="shared" ref="M770:M833" si="49">(((L770/60)/60)/24)+DATE(1970,1,1)</f>
        <v>41619.25</v>
      </c>
      <c r="N770">
        <v>1388037600</v>
      </c>
      <c r="O770" s="9">
        <f t="shared" si="46"/>
        <v>406877.25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si="49"/>
        <v>41501.208333333336</v>
      </c>
      <c r="N771">
        <v>1378789200</v>
      </c>
      <c r="O771" s="9">
        <f t="shared" ref="O771:O834" si="50">(((N771/60)/60)/24)+DATE(1070,1,1)</f>
        <v>406770.20833333331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406993.20833333331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408761.25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408752.25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408091.20833333331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407797.20833333331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407202.25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408911.20833333331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406081.20833333331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406016.20833333331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407482.20833333331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407835.20833333331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405776.25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405874.20833333331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406875.25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407689.20833333331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408859.20833333331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408436.20833333331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405936.20833333331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406466.25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407066.20833333331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405472.25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407974.25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406722.20833333331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406697.20833333331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408346.25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407921.20833333331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407109.20833333331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408730.25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406331.20833333331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407646.25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407414.20833333331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409095.25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408895.20833333331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408769.25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408365.25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407252.25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406240.20833333331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409040.25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407767.20833333331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406379.20833333331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408320.25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407623.25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408454.20833333331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406401.20833333331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407762.20833333331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408337.25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406925.25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408860.20833333331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408742.25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406495.25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408566.20833333331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408050.20833333331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406958.20833333331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407160.20833333331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405623.20833333331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408196.20833333331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405796.25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405921.20833333331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408608.20833333331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407422.20833333331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408405.25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406271.20833333331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E834/D834*100</f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ref="M834:M897" si="53">(((L834/60)/60)/24)+DATE(1970,1,1)</f>
        <v>42299.208333333328</v>
      </c>
      <c r="N834">
        <v>1448431200</v>
      </c>
      <c r="O834" s="9">
        <f t="shared" si="50"/>
        <v>407576.25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si="53"/>
        <v>40588.25</v>
      </c>
      <c r="N835">
        <v>1298613600</v>
      </c>
      <c r="O835" s="9">
        <f t="shared" ref="O835:O898" si="54">(((N835/60)/60)/24)+DATE(1070,1,1)</f>
        <v>405842.25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406697.20833333331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407312.25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405468.25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405926.20833333331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408622.20833333331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407003.20833333331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407081.20833333331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407678.25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408512.20833333331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408587.20833333331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406176.25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408515.20833333331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408581.20833333331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408353.25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405593.20833333331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406194.25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406124.25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406307.20833333331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405993.20833333331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405962.20833333331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409057.25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405986.20833333331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406283.20833333331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406210.25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408461.20833333331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406595.20833333331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408768.25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405509.20833333331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406003.20833333331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407438.20833333331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407849.20833333331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407149.20833333331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405915.20833333331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408631.20833333331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406813.20833333331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405607.20833333331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407508.20833333331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408301.25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408594.20833333331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406895.25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405572.20833333331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405800.25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408891.20833333331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407821.20833333331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409112.25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408040.25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408912.20833333331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407466.20833333331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407272.25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405602.20833333331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407008.20833333331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405616.20833333331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405677.20833333331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407492.20833333331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408098.20833333331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406960.20833333331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408884.20833333331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406167.25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405603.20833333331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407417.20833333331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406739.20833333331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408386.25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E898/D898*100</f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ref="M898:M961" si="57">(((L898/60)/60)/24)+DATE(1970,1,1)</f>
        <v>40738.208333333336</v>
      </c>
      <c r="N898">
        <v>1310878800</v>
      </c>
      <c r="O898" s="9">
        <f t="shared" si="54"/>
        <v>405984.20833333331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si="57"/>
        <v>43583.208333333328</v>
      </c>
      <c r="N899">
        <v>1556600400</v>
      </c>
      <c r="O899" s="9">
        <f t="shared" ref="O899:O962" si="58">(((N899/60)/60)/24)+DATE(1070,1,1)</f>
        <v>408828.20833333331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409064.25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406815.20833333331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407145.20833333331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408574.20833333331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407684.25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406292.20833333331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406433.20833333331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406782.20833333331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408147.20833333331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405910.20833333331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406285.20833333331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408525.20833333331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407270.25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408962.20833333331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406413.20833333331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408853.20833333331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406745.20833333331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408228.20833333331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407243.25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405989.20833333331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406371.20833333331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408297.25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408766.25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406208.25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408695.25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405617.20833333331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409023.25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408255.20833333331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407749.20833333331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406374.20833333331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406889.25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408115.20833333331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407310.25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407063.20833333331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406955.20833333331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406628.20833333331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407671.25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407459.20833333331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408914.20833333331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407586.25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408542.20833333331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405930.20833333331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406509.25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405830.25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405814.25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407184.20833333331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408038.25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406262.20833333331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405955.20833333331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407158.20833333331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407238.25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407374.20833333331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408819.20833333331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407974.25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407848.20833333331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407637.25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406441.20833333331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406483.25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407607.25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406201.25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405615.20833333331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405628.20833333331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25" si="60">E962/D962*100</f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ref="M962:M1025" si="61">(((L962/60)/60)/24)+DATE(1970,1,1)</f>
        <v>42408.25</v>
      </c>
      <c r="N962">
        <v>1458104400</v>
      </c>
      <c r="O962" s="9">
        <f t="shared" si="58"/>
        <v>407688.20833333331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si="61"/>
        <v>40591.25</v>
      </c>
      <c r="N963">
        <v>1298268000</v>
      </c>
      <c r="O963" s="9">
        <f t="shared" ref="O963:O1001" si="62">(((N963/60)/60)/24)+DATE(1070,1,1)</f>
        <v>405838.25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406856.25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405856.25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407383.20833333331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405486.25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408146.20833333331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406285.20833333331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405802.25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409071.25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405916.20833333331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406804.20833333331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407044.20833333331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405767.25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406656.20833333331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407619.25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405820.25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408413.25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407951.25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407327.20833333331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407555.25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408370.25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405988.20833333331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408939.20833333331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408985.20833333331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406883.25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405895.20833333331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408109.20833333331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407950.25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408819.20833333331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407697.20833333331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407154.20833333331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408484.20833333331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407622.25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407178.20833333331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408680.25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406549.25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406907.25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405477.25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407800.20833333331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F1:G1048576">
    <cfRule type="containsText" dxfId="7" priority="3" operator="containsText" text="canceled">
      <formula>NOT(ISERROR(SEARCH("canceled",F1)))</formula>
    </cfRule>
    <cfRule type="containsText" dxfId="6" priority="4" operator="containsText" text="live">
      <formula>NOT(ISERROR(SEARCH("live",F1)))</formula>
    </cfRule>
    <cfRule type="containsText" dxfId="5" priority="5" operator="containsText" text="failed">
      <formula>NOT(ISERROR(SEARCH("failed",F1)))</formula>
    </cfRule>
    <cfRule type="containsText" dxfId="4" priority="6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5B7E-AD52-CA43-BE54-972E4D26B2C6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2.66406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33203125" bestFit="1" customWidth="1"/>
    <col min="7" max="7" width="15.5" bestFit="1" customWidth="1"/>
    <col min="8" max="8" width="18.8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2081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2082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2083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2084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2085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2088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2090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2092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2091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DFC9-DBA7-6342-95F2-72FF4427649F}">
  <dimension ref="A1:I566"/>
  <sheetViews>
    <sheetView workbookViewId="0">
      <selection activeCell="I20" sqref="I20"/>
    </sheetView>
  </sheetViews>
  <sheetFormatPr baseColWidth="10" defaultRowHeight="16" x14ac:dyDescent="0.2"/>
  <cols>
    <col min="2" max="2" width="12.33203125" bestFit="1" customWidth="1"/>
    <col min="5" max="5" width="12.33203125" bestFit="1" customWidth="1"/>
    <col min="8" max="8" width="25.5" bestFit="1" customWidth="1"/>
  </cols>
  <sheetData>
    <row r="1" spans="1:9" x14ac:dyDescent="0.2">
      <c r="A1" t="s">
        <v>2093</v>
      </c>
      <c r="B1" t="s">
        <v>2094</v>
      </c>
      <c r="D1" t="s">
        <v>2093</v>
      </c>
      <c r="E1" t="s">
        <v>2094</v>
      </c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</row>
    <row r="4" spans="1:9" ht="21" x14ac:dyDescent="0.25">
      <c r="A4" t="s">
        <v>20</v>
      </c>
      <c r="B4">
        <v>174</v>
      </c>
      <c r="D4" t="s">
        <v>14</v>
      </c>
      <c r="E4">
        <v>53</v>
      </c>
      <c r="H4" s="12" t="s">
        <v>2108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AVERAGE(B:B)</f>
        <v>851.14690265486729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MEDIAN(B:B)</f>
        <v>201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MIN(B:B)</f>
        <v>16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MAX(B:B)</f>
        <v>7295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H9" t="s">
        <v>2113</v>
      </c>
      <c r="I9">
        <f>_xlfn.VAR.P(B:B)</f>
        <v>1603373.7324019109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H10" t="s">
        <v>2114</v>
      </c>
      <c r="I10">
        <f>STDEV(B:B)</f>
        <v>1267.366006183523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ht="21" x14ac:dyDescent="0.25">
      <c r="A15" t="s">
        <v>20</v>
      </c>
      <c r="B15">
        <v>2220</v>
      </c>
      <c r="D15" t="s">
        <v>14</v>
      </c>
      <c r="E15">
        <v>88</v>
      </c>
      <c r="H15" s="11" t="s">
        <v>2115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  <c r="H16" t="s">
        <v>2109</v>
      </c>
      <c r="I16">
        <f>AVERAGE(E:E)</f>
        <v>585.61538461538464</v>
      </c>
    </row>
    <row r="17" spans="1:9" x14ac:dyDescent="0.2">
      <c r="A17" t="s">
        <v>20</v>
      </c>
      <c r="B17">
        <v>129</v>
      </c>
      <c r="D17" t="s">
        <v>14</v>
      </c>
      <c r="E17">
        <v>1</v>
      </c>
      <c r="H17" t="s">
        <v>2110</v>
      </c>
      <c r="I17">
        <f>MEDIAN(E:E)</f>
        <v>114.5</v>
      </c>
    </row>
    <row r="18" spans="1:9" x14ac:dyDescent="0.2">
      <c r="A18" t="s">
        <v>20</v>
      </c>
      <c r="B18">
        <v>226</v>
      </c>
      <c r="D18" t="s">
        <v>14</v>
      </c>
      <c r="E18">
        <v>1467</v>
      </c>
      <c r="H18" t="s">
        <v>2111</v>
      </c>
      <c r="I18">
        <f>MIN(E:E)</f>
        <v>0</v>
      </c>
    </row>
    <row r="19" spans="1:9" x14ac:dyDescent="0.2">
      <c r="A19" t="s">
        <v>20</v>
      </c>
      <c r="B19">
        <v>5419</v>
      </c>
      <c r="D19" t="s">
        <v>14</v>
      </c>
      <c r="E19">
        <v>75</v>
      </c>
      <c r="H19" t="s">
        <v>2112</v>
      </c>
      <c r="I19">
        <f>MAX(E:E)</f>
        <v>6080</v>
      </c>
    </row>
    <row r="20" spans="1:9" x14ac:dyDescent="0.2">
      <c r="A20" t="s">
        <v>20</v>
      </c>
      <c r="B20">
        <v>165</v>
      </c>
      <c r="D20" t="s">
        <v>14</v>
      </c>
      <c r="E20">
        <v>120</v>
      </c>
      <c r="H20" t="s">
        <v>2113</v>
      </c>
      <c r="I20">
        <f>_xlfn.VAR.P(E:E)</f>
        <v>921574.68174133555</v>
      </c>
    </row>
    <row r="21" spans="1:9" x14ac:dyDescent="0.2">
      <c r="A21" t="s">
        <v>20</v>
      </c>
      <c r="B21">
        <v>1965</v>
      </c>
      <c r="D21" t="s">
        <v>14</v>
      </c>
      <c r="E21">
        <v>2253</v>
      </c>
      <c r="H21" t="s">
        <v>2114</v>
      </c>
      <c r="I21">
        <f>STDEV(E:E)</f>
        <v>961.30819978260524</v>
      </c>
    </row>
    <row r="22" spans="1:9" x14ac:dyDescent="0.2">
      <c r="A22" t="s">
        <v>20</v>
      </c>
      <c r="B22">
        <v>16</v>
      </c>
      <c r="D22" t="s">
        <v>14</v>
      </c>
      <c r="E22">
        <v>5</v>
      </c>
    </row>
    <row r="23" spans="1:9" x14ac:dyDescent="0.2">
      <c r="A23" t="s">
        <v>20</v>
      </c>
      <c r="B23">
        <v>107</v>
      </c>
      <c r="D23" t="s">
        <v>14</v>
      </c>
      <c r="E23">
        <v>38</v>
      </c>
    </row>
    <row r="24" spans="1:9" x14ac:dyDescent="0.2">
      <c r="A24" t="s">
        <v>20</v>
      </c>
      <c r="B24">
        <v>134</v>
      </c>
      <c r="D24" t="s">
        <v>14</v>
      </c>
      <c r="E24">
        <v>12</v>
      </c>
    </row>
    <row r="25" spans="1:9" x14ac:dyDescent="0.2">
      <c r="A25" t="s">
        <v>20</v>
      </c>
      <c r="B25">
        <v>198</v>
      </c>
      <c r="D25" t="s">
        <v>14</v>
      </c>
      <c r="E25">
        <v>1684</v>
      </c>
    </row>
    <row r="26" spans="1:9" x14ac:dyDescent="0.2">
      <c r="A26" t="s">
        <v>20</v>
      </c>
      <c r="B26">
        <v>111</v>
      </c>
      <c r="D26" t="s">
        <v>14</v>
      </c>
      <c r="E26">
        <v>56</v>
      </c>
    </row>
    <row r="27" spans="1:9" x14ac:dyDescent="0.2">
      <c r="A27" t="s">
        <v>20</v>
      </c>
      <c r="B27">
        <v>222</v>
      </c>
      <c r="D27" t="s">
        <v>14</v>
      </c>
      <c r="E27">
        <v>838</v>
      </c>
    </row>
    <row r="28" spans="1:9" x14ac:dyDescent="0.2">
      <c r="A28" t="s">
        <v>20</v>
      </c>
      <c r="B28">
        <v>6212</v>
      </c>
      <c r="D28" t="s">
        <v>14</v>
      </c>
      <c r="E28">
        <v>1000</v>
      </c>
    </row>
    <row r="29" spans="1:9" x14ac:dyDescent="0.2">
      <c r="A29" t="s">
        <v>20</v>
      </c>
      <c r="B29">
        <v>98</v>
      </c>
      <c r="D29" t="s">
        <v>14</v>
      </c>
      <c r="E29">
        <v>1482</v>
      </c>
    </row>
    <row r="30" spans="1:9" x14ac:dyDescent="0.2">
      <c r="A30" t="s">
        <v>20</v>
      </c>
      <c r="B30">
        <v>92</v>
      </c>
      <c r="D30" t="s">
        <v>14</v>
      </c>
      <c r="E30">
        <v>106</v>
      </c>
    </row>
    <row r="31" spans="1:9" x14ac:dyDescent="0.2">
      <c r="A31" t="s">
        <v>20</v>
      </c>
      <c r="B31">
        <v>149</v>
      </c>
      <c r="D31" t="s">
        <v>14</v>
      </c>
      <c r="E31">
        <v>679</v>
      </c>
    </row>
    <row r="32" spans="1:9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A1:I1048142">
    <sortCondition ref="A10:A1048142"/>
  </sortState>
  <conditionalFormatting sqref="A2:A1048141 D2:D1047940">
    <cfRule type="containsText" dxfId="3" priority="5" operator="containsText" text="canceled">
      <formula>NOT(ISERROR(SEARCH("canceled",A2)))</formula>
    </cfRule>
    <cfRule type="containsText" dxfId="2" priority="6" operator="containsText" text="live">
      <formula>NOT(ISERROR(SEARCH("live",A2)))</formula>
    </cfRule>
    <cfRule type="containsText" dxfId="1" priority="7" operator="containsText" text="failed">
      <formula>NOT(ISERROR(SEARCH("failed",A2)))</formula>
    </cfRule>
    <cfRule type="containsText" dxfId="0" priority="8" operator="containsText" text="successful">
      <formula>NOT(ISERROR(SEARCH("successful",A2)))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E00D-512A-154B-A923-68068F3C18BB}">
  <dimension ref="A2:F15"/>
  <sheetViews>
    <sheetView workbookViewId="0">
      <selection activeCell="G26" sqref="G26"/>
    </sheetView>
  </sheetViews>
  <sheetFormatPr baseColWidth="10" defaultRowHeight="16" x14ac:dyDescent="0.2"/>
  <cols>
    <col min="1" max="1" width="16.83203125" bestFit="1" customWidth="1"/>
    <col min="2" max="3" width="10.83203125" bestFit="1" customWidth="1"/>
  </cols>
  <sheetData>
    <row r="2" spans="1:6" x14ac:dyDescent="0.2">
      <c r="A2" s="6" t="s">
        <v>6</v>
      </c>
      <c r="B2" t="s">
        <v>2067</v>
      </c>
    </row>
    <row r="4" spans="1:6" x14ac:dyDescent="0.2">
      <c r="A4" s="6" t="s">
        <v>2066</v>
      </c>
      <c r="B4" s="6" t="s">
        <v>4</v>
      </c>
    </row>
    <row r="5" spans="1:6" x14ac:dyDescent="0.2">
      <c r="A5" s="6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t="s">
        <v>2064</v>
      </c>
      <c r="E9">
        <v>4</v>
      </c>
      <c r="F9">
        <v>4</v>
      </c>
    </row>
    <row r="10" spans="1:6" x14ac:dyDescent="0.2">
      <c r="A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AC59-C01A-AC41-9711-3889D23E2AD8}">
  <dimension ref="A1:F29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2066</v>
      </c>
      <c r="B3" s="6" t="s">
        <v>2070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7" t="s">
        <v>2065</v>
      </c>
      <c r="E6">
        <v>4</v>
      </c>
      <c r="F6">
        <v>4</v>
      </c>
    </row>
    <row r="7" spans="1:6" x14ac:dyDescent="0.2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7" t="s">
        <v>2043</v>
      </c>
      <c r="C9">
        <v>8</v>
      </c>
      <c r="E9">
        <v>10</v>
      </c>
      <c r="F9">
        <v>18</v>
      </c>
    </row>
    <row r="10" spans="1:6" x14ac:dyDescent="0.2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7" t="s">
        <v>2057</v>
      </c>
      <c r="C14">
        <v>3</v>
      </c>
      <c r="E14">
        <v>4</v>
      </c>
      <c r="F14">
        <v>7</v>
      </c>
    </row>
    <row r="15" spans="1:6" x14ac:dyDescent="0.2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7" t="s">
        <v>2056</v>
      </c>
      <c r="C19">
        <v>4</v>
      </c>
      <c r="E19">
        <v>4</v>
      </c>
      <c r="F19">
        <v>8</v>
      </c>
    </row>
    <row r="20" spans="1:6" x14ac:dyDescent="0.2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7" t="s">
        <v>2063</v>
      </c>
      <c r="C21">
        <v>9</v>
      </c>
      <c r="E21">
        <v>5</v>
      </c>
      <c r="F21">
        <v>14</v>
      </c>
    </row>
    <row r="22" spans="1:6" x14ac:dyDescent="0.2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7" t="s">
        <v>2059</v>
      </c>
      <c r="C24">
        <v>7</v>
      </c>
      <c r="E24">
        <v>14</v>
      </c>
      <c r="F24">
        <v>21</v>
      </c>
    </row>
    <row r="25" spans="1:6" x14ac:dyDescent="0.2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7" t="s">
        <v>2062</v>
      </c>
      <c r="E28">
        <v>3</v>
      </c>
      <c r="F28">
        <v>3</v>
      </c>
    </row>
    <row r="29" spans="1:6" x14ac:dyDescent="0.2">
      <c r="A29" s="7" t="s">
        <v>2069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04FD-201A-024E-AA6F-9283E6EA3A98}">
  <dimension ref="A1:F18"/>
  <sheetViews>
    <sheetView workbookViewId="0">
      <selection activeCell="F12" sqref="F1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2067</v>
      </c>
    </row>
    <row r="2" spans="1:6" x14ac:dyDescent="0.2">
      <c r="A2" s="6" t="s">
        <v>2095</v>
      </c>
      <c r="B2" t="s">
        <v>2067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2096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">
      <c r="A7" s="7" t="s">
        <v>2097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">
      <c r="A8" s="7" t="s">
        <v>2098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">
      <c r="A9" s="7" t="s">
        <v>2099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">
      <c r="A10" s="7" t="s">
        <v>2100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">
      <c r="A11" s="7" t="s">
        <v>2101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">
      <c r="A12" s="7" t="s">
        <v>2102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">
      <c r="A13" s="7" t="s">
        <v>2103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">
      <c r="A14" s="7" t="s">
        <v>2104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">
      <c r="A15" s="7" t="s">
        <v>2105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">
      <c r="A16" s="7" t="s">
        <v>2106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">
      <c r="A17" s="7" t="s">
        <v>2107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">
      <c r="A18" s="7" t="s">
        <v>2069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Summary</vt:lpstr>
      <vt:lpstr>Summary Statistics Table</vt:lpstr>
      <vt:lpstr>Pivot Table for parent category</vt:lpstr>
      <vt:lpstr>Pivot table for sub-category</vt:lpstr>
      <vt:lpstr>Pivot table for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Fatema Girnary (23414099)</cp:lastModifiedBy>
  <dcterms:created xsi:type="dcterms:W3CDTF">2021-09-29T18:52:28Z</dcterms:created>
  <dcterms:modified xsi:type="dcterms:W3CDTF">2024-03-19T02:36:02Z</dcterms:modified>
</cp:coreProperties>
</file>