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ode\TA\tugas-akhir-model-deteksi-tumpahan-minyakl\"/>
    </mc:Choice>
  </mc:AlternateContent>
  <xr:revisionPtr revIDLastSave="0" documentId="13_ncr:1_{4610508A-029E-4086-A7AF-BC049027682C}" xr6:coauthVersionLast="47" xr6:coauthVersionMax="47" xr10:uidLastSave="{00000000-0000-0000-0000-000000000000}"/>
  <bookViews>
    <workbookView xWindow="-108" yWindow="-108" windowWidth="23256" windowHeight="12456" xr2:uid="{68F7C41B-67C2-46E0-B3A4-4A9E152A0B76}"/>
  </bookViews>
  <sheets>
    <sheet name="L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6" i="1" l="1"/>
  <c r="AJ7" i="1"/>
  <c r="AJ8" i="1"/>
  <c r="AJ9" i="1"/>
  <c r="AJ10" i="1"/>
  <c r="AJ5" i="1"/>
  <c r="AI6" i="1"/>
  <c r="AI7" i="1"/>
  <c r="AI8" i="1"/>
  <c r="AI9" i="1"/>
  <c r="AI10" i="1"/>
  <c r="AI5" i="1"/>
  <c r="AA6" i="1"/>
  <c r="AA7" i="1"/>
  <c r="AA8" i="1"/>
  <c r="AA9" i="1"/>
  <c r="AA10" i="1"/>
  <c r="AA5" i="1"/>
  <c r="Z6" i="1"/>
  <c r="Z7" i="1"/>
  <c r="Z8" i="1"/>
  <c r="Z9" i="1"/>
  <c r="Z10" i="1"/>
  <c r="Z5" i="1"/>
  <c r="R38" i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</calcChain>
</file>

<file path=xl/sharedStrings.xml><?xml version="1.0" encoding="utf-8"?>
<sst xmlns="http://schemas.openxmlformats.org/spreadsheetml/2006/main" count="150" uniqueCount="23">
  <si>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</si>
  <si>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</si>
  <si>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</si>
  <si>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</si>
  <si>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</si>
  <si>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</si>
  <si>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</si>
  <si>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</si>
  <si>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</si>
  <si>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</si>
  <si>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</si>
  <si>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</si>
  <si>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</si>
  <si>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</si>
  <si>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</si>
  <si>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</si>
  <si>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</si>
  <si>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</si>
  <si>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</si>
  <si>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</si>
  <si>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</si>
  <si>
    <t>new_MyMethod</t>
  </si>
  <si>
    <t>new_MyMethod +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</si>
</sst>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AJ42"/>
  <sheetViews>
    <sheetView tabSelected="1" topLeftCell="T1" zoomScale="117" zoomScaleNormal="118" workbookViewId="0">
      <selection activeCell="AC15" sqref="AC15"/>
    </sheetView>
  </sheetViews>
  <sheetFormatPr defaultRowHeight="14.4" x14ac:dyDescent="0.3"/>
  <cols>
    <col min="2" max="2" width="9.109375" bestFit="1" customWidth="1"/>
    <col min="11" max="11" width="10.44140625" bestFit="1" customWidth="1"/>
    <col min="20" max="20" width="14.77734375" bestFit="1" customWidth="1"/>
    <col min="29" max="29" width="22.88671875" bestFit="1" customWidth="1"/>
  </cols>
  <sheetData>
    <row r="3" spans="2:36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  <c r="T3" s="4" t="s">
        <v>21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13</v>
      </c>
      <c r="AA3" s="1" t="s">
        <v>14</v>
      </c>
      <c r="AC3" s="4" t="s">
        <v>22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14</v>
      </c>
    </row>
    <row r="4" spans="2:36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  <c r="T4" s="5" t="s">
        <v>6</v>
      </c>
      <c r="U4">
        <v>10</v>
      </c>
      <c r="V4">
        <v>55</v>
      </c>
      <c r="W4">
        <v>192</v>
      </c>
      <c r="X4">
        <v>599</v>
      </c>
      <c r="Y4">
        <v>2025</v>
      </c>
      <c r="AC4" s="5" t="s">
        <v>6</v>
      </c>
      <c r="AD4">
        <v>10</v>
      </c>
      <c r="AE4">
        <v>55</v>
      </c>
      <c r="AF4">
        <v>192</v>
      </c>
      <c r="AG4">
        <v>599</v>
      </c>
      <c r="AH4">
        <v>2025</v>
      </c>
    </row>
    <row r="5" spans="2:36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>
        <v>0.64892499999999997</v>
      </c>
      <c r="M5">
        <v>0.847194</v>
      </c>
      <c r="N5">
        <v>0.78363499999999997</v>
      </c>
      <c r="O5">
        <v>0.63132299999999997</v>
      </c>
      <c r="P5">
        <v>0.87110500000000002</v>
      </c>
      <c r="Q5" s="2">
        <f>AVERAGE(L5:P5)</f>
        <v>0.75643640000000001</v>
      </c>
      <c r="R5" s="3">
        <f>_xlfn.STDEV.S(L5:P5)</f>
        <v>0.11106040880439752</v>
      </c>
      <c r="T5" s="5" t="s">
        <v>0</v>
      </c>
      <c r="U5">
        <v>0.847194</v>
      </c>
      <c r="V5">
        <v>0.69533699999999998</v>
      </c>
      <c r="W5">
        <v>0.69731600000000005</v>
      </c>
      <c r="X5">
        <v>0.74898299999999995</v>
      </c>
      <c r="Y5">
        <v>0.69728199999999996</v>
      </c>
      <c r="Z5" s="2">
        <f>AVERAGE(U5:Y5)</f>
        <v>0.73722240000000006</v>
      </c>
      <c r="AA5" s="3">
        <f>_xlfn.STDEV.S(U5:Y5)</f>
        <v>6.552520042930049E-2</v>
      </c>
      <c r="AC5" s="5" t="s">
        <v>0</v>
      </c>
      <c r="AD5">
        <v>0.65674600000000005</v>
      </c>
      <c r="AE5">
        <v>0.71656200000000003</v>
      </c>
      <c r="AF5">
        <v>0.79139499999999996</v>
      </c>
      <c r="AG5">
        <v>0.76292800000000005</v>
      </c>
      <c r="AH5">
        <v>0.69871000000000005</v>
      </c>
      <c r="AI5" s="2">
        <f>AVERAGE(AD5:AH5)</f>
        <v>0.72526820000000014</v>
      </c>
      <c r="AJ5" s="3">
        <f>_xlfn.STDEV.S(AD5:AH5)</f>
        <v>5.3074103885039803E-2</v>
      </c>
    </row>
    <row r="6" spans="2:36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10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>
        <v>0.53040500000000002</v>
      </c>
      <c r="M6">
        <v>0.55853900000000001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0.54065700000000005</v>
      </c>
      <c r="R6" s="3">
        <f t="shared" ref="R6:R10" si="3">_xlfn.STDEV.S(L6:P6)</f>
        <v>1.2985203136647487E-2</v>
      </c>
      <c r="T6" s="5" t="s">
        <v>7</v>
      </c>
      <c r="U6">
        <v>0.55853900000000001</v>
      </c>
      <c r="V6">
        <v>0.54743299999999995</v>
      </c>
      <c r="W6">
        <v>0.55590899999999999</v>
      </c>
      <c r="X6">
        <v>0.54552699999999998</v>
      </c>
      <c r="Y6">
        <v>0.54114799999999996</v>
      </c>
      <c r="Z6" s="2">
        <f t="shared" ref="Z6:Z10" si="4">AVERAGE(U6:Y6)</f>
        <v>0.54971119999999996</v>
      </c>
      <c r="AA6" s="3">
        <f t="shared" ref="AA6:AA10" si="5">_xlfn.STDEV.S(U6:Y6)</f>
        <v>7.2864411203275529E-3</v>
      </c>
      <c r="AC6" s="5" t="s">
        <v>7</v>
      </c>
      <c r="AD6">
        <v>0.53271199999999996</v>
      </c>
      <c r="AE6">
        <v>0.55227000000000004</v>
      </c>
      <c r="AF6">
        <v>0.52524400000000004</v>
      </c>
      <c r="AG6">
        <v>0.54115599999999997</v>
      </c>
      <c r="AH6">
        <v>0.54776199999999997</v>
      </c>
      <c r="AI6" s="2">
        <f t="shared" ref="AI6:AI10" si="6">AVERAGE(AD6:AH6)</f>
        <v>0.5398288</v>
      </c>
      <c r="AJ6" s="3">
        <f t="shared" ref="AJ6:AJ10" si="7">_xlfn.STDEV.S(AD6:AH6)</f>
        <v>1.0986876407787607E-2</v>
      </c>
    </row>
    <row r="7" spans="2:36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>
        <v>0.62669699999999995</v>
      </c>
      <c r="M7">
        <v>0.78012400000000004</v>
      </c>
      <c r="N7">
        <v>0.67423</v>
      </c>
      <c r="O7">
        <v>0.61612100000000003</v>
      </c>
      <c r="P7">
        <v>0.78185000000000004</v>
      </c>
      <c r="Q7" s="2">
        <f t="shared" si="2"/>
        <v>0.69580439999999999</v>
      </c>
      <c r="R7" s="3">
        <f t="shared" si="3"/>
        <v>8.0784237214322957E-2</v>
      </c>
      <c r="T7" s="5" t="s">
        <v>8</v>
      </c>
      <c r="U7">
        <v>0.78012400000000004</v>
      </c>
      <c r="V7">
        <v>0.69533699999999998</v>
      </c>
      <c r="W7">
        <v>0.69720099999999996</v>
      </c>
      <c r="X7">
        <v>0.74892000000000003</v>
      </c>
      <c r="Y7">
        <v>0.69727300000000003</v>
      </c>
      <c r="Z7" s="2">
        <f t="shared" si="4"/>
        <v>0.72377099999999994</v>
      </c>
      <c r="AA7" s="3">
        <f t="shared" si="5"/>
        <v>3.8809580228340544E-2</v>
      </c>
      <c r="AC7" s="5" t="s">
        <v>8</v>
      </c>
      <c r="AD7">
        <v>0.65524400000000005</v>
      </c>
      <c r="AE7">
        <v>0.70349799999999996</v>
      </c>
      <c r="AF7">
        <v>0.55472999999999995</v>
      </c>
      <c r="AG7">
        <v>0.73153199999999996</v>
      </c>
      <c r="AH7">
        <v>0.69724600000000003</v>
      </c>
      <c r="AI7" s="2">
        <f t="shared" si="6"/>
        <v>0.66844999999999999</v>
      </c>
      <c r="AJ7" s="3">
        <f t="shared" si="7"/>
        <v>6.9180104582170165E-2</v>
      </c>
    </row>
    <row r="8" spans="2:36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>
        <v>0.25997700000000001</v>
      </c>
      <c r="M8">
        <v>0.52890099999999995</v>
      </c>
      <c r="N8">
        <v>0.32350600000000002</v>
      </c>
      <c r="O8">
        <v>0.24485999999999999</v>
      </c>
      <c r="P8">
        <v>0.45718500000000001</v>
      </c>
      <c r="Q8" s="2">
        <f t="shared" si="2"/>
        <v>0.36288580000000004</v>
      </c>
      <c r="R8" s="3">
        <f t="shared" si="3"/>
        <v>0.12502446258912689</v>
      </c>
      <c r="T8" s="5" t="s">
        <v>9</v>
      </c>
      <c r="U8">
        <v>0.52890099999999995</v>
      </c>
      <c r="V8">
        <v>0.53279399999999999</v>
      </c>
      <c r="W8">
        <v>0.55724499999999999</v>
      </c>
      <c r="X8">
        <v>0.47086899999999998</v>
      </c>
      <c r="Y8">
        <v>0.50306499999999998</v>
      </c>
      <c r="Z8" s="2">
        <f t="shared" si="4"/>
        <v>0.51857479999999989</v>
      </c>
      <c r="AA8" s="3">
        <f t="shared" si="5"/>
        <v>3.2865626697204484E-2</v>
      </c>
      <c r="AC8" s="5" t="s">
        <v>9</v>
      </c>
      <c r="AD8">
        <v>0.29945500000000003</v>
      </c>
      <c r="AE8">
        <v>0.54504399999999997</v>
      </c>
      <c r="AF8">
        <v>0.14977699999999999</v>
      </c>
      <c r="AG8">
        <v>0.399009</v>
      </c>
      <c r="AH8">
        <v>0.53300499999999995</v>
      </c>
      <c r="AI8" s="2">
        <f t="shared" si="6"/>
        <v>0.38525799999999999</v>
      </c>
      <c r="AJ8" s="3">
        <f t="shared" si="7"/>
        <v>0.16610485240955505</v>
      </c>
    </row>
    <row r="9" spans="2:36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>
        <v>0.288437</v>
      </c>
      <c r="M9">
        <v>0.72899400000000003</v>
      </c>
      <c r="N9">
        <v>0.37916800000000001</v>
      </c>
      <c r="O9">
        <v>0.26822200000000002</v>
      </c>
      <c r="P9">
        <v>0.59482999999999997</v>
      </c>
      <c r="Q9" s="2">
        <f t="shared" si="2"/>
        <v>0.45193019999999995</v>
      </c>
      <c r="R9" s="3">
        <f t="shared" si="3"/>
        <v>0.2018401403665783</v>
      </c>
      <c r="T9" s="5" t="s">
        <v>10</v>
      </c>
      <c r="U9">
        <v>0.72899400000000003</v>
      </c>
      <c r="V9">
        <v>0.77207300000000001</v>
      </c>
      <c r="W9">
        <v>0.81390799999999996</v>
      </c>
      <c r="X9">
        <v>0.63049900000000003</v>
      </c>
      <c r="Y9">
        <v>0.71348299999999998</v>
      </c>
      <c r="Z9" s="2">
        <f t="shared" si="4"/>
        <v>0.73179139999999998</v>
      </c>
      <c r="AA9" s="3">
        <f t="shared" si="5"/>
        <v>6.886384492097429E-2</v>
      </c>
      <c r="AC9" s="5" t="s">
        <v>10</v>
      </c>
      <c r="AD9">
        <v>0.34378199999999998</v>
      </c>
      <c r="AE9">
        <v>0.79010999999999998</v>
      </c>
      <c r="AF9">
        <v>0.152917</v>
      </c>
      <c r="AG9">
        <v>0.49884699999999998</v>
      </c>
      <c r="AH9">
        <v>0.77152500000000002</v>
      </c>
      <c r="AI9" s="2">
        <f t="shared" si="6"/>
        <v>0.51143620000000001</v>
      </c>
      <c r="AJ9" s="3">
        <f t="shared" si="7"/>
        <v>0.27482162678490213</v>
      </c>
    </row>
    <row r="10" spans="2:36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>
        <v>0.62669699999999995</v>
      </c>
      <c r="M10">
        <v>0.78012400000000004</v>
      </c>
      <c r="N10">
        <v>0.67423</v>
      </c>
      <c r="O10">
        <v>0.61612100000000003</v>
      </c>
      <c r="P10">
        <v>0.78185000000000004</v>
      </c>
      <c r="Q10" s="2">
        <f t="shared" si="2"/>
        <v>0.69580439999999999</v>
      </c>
      <c r="R10" s="3">
        <f t="shared" si="3"/>
        <v>8.0784237214322957E-2</v>
      </c>
      <c r="T10" s="5" t="s">
        <v>11</v>
      </c>
      <c r="U10">
        <v>0.78012400000000004</v>
      </c>
      <c r="V10">
        <v>0.69533699999999998</v>
      </c>
      <c r="W10">
        <v>0.69720099999999996</v>
      </c>
      <c r="X10">
        <v>0.74892000000000003</v>
      </c>
      <c r="Y10">
        <v>0.69727300000000003</v>
      </c>
      <c r="Z10" s="2">
        <f t="shared" si="4"/>
        <v>0.72377099999999994</v>
      </c>
      <c r="AA10" s="3">
        <f t="shared" si="5"/>
        <v>3.8809580228340544E-2</v>
      </c>
      <c r="AC10" s="5" t="s">
        <v>11</v>
      </c>
      <c r="AD10">
        <v>0.65524400000000005</v>
      </c>
      <c r="AE10">
        <v>0.70349799999999996</v>
      </c>
      <c r="AF10">
        <v>0.55472999999999995</v>
      </c>
      <c r="AG10">
        <v>0.73153199999999996</v>
      </c>
      <c r="AH10">
        <v>0.69724600000000003</v>
      </c>
      <c r="AI10" s="2">
        <f t="shared" si="6"/>
        <v>0.66844999999999999</v>
      </c>
      <c r="AJ10" s="3">
        <f t="shared" si="7"/>
        <v>6.9180104582170165E-2</v>
      </c>
    </row>
    <row r="14" spans="2:36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  <c r="T14" s="4" t="s">
        <v>17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13</v>
      </c>
      <c r="AA14" s="1" t="s">
        <v>14</v>
      </c>
    </row>
    <row r="15" spans="2:36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  <c r="T15" s="5" t="s">
        <v>6</v>
      </c>
      <c r="U15">
        <v>10</v>
      </c>
      <c r="V15">
        <v>55</v>
      </c>
      <c r="W15">
        <v>192</v>
      </c>
      <c r="X15">
        <v>599</v>
      </c>
      <c r="Y15">
        <v>2025</v>
      </c>
    </row>
    <row r="16" spans="2:36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  <c r="T16" s="5" t="s">
        <v>0</v>
      </c>
      <c r="U16">
        <v>0.66557599999999995</v>
      </c>
      <c r="V16">
        <v>0.46071400000000001</v>
      </c>
      <c r="W16">
        <v>0.63395500000000005</v>
      </c>
      <c r="Z16" s="2"/>
      <c r="AA16" s="3"/>
    </row>
    <row r="17" spans="2:27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8">AVERAGE(C17:G17)</f>
        <v>0.55483517390178227</v>
      </c>
      <c r="I17" s="3">
        <f t="shared" ref="I17:I21" si="9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10">AVERAGE(L17:P17)</f>
        <v>0.55772960000000005</v>
      </c>
      <c r="R17" s="3">
        <f t="shared" ref="R17:R21" si="11">_xlfn.STDEV.S(L17:P17)</f>
        <v>5.0633454652038168E-3</v>
      </c>
      <c r="T17" s="5" t="s">
        <v>7</v>
      </c>
      <c r="U17">
        <v>0.51033200000000001</v>
      </c>
      <c r="V17">
        <v>0.489541</v>
      </c>
      <c r="W17">
        <v>0.52291200000000004</v>
      </c>
      <c r="Z17" s="2"/>
      <c r="AA17" s="3"/>
    </row>
    <row r="18" spans="2:27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8"/>
        <v>0.71889416143211504</v>
      </c>
      <c r="I18" s="3">
        <f t="shared" si="9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10"/>
        <v>0.74034840000000002</v>
      </c>
      <c r="R18" s="3">
        <f t="shared" si="11"/>
        <v>6.6609812575175467E-2</v>
      </c>
      <c r="T18" s="5" t="s">
        <v>8</v>
      </c>
      <c r="U18">
        <v>0.55042000000000002</v>
      </c>
      <c r="V18">
        <v>0.477769</v>
      </c>
      <c r="W18">
        <v>0.61938899999999997</v>
      </c>
      <c r="Z18" s="2"/>
      <c r="AA18" s="3"/>
    </row>
    <row r="19" spans="2:27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8"/>
        <v>0.52713810545347151</v>
      </c>
      <c r="I19" s="3">
        <f t="shared" si="9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10"/>
        <v>0.54350240000000005</v>
      </c>
      <c r="R19" s="3">
        <f t="shared" si="11"/>
        <v>1.4956409087745634E-2</v>
      </c>
      <c r="T19" s="5" t="s">
        <v>9</v>
      </c>
      <c r="U19">
        <v>0.28847</v>
      </c>
      <c r="V19">
        <v>0.47983399999999998</v>
      </c>
      <c r="W19">
        <v>0.326206</v>
      </c>
      <c r="Z19" s="2"/>
      <c r="AA19" s="3"/>
    </row>
    <row r="20" spans="2:27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8"/>
        <v>0.74698555351573426</v>
      </c>
      <c r="I20" s="3">
        <f t="shared" si="9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10"/>
        <v>0.77300619999999998</v>
      </c>
      <c r="R20" s="3">
        <f t="shared" si="11"/>
        <v>5.3874393896358598E-2</v>
      </c>
      <c r="T20" s="5" t="s">
        <v>10</v>
      </c>
      <c r="U20">
        <v>0.33909299999999998</v>
      </c>
      <c r="V20">
        <v>0.854966</v>
      </c>
      <c r="W20">
        <v>0.39133299999999999</v>
      </c>
      <c r="Z20" s="2"/>
      <c r="AA20" s="3"/>
    </row>
    <row r="21" spans="2:27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8"/>
        <v>0.71889416143211504</v>
      </c>
      <c r="I21" s="3">
        <f t="shared" si="9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10"/>
        <v>0.74034840000000002</v>
      </c>
      <c r="R21" s="3">
        <f t="shared" si="11"/>
        <v>6.6609812575175467E-2</v>
      </c>
      <c r="T21" s="5" t="s">
        <v>11</v>
      </c>
      <c r="U21">
        <v>0.55042000000000002</v>
      </c>
      <c r="V21">
        <v>0.477769</v>
      </c>
      <c r="W21">
        <v>0.61938899999999997</v>
      </c>
      <c r="Z21" s="2"/>
      <c r="AA21" s="3"/>
    </row>
    <row r="24" spans="2:27" x14ac:dyDescent="0.3">
      <c r="L24" s="6"/>
    </row>
    <row r="25" spans="2:27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27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27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27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12">AVERAGE(C28:G28)</f>
        <v>0.59027169912076416</v>
      </c>
      <c r="I28" s="3">
        <f t="shared" ref="I28:I32" si="13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4">AVERAGE(L28:P28)</f>
        <v>0.55445440000000001</v>
      </c>
      <c r="R28" s="3">
        <f t="shared" ref="R28:R32" si="15">_xlfn.STDEV.S(L28:P28)</f>
        <v>7.9434773116060595E-3</v>
      </c>
    </row>
    <row r="29" spans="2:27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12"/>
        <v>0.61073426610313142</v>
      </c>
      <c r="I29" s="3">
        <f t="shared" si="13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4"/>
        <v>0.71017439999999987</v>
      </c>
      <c r="R29" s="3">
        <f t="shared" si="15"/>
        <v>5.1526218625084476E-2</v>
      </c>
    </row>
    <row r="30" spans="2:27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12"/>
        <v>0.58817652709071733</v>
      </c>
      <c r="I30" s="3">
        <f t="shared" si="13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4"/>
        <v>0.54266599999999998</v>
      </c>
      <c r="R30" s="3">
        <f t="shared" si="15"/>
        <v>3.0280361994203454E-2</v>
      </c>
    </row>
    <row r="31" spans="2:27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12"/>
        <v>0.91901138672091842</v>
      </c>
      <c r="I31" s="3">
        <f t="shared" si="13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4"/>
        <v>0.78270040000000007</v>
      </c>
      <c r="R31" s="3">
        <f t="shared" si="15"/>
        <v>6.9438065171777349E-2</v>
      </c>
    </row>
    <row r="32" spans="2:27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12"/>
        <v>0.61073426610313142</v>
      </c>
      <c r="I32" s="3">
        <f t="shared" si="13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4"/>
        <v>0.71017439999999987</v>
      </c>
      <c r="R32" s="3">
        <f t="shared" si="15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6">AVERAGE(L38:P38)</f>
        <v>0.549952</v>
      </c>
      <c r="R38" s="3">
        <f t="shared" ref="R38:R42" si="17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6"/>
        <v>0.73167359999999992</v>
      </c>
      <c r="R39" s="3">
        <f t="shared" si="17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6"/>
        <v>0.49337059999999999</v>
      </c>
      <c r="R40" s="3">
        <f t="shared" si="17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6"/>
        <v>0.67883320000000003</v>
      </c>
      <c r="R41" s="3">
        <f t="shared" si="17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6"/>
        <v>0.73167359999999992</v>
      </c>
      <c r="R42" s="3">
        <f t="shared" si="17"/>
        <v>5.1257264161287432E-2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Fathan Abi Karami</cp:lastModifiedBy>
  <dcterms:created xsi:type="dcterms:W3CDTF">2025-06-10T09:05:35Z</dcterms:created>
  <dcterms:modified xsi:type="dcterms:W3CDTF">2025-06-16T05:56:25Z</dcterms:modified>
</cp:coreProperties>
</file>