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4. Pengujian Keempat\2.4Ghz\"/>
    </mc:Choice>
  </mc:AlternateContent>
  <xr:revisionPtr revIDLastSave="0" documentId="13_ncr:1_{C04AC266-45EF-481C-9007-CFD5D1FEC0DD}" xr6:coauthVersionLast="47" xr6:coauthVersionMax="47" xr10:uidLastSave="{00000000-0000-0000-0000-000000000000}"/>
  <bookViews>
    <workbookView xWindow="-108" yWindow="-108" windowWidth="23256" windowHeight="12456" xr2:uid="{E3C1A04C-9372-4545-A9E6-98ACBC17DC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91" i="1" l="1"/>
  <c r="AF267" i="1"/>
  <c r="AH261" i="1"/>
  <c r="AH292" i="1" s="1"/>
  <c r="AG261" i="1"/>
  <c r="AG292" i="1" s="1"/>
  <c r="AF261" i="1"/>
  <c r="AF292" i="1" s="1"/>
  <c r="AH260" i="1"/>
  <c r="AH291" i="1" s="1"/>
  <c r="AG260" i="1"/>
  <c r="AG291" i="1" s="1"/>
  <c r="AF260" i="1"/>
  <c r="AH259" i="1"/>
  <c r="AH290" i="1" s="1"/>
  <c r="AG259" i="1"/>
  <c r="AG290" i="1" s="1"/>
  <c r="AF259" i="1"/>
  <c r="AF290" i="1" s="1"/>
  <c r="AH258" i="1"/>
  <c r="AH289" i="1" s="1"/>
  <c r="AG258" i="1"/>
  <c r="AG289" i="1" s="1"/>
  <c r="AF258" i="1"/>
  <c r="AF289" i="1" s="1"/>
  <c r="AH257" i="1"/>
  <c r="AH288" i="1" s="1"/>
  <c r="AG257" i="1"/>
  <c r="AG288" i="1" s="1"/>
  <c r="AF257" i="1"/>
  <c r="AF288" i="1" s="1"/>
  <c r="AH256" i="1"/>
  <c r="AH287" i="1" s="1"/>
  <c r="AG256" i="1"/>
  <c r="AG287" i="1" s="1"/>
  <c r="AF256" i="1"/>
  <c r="AF287" i="1" s="1"/>
  <c r="AH255" i="1"/>
  <c r="AH286" i="1" s="1"/>
  <c r="AG255" i="1"/>
  <c r="AG286" i="1" s="1"/>
  <c r="AF255" i="1"/>
  <c r="AF286" i="1" s="1"/>
  <c r="AH254" i="1"/>
  <c r="AH285" i="1" s="1"/>
  <c r="AG254" i="1"/>
  <c r="AG285" i="1" s="1"/>
  <c r="AF254" i="1"/>
  <c r="AF285" i="1" s="1"/>
  <c r="AH253" i="1"/>
  <c r="AH284" i="1" s="1"/>
  <c r="AG253" i="1"/>
  <c r="AG284" i="1" s="1"/>
  <c r="AF253" i="1"/>
  <c r="AF284" i="1" s="1"/>
  <c r="AH252" i="1"/>
  <c r="AH283" i="1" s="1"/>
  <c r="AG252" i="1"/>
  <c r="AG283" i="1" s="1"/>
  <c r="AF252" i="1"/>
  <c r="AF283" i="1" s="1"/>
  <c r="AH251" i="1"/>
  <c r="AH282" i="1" s="1"/>
  <c r="AG251" i="1"/>
  <c r="AG282" i="1" s="1"/>
  <c r="AF251" i="1"/>
  <c r="AF282" i="1" s="1"/>
  <c r="AH250" i="1"/>
  <c r="AH281" i="1" s="1"/>
  <c r="AG250" i="1"/>
  <c r="AG281" i="1" s="1"/>
  <c r="AF250" i="1"/>
  <c r="AF281" i="1" s="1"/>
  <c r="AH249" i="1"/>
  <c r="AH280" i="1" s="1"/>
  <c r="AG249" i="1"/>
  <c r="AG280" i="1" s="1"/>
  <c r="AF249" i="1"/>
  <c r="AF280" i="1" s="1"/>
  <c r="AH248" i="1"/>
  <c r="AH279" i="1" s="1"/>
  <c r="AG248" i="1"/>
  <c r="AG279" i="1" s="1"/>
  <c r="AF248" i="1"/>
  <c r="AF279" i="1" s="1"/>
  <c r="AH247" i="1"/>
  <c r="AH278" i="1" s="1"/>
  <c r="AG247" i="1"/>
  <c r="AG278" i="1" s="1"/>
  <c r="AF247" i="1"/>
  <c r="AF278" i="1" s="1"/>
  <c r="AH246" i="1"/>
  <c r="AH277" i="1" s="1"/>
  <c r="AG246" i="1"/>
  <c r="AG277" i="1" s="1"/>
  <c r="AF246" i="1"/>
  <c r="AF277" i="1" s="1"/>
  <c r="AH245" i="1"/>
  <c r="AH276" i="1" s="1"/>
  <c r="AG245" i="1"/>
  <c r="AG276" i="1" s="1"/>
  <c r="AF245" i="1"/>
  <c r="AF276" i="1" s="1"/>
  <c r="AH244" i="1"/>
  <c r="AH275" i="1" s="1"/>
  <c r="AG244" i="1"/>
  <c r="AG275" i="1" s="1"/>
  <c r="AF244" i="1"/>
  <c r="AF275" i="1" s="1"/>
  <c r="AH243" i="1"/>
  <c r="AH274" i="1" s="1"/>
  <c r="AG243" i="1"/>
  <c r="AG274" i="1" s="1"/>
  <c r="AF243" i="1"/>
  <c r="AF274" i="1" s="1"/>
  <c r="AH242" i="1"/>
  <c r="AH273" i="1" s="1"/>
  <c r="AG242" i="1"/>
  <c r="AG273" i="1" s="1"/>
  <c r="AF242" i="1"/>
  <c r="AF273" i="1" s="1"/>
  <c r="AH241" i="1"/>
  <c r="AH272" i="1" s="1"/>
  <c r="AG241" i="1"/>
  <c r="AG272" i="1" s="1"/>
  <c r="AF241" i="1"/>
  <c r="AF272" i="1" s="1"/>
  <c r="AH240" i="1"/>
  <c r="AH271" i="1" s="1"/>
  <c r="AG240" i="1"/>
  <c r="AG271" i="1" s="1"/>
  <c r="AF240" i="1"/>
  <c r="AF271" i="1" s="1"/>
  <c r="AH239" i="1"/>
  <c r="AH270" i="1" s="1"/>
  <c r="AG239" i="1"/>
  <c r="AG270" i="1" s="1"/>
  <c r="AF239" i="1"/>
  <c r="AF270" i="1" s="1"/>
  <c r="AH238" i="1"/>
  <c r="AH269" i="1" s="1"/>
  <c r="AG238" i="1"/>
  <c r="AG269" i="1" s="1"/>
  <c r="AF238" i="1"/>
  <c r="AF269" i="1" s="1"/>
  <c r="AH237" i="1"/>
  <c r="AH268" i="1" s="1"/>
  <c r="AG237" i="1"/>
  <c r="AG268" i="1" s="1"/>
  <c r="AF237" i="1"/>
  <c r="AF268" i="1" s="1"/>
  <c r="AH236" i="1"/>
  <c r="AH267" i="1" s="1"/>
  <c r="AG236" i="1"/>
  <c r="AG267" i="1" s="1"/>
  <c r="AF236" i="1"/>
  <c r="AH235" i="1"/>
  <c r="AH266" i="1" s="1"/>
  <c r="AG235" i="1"/>
  <c r="AG266" i="1" s="1"/>
  <c r="AF235" i="1"/>
  <c r="AF266" i="1" s="1"/>
  <c r="AH234" i="1"/>
  <c r="AH265" i="1" s="1"/>
  <c r="AG234" i="1"/>
  <c r="AG265" i="1" s="1"/>
  <c r="AF234" i="1"/>
  <c r="AF265" i="1" s="1"/>
  <c r="AH233" i="1"/>
  <c r="AH264" i="1" s="1"/>
  <c r="AG233" i="1"/>
  <c r="AG264" i="1" s="1"/>
  <c r="AF233" i="1"/>
  <c r="AF264" i="1" s="1"/>
  <c r="AH232" i="1"/>
  <c r="AH263" i="1" s="1"/>
  <c r="AG232" i="1"/>
  <c r="AG263" i="1" s="1"/>
  <c r="AF232" i="1"/>
  <c r="AF263" i="1" s="1"/>
  <c r="Y267" i="1"/>
  <c r="Y266" i="1"/>
  <c r="X264" i="1"/>
  <c r="Y261" i="1"/>
  <c r="Y292" i="1" s="1"/>
  <c r="X261" i="1"/>
  <c r="X292" i="1" s="1"/>
  <c r="W261" i="1"/>
  <c r="W292" i="1" s="1"/>
  <c r="Y260" i="1"/>
  <c r="Y291" i="1" s="1"/>
  <c r="X260" i="1"/>
  <c r="X291" i="1" s="1"/>
  <c r="W260" i="1"/>
  <c r="W291" i="1" s="1"/>
  <c r="Y259" i="1"/>
  <c r="Y290" i="1" s="1"/>
  <c r="X259" i="1"/>
  <c r="X290" i="1" s="1"/>
  <c r="W259" i="1"/>
  <c r="W290" i="1" s="1"/>
  <c r="Y258" i="1"/>
  <c r="Y289" i="1" s="1"/>
  <c r="X258" i="1"/>
  <c r="X289" i="1" s="1"/>
  <c r="W258" i="1"/>
  <c r="W289" i="1" s="1"/>
  <c r="Y257" i="1"/>
  <c r="Y288" i="1" s="1"/>
  <c r="X257" i="1"/>
  <c r="X288" i="1" s="1"/>
  <c r="W257" i="1"/>
  <c r="W288" i="1" s="1"/>
  <c r="Y256" i="1"/>
  <c r="Y287" i="1" s="1"/>
  <c r="X256" i="1"/>
  <c r="X287" i="1" s="1"/>
  <c r="W256" i="1"/>
  <c r="W287" i="1" s="1"/>
  <c r="Y255" i="1"/>
  <c r="Y286" i="1" s="1"/>
  <c r="X255" i="1"/>
  <c r="X286" i="1" s="1"/>
  <c r="W255" i="1"/>
  <c r="W286" i="1" s="1"/>
  <c r="Y254" i="1"/>
  <c r="Y285" i="1" s="1"/>
  <c r="X254" i="1"/>
  <c r="X285" i="1" s="1"/>
  <c r="W254" i="1"/>
  <c r="W285" i="1" s="1"/>
  <c r="Y253" i="1"/>
  <c r="Y284" i="1" s="1"/>
  <c r="X253" i="1"/>
  <c r="X284" i="1" s="1"/>
  <c r="W253" i="1"/>
  <c r="W284" i="1" s="1"/>
  <c r="Y252" i="1"/>
  <c r="Y283" i="1" s="1"/>
  <c r="X252" i="1"/>
  <c r="X283" i="1" s="1"/>
  <c r="W252" i="1"/>
  <c r="W283" i="1" s="1"/>
  <c r="Y251" i="1"/>
  <c r="Y282" i="1" s="1"/>
  <c r="X251" i="1"/>
  <c r="X282" i="1" s="1"/>
  <c r="W251" i="1"/>
  <c r="W282" i="1" s="1"/>
  <c r="Y250" i="1"/>
  <c r="Y281" i="1" s="1"/>
  <c r="X250" i="1"/>
  <c r="X281" i="1" s="1"/>
  <c r="W250" i="1"/>
  <c r="W281" i="1" s="1"/>
  <c r="Y249" i="1"/>
  <c r="Y280" i="1" s="1"/>
  <c r="X249" i="1"/>
  <c r="X280" i="1" s="1"/>
  <c r="W249" i="1"/>
  <c r="W280" i="1" s="1"/>
  <c r="Y248" i="1"/>
  <c r="Y279" i="1" s="1"/>
  <c r="X248" i="1"/>
  <c r="X279" i="1" s="1"/>
  <c r="W248" i="1"/>
  <c r="W279" i="1" s="1"/>
  <c r="Y247" i="1"/>
  <c r="Y278" i="1" s="1"/>
  <c r="X247" i="1"/>
  <c r="X278" i="1" s="1"/>
  <c r="W247" i="1"/>
  <c r="W278" i="1" s="1"/>
  <c r="Y246" i="1"/>
  <c r="Y277" i="1" s="1"/>
  <c r="X246" i="1"/>
  <c r="X277" i="1" s="1"/>
  <c r="W246" i="1"/>
  <c r="W277" i="1" s="1"/>
  <c r="Y245" i="1"/>
  <c r="Y276" i="1" s="1"/>
  <c r="X245" i="1"/>
  <c r="X276" i="1" s="1"/>
  <c r="W245" i="1"/>
  <c r="W276" i="1" s="1"/>
  <c r="Y244" i="1"/>
  <c r="Y275" i="1" s="1"/>
  <c r="X244" i="1"/>
  <c r="X275" i="1" s="1"/>
  <c r="W244" i="1"/>
  <c r="W275" i="1" s="1"/>
  <c r="Y243" i="1"/>
  <c r="Y274" i="1" s="1"/>
  <c r="X243" i="1"/>
  <c r="X274" i="1" s="1"/>
  <c r="W243" i="1"/>
  <c r="W274" i="1" s="1"/>
  <c r="Y242" i="1"/>
  <c r="Y273" i="1" s="1"/>
  <c r="X242" i="1"/>
  <c r="X273" i="1" s="1"/>
  <c r="W242" i="1"/>
  <c r="W273" i="1" s="1"/>
  <c r="Y241" i="1"/>
  <c r="Y272" i="1" s="1"/>
  <c r="X241" i="1"/>
  <c r="X272" i="1" s="1"/>
  <c r="W241" i="1"/>
  <c r="W272" i="1" s="1"/>
  <c r="Y240" i="1"/>
  <c r="Y271" i="1" s="1"/>
  <c r="X240" i="1"/>
  <c r="X271" i="1" s="1"/>
  <c r="W240" i="1"/>
  <c r="W271" i="1" s="1"/>
  <c r="Y239" i="1"/>
  <c r="Y270" i="1" s="1"/>
  <c r="X239" i="1"/>
  <c r="X270" i="1" s="1"/>
  <c r="W239" i="1"/>
  <c r="W270" i="1" s="1"/>
  <c r="Y238" i="1"/>
  <c r="Y269" i="1" s="1"/>
  <c r="X238" i="1"/>
  <c r="X269" i="1" s="1"/>
  <c r="W238" i="1"/>
  <c r="W269" i="1" s="1"/>
  <c r="Y237" i="1"/>
  <c r="Y268" i="1" s="1"/>
  <c r="X237" i="1"/>
  <c r="X268" i="1" s="1"/>
  <c r="W237" i="1"/>
  <c r="W268" i="1" s="1"/>
  <c r="Y236" i="1"/>
  <c r="X236" i="1"/>
  <c r="X267" i="1" s="1"/>
  <c r="W236" i="1"/>
  <c r="W267" i="1" s="1"/>
  <c r="Y235" i="1"/>
  <c r="X235" i="1"/>
  <c r="X266" i="1" s="1"/>
  <c r="W235" i="1"/>
  <c r="W266" i="1" s="1"/>
  <c r="Y234" i="1"/>
  <c r="Y265" i="1" s="1"/>
  <c r="X234" i="1"/>
  <c r="X265" i="1" s="1"/>
  <c r="W234" i="1"/>
  <c r="W265" i="1" s="1"/>
  <c r="Y233" i="1"/>
  <c r="Y264" i="1" s="1"/>
  <c r="X233" i="1"/>
  <c r="W233" i="1"/>
  <c r="W264" i="1" s="1"/>
  <c r="Y232" i="1"/>
  <c r="Y263" i="1" s="1"/>
  <c r="X232" i="1"/>
  <c r="X263" i="1" s="1"/>
  <c r="W232" i="1"/>
  <c r="W263" i="1" s="1"/>
  <c r="N259" i="1"/>
  <c r="N290" i="1" s="1"/>
  <c r="N258" i="1"/>
  <c r="N289" i="1" s="1"/>
  <c r="N255" i="1"/>
  <c r="N286" i="1" s="1"/>
  <c r="N254" i="1"/>
  <c r="N285" i="1" s="1"/>
  <c r="N251" i="1"/>
  <c r="N282" i="1" s="1"/>
  <c r="N250" i="1"/>
  <c r="N281" i="1" s="1"/>
  <c r="N247" i="1"/>
  <c r="N278" i="1" s="1"/>
  <c r="N246" i="1"/>
  <c r="N277" i="1" s="1"/>
  <c r="N243" i="1"/>
  <c r="N274" i="1" s="1"/>
  <c r="N242" i="1"/>
  <c r="N273" i="1" s="1"/>
  <c r="N239" i="1"/>
  <c r="N270" i="1" s="1"/>
  <c r="N238" i="1"/>
  <c r="N269" i="1" s="1"/>
  <c r="N235" i="1"/>
  <c r="N266" i="1" s="1"/>
  <c r="N234" i="1"/>
  <c r="N265" i="1" s="1"/>
  <c r="P261" i="1"/>
  <c r="P292" i="1" s="1"/>
  <c r="O261" i="1"/>
  <c r="O292" i="1" s="1"/>
  <c r="N261" i="1"/>
  <c r="N292" i="1" s="1"/>
  <c r="P260" i="1"/>
  <c r="P291" i="1" s="1"/>
  <c r="O260" i="1"/>
  <c r="O291" i="1" s="1"/>
  <c r="N260" i="1"/>
  <c r="N291" i="1" s="1"/>
  <c r="P259" i="1"/>
  <c r="P290" i="1" s="1"/>
  <c r="O259" i="1"/>
  <c r="O290" i="1" s="1"/>
  <c r="P258" i="1"/>
  <c r="P289" i="1" s="1"/>
  <c r="O258" i="1"/>
  <c r="O289" i="1" s="1"/>
  <c r="P257" i="1"/>
  <c r="P288" i="1" s="1"/>
  <c r="O257" i="1"/>
  <c r="O288" i="1" s="1"/>
  <c r="N257" i="1"/>
  <c r="N288" i="1" s="1"/>
  <c r="P256" i="1"/>
  <c r="P287" i="1" s="1"/>
  <c r="O256" i="1"/>
  <c r="O287" i="1" s="1"/>
  <c r="N256" i="1"/>
  <c r="N287" i="1" s="1"/>
  <c r="P255" i="1"/>
  <c r="P286" i="1" s="1"/>
  <c r="O255" i="1"/>
  <c r="O286" i="1" s="1"/>
  <c r="P254" i="1"/>
  <c r="P285" i="1" s="1"/>
  <c r="O254" i="1"/>
  <c r="O285" i="1" s="1"/>
  <c r="P253" i="1"/>
  <c r="P284" i="1" s="1"/>
  <c r="O253" i="1"/>
  <c r="O284" i="1" s="1"/>
  <c r="N253" i="1"/>
  <c r="N284" i="1" s="1"/>
  <c r="P252" i="1"/>
  <c r="P283" i="1" s="1"/>
  <c r="O252" i="1"/>
  <c r="O283" i="1" s="1"/>
  <c r="N252" i="1"/>
  <c r="N283" i="1" s="1"/>
  <c r="P251" i="1"/>
  <c r="P282" i="1" s="1"/>
  <c r="O251" i="1"/>
  <c r="O282" i="1" s="1"/>
  <c r="P250" i="1"/>
  <c r="P281" i="1" s="1"/>
  <c r="O250" i="1"/>
  <c r="O281" i="1" s="1"/>
  <c r="P249" i="1"/>
  <c r="P280" i="1" s="1"/>
  <c r="O249" i="1"/>
  <c r="O280" i="1" s="1"/>
  <c r="N249" i="1"/>
  <c r="N280" i="1" s="1"/>
  <c r="P248" i="1"/>
  <c r="P279" i="1" s="1"/>
  <c r="O248" i="1"/>
  <c r="O279" i="1" s="1"/>
  <c r="N248" i="1"/>
  <c r="N279" i="1" s="1"/>
  <c r="P247" i="1"/>
  <c r="P278" i="1" s="1"/>
  <c r="O247" i="1"/>
  <c r="O278" i="1" s="1"/>
  <c r="P246" i="1"/>
  <c r="P277" i="1" s="1"/>
  <c r="O246" i="1"/>
  <c r="O277" i="1" s="1"/>
  <c r="P245" i="1"/>
  <c r="P276" i="1" s="1"/>
  <c r="O245" i="1"/>
  <c r="O276" i="1" s="1"/>
  <c r="N245" i="1"/>
  <c r="N276" i="1" s="1"/>
  <c r="P244" i="1"/>
  <c r="P275" i="1" s="1"/>
  <c r="O244" i="1"/>
  <c r="O275" i="1" s="1"/>
  <c r="N244" i="1"/>
  <c r="N275" i="1" s="1"/>
  <c r="P243" i="1"/>
  <c r="P274" i="1" s="1"/>
  <c r="O243" i="1"/>
  <c r="O274" i="1" s="1"/>
  <c r="P242" i="1"/>
  <c r="P273" i="1" s="1"/>
  <c r="O242" i="1"/>
  <c r="O273" i="1" s="1"/>
  <c r="P241" i="1"/>
  <c r="P272" i="1" s="1"/>
  <c r="O241" i="1"/>
  <c r="O272" i="1" s="1"/>
  <c r="N241" i="1"/>
  <c r="N272" i="1" s="1"/>
  <c r="P240" i="1"/>
  <c r="P271" i="1" s="1"/>
  <c r="O240" i="1"/>
  <c r="O271" i="1" s="1"/>
  <c r="N240" i="1"/>
  <c r="N271" i="1" s="1"/>
  <c r="P239" i="1"/>
  <c r="P270" i="1" s="1"/>
  <c r="O239" i="1"/>
  <c r="O270" i="1" s="1"/>
  <c r="P238" i="1"/>
  <c r="P269" i="1" s="1"/>
  <c r="O238" i="1"/>
  <c r="O269" i="1" s="1"/>
  <c r="P237" i="1"/>
  <c r="P268" i="1" s="1"/>
  <c r="O237" i="1"/>
  <c r="O268" i="1" s="1"/>
  <c r="N237" i="1"/>
  <c r="N268" i="1" s="1"/>
  <c r="P236" i="1"/>
  <c r="P267" i="1" s="1"/>
  <c r="O236" i="1"/>
  <c r="O267" i="1" s="1"/>
  <c r="N236" i="1"/>
  <c r="N267" i="1" s="1"/>
  <c r="P235" i="1"/>
  <c r="P266" i="1" s="1"/>
  <c r="O235" i="1"/>
  <c r="O266" i="1" s="1"/>
  <c r="P234" i="1"/>
  <c r="P265" i="1" s="1"/>
  <c r="O234" i="1"/>
  <c r="O265" i="1" s="1"/>
  <c r="P233" i="1"/>
  <c r="P264" i="1" s="1"/>
  <c r="O233" i="1"/>
  <c r="O264" i="1" s="1"/>
  <c r="N233" i="1"/>
  <c r="N264" i="1" s="1"/>
  <c r="P232" i="1"/>
  <c r="P263" i="1" s="1"/>
  <c r="O232" i="1"/>
  <c r="O263" i="1" s="1"/>
  <c r="N232" i="1"/>
  <c r="N263" i="1" s="1"/>
  <c r="F294" i="1"/>
  <c r="G294" i="1"/>
  <c r="E294" i="1"/>
  <c r="F293" i="1"/>
  <c r="G293" i="1"/>
  <c r="E293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64" i="1"/>
  <c r="F263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64" i="1"/>
  <c r="E26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33" i="1"/>
  <c r="G232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33" i="1"/>
  <c r="F232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33" i="1"/>
  <c r="E232" i="1"/>
  <c r="AH182" i="1"/>
  <c r="AL182" i="1" s="1"/>
  <c r="AG182" i="1"/>
  <c r="AK182" i="1" s="1"/>
  <c r="AF182" i="1"/>
  <c r="AJ182" i="1" s="1"/>
  <c r="AH181" i="1"/>
  <c r="AL181" i="1" s="1"/>
  <c r="AG181" i="1"/>
  <c r="AK181" i="1" s="1"/>
  <c r="AF181" i="1"/>
  <c r="AJ181" i="1" s="1"/>
  <c r="AJ180" i="1"/>
  <c r="AH180" i="1"/>
  <c r="AL180" i="1" s="1"/>
  <c r="AG180" i="1"/>
  <c r="AK180" i="1" s="1"/>
  <c r="AF180" i="1"/>
  <c r="AH179" i="1"/>
  <c r="AL179" i="1" s="1"/>
  <c r="AG179" i="1"/>
  <c r="AK179" i="1" s="1"/>
  <c r="AF179" i="1"/>
  <c r="AJ179" i="1" s="1"/>
  <c r="AH178" i="1"/>
  <c r="AL178" i="1" s="1"/>
  <c r="AG178" i="1"/>
  <c r="AK178" i="1" s="1"/>
  <c r="AF178" i="1"/>
  <c r="AJ178" i="1" s="1"/>
  <c r="AK177" i="1"/>
  <c r="AH177" i="1"/>
  <c r="AL177" i="1" s="1"/>
  <c r="AG177" i="1"/>
  <c r="AF177" i="1"/>
  <c r="AJ177" i="1" s="1"/>
  <c r="AH176" i="1"/>
  <c r="AL176" i="1" s="1"/>
  <c r="AG176" i="1"/>
  <c r="AK176" i="1" s="1"/>
  <c r="AF176" i="1"/>
  <c r="AJ176" i="1" s="1"/>
  <c r="AH175" i="1"/>
  <c r="AL175" i="1" s="1"/>
  <c r="AG175" i="1"/>
  <c r="AK175" i="1" s="1"/>
  <c r="AF175" i="1"/>
  <c r="AJ175" i="1" s="1"/>
  <c r="AJ174" i="1"/>
  <c r="AH174" i="1"/>
  <c r="AL174" i="1" s="1"/>
  <c r="AG174" i="1"/>
  <c r="AK174" i="1" s="1"/>
  <c r="AF174" i="1"/>
  <c r="AH173" i="1"/>
  <c r="AL173" i="1" s="1"/>
  <c r="AG173" i="1"/>
  <c r="AK173" i="1" s="1"/>
  <c r="AF173" i="1"/>
  <c r="AJ173" i="1" s="1"/>
  <c r="AH172" i="1"/>
  <c r="AL172" i="1" s="1"/>
  <c r="AG172" i="1"/>
  <c r="AK172" i="1" s="1"/>
  <c r="AF172" i="1"/>
  <c r="AJ172" i="1" s="1"/>
  <c r="AK171" i="1"/>
  <c r="AH171" i="1"/>
  <c r="AL171" i="1" s="1"/>
  <c r="AG171" i="1"/>
  <c r="AF171" i="1"/>
  <c r="AJ171" i="1" s="1"/>
  <c r="AH170" i="1"/>
  <c r="AL170" i="1" s="1"/>
  <c r="AG170" i="1"/>
  <c r="AK170" i="1" s="1"/>
  <c r="AF170" i="1"/>
  <c r="AJ170" i="1" s="1"/>
  <c r="AH169" i="1"/>
  <c r="AL169" i="1" s="1"/>
  <c r="AG169" i="1"/>
  <c r="AK169" i="1" s="1"/>
  <c r="AF169" i="1"/>
  <c r="AJ169" i="1" s="1"/>
  <c r="AJ168" i="1"/>
  <c r="AH168" i="1"/>
  <c r="AL168" i="1" s="1"/>
  <c r="AG168" i="1"/>
  <c r="AK168" i="1" s="1"/>
  <c r="AF168" i="1"/>
  <c r="AH167" i="1"/>
  <c r="AL167" i="1" s="1"/>
  <c r="AG167" i="1"/>
  <c r="AK167" i="1" s="1"/>
  <c r="AF167" i="1"/>
  <c r="AJ167" i="1" s="1"/>
  <c r="AH166" i="1"/>
  <c r="AL166" i="1" s="1"/>
  <c r="AG166" i="1"/>
  <c r="AK166" i="1" s="1"/>
  <c r="AF166" i="1"/>
  <c r="AJ166" i="1" s="1"/>
  <c r="AK165" i="1"/>
  <c r="AH165" i="1"/>
  <c r="AL165" i="1" s="1"/>
  <c r="AG165" i="1"/>
  <c r="AF165" i="1"/>
  <c r="AJ165" i="1" s="1"/>
  <c r="AH164" i="1"/>
  <c r="AL164" i="1" s="1"/>
  <c r="AG164" i="1"/>
  <c r="AK164" i="1" s="1"/>
  <c r="AF164" i="1"/>
  <c r="AJ164" i="1" s="1"/>
  <c r="AH163" i="1"/>
  <c r="AL163" i="1" s="1"/>
  <c r="AG163" i="1"/>
  <c r="AK163" i="1" s="1"/>
  <c r="AF163" i="1"/>
  <c r="AJ163" i="1" s="1"/>
  <c r="AJ162" i="1"/>
  <c r="AH162" i="1"/>
  <c r="AL162" i="1" s="1"/>
  <c r="AG162" i="1"/>
  <c r="AK162" i="1" s="1"/>
  <c r="AF162" i="1"/>
  <c r="AH161" i="1"/>
  <c r="AL161" i="1" s="1"/>
  <c r="AG161" i="1"/>
  <c r="AK161" i="1" s="1"/>
  <c r="AF161" i="1"/>
  <c r="AJ161" i="1" s="1"/>
  <c r="AH160" i="1"/>
  <c r="AL160" i="1" s="1"/>
  <c r="AG160" i="1"/>
  <c r="AK160" i="1" s="1"/>
  <c r="AF160" i="1"/>
  <c r="AJ160" i="1" s="1"/>
  <c r="AK159" i="1"/>
  <c r="AH159" i="1"/>
  <c r="AL159" i="1" s="1"/>
  <c r="AG159" i="1"/>
  <c r="AF159" i="1"/>
  <c r="AJ159" i="1" s="1"/>
  <c r="AH158" i="1"/>
  <c r="AL158" i="1" s="1"/>
  <c r="AG158" i="1"/>
  <c r="AK158" i="1" s="1"/>
  <c r="AF158" i="1"/>
  <c r="AJ158" i="1" s="1"/>
  <c r="AH157" i="1"/>
  <c r="AL157" i="1" s="1"/>
  <c r="AG157" i="1"/>
  <c r="AK157" i="1" s="1"/>
  <c r="AF157" i="1"/>
  <c r="AJ157" i="1" s="1"/>
  <c r="AJ156" i="1"/>
  <c r="AH156" i="1"/>
  <c r="AL156" i="1" s="1"/>
  <c r="AG156" i="1"/>
  <c r="AK156" i="1" s="1"/>
  <c r="AF156" i="1"/>
  <c r="AH155" i="1"/>
  <c r="AL155" i="1" s="1"/>
  <c r="AG155" i="1"/>
  <c r="AK155" i="1" s="1"/>
  <c r="AF155" i="1"/>
  <c r="AJ155" i="1" s="1"/>
  <c r="AH154" i="1"/>
  <c r="AL154" i="1" s="1"/>
  <c r="AG154" i="1"/>
  <c r="AK154" i="1" s="1"/>
  <c r="AF154" i="1"/>
  <c r="AJ154" i="1" s="1"/>
  <c r="AK153" i="1"/>
  <c r="AH153" i="1"/>
  <c r="AL153" i="1" s="1"/>
  <c r="AG153" i="1"/>
  <c r="AF153" i="1"/>
  <c r="AJ153" i="1" s="1"/>
  <c r="AC182" i="1"/>
  <c r="Y182" i="1"/>
  <c r="X182" i="1"/>
  <c r="AB182" i="1" s="1"/>
  <c r="W182" i="1"/>
  <c r="AA182" i="1" s="1"/>
  <c r="Y181" i="1"/>
  <c r="AC181" i="1" s="1"/>
  <c r="X181" i="1"/>
  <c r="AB181" i="1" s="1"/>
  <c r="W181" i="1"/>
  <c r="AA181" i="1" s="1"/>
  <c r="Y180" i="1"/>
  <c r="AC180" i="1" s="1"/>
  <c r="X180" i="1"/>
  <c r="AB180" i="1" s="1"/>
  <c r="W180" i="1"/>
  <c r="AA180" i="1" s="1"/>
  <c r="Y179" i="1"/>
  <c r="AC179" i="1" s="1"/>
  <c r="X179" i="1"/>
  <c r="AB179" i="1" s="1"/>
  <c r="W179" i="1"/>
  <c r="AA179" i="1" s="1"/>
  <c r="Y178" i="1"/>
  <c r="AC178" i="1" s="1"/>
  <c r="X178" i="1"/>
  <c r="AB178" i="1" s="1"/>
  <c r="W178" i="1"/>
  <c r="AA178" i="1" s="1"/>
  <c r="Y177" i="1"/>
  <c r="AC177" i="1" s="1"/>
  <c r="X177" i="1"/>
  <c r="AB177" i="1" s="1"/>
  <c r="W177" i="1"/>
  <c r="AA177" i="1" s="1"/>
  <c r="Y176" i="1"/>
  <c r="AC176" i="1" s="1"/>
  <c r="X176" i="1"/>
  <c r="AB176" i="1" s="1"/>
  <c r="W176" i="1"/>
  <c r="AA176" i="1" s="1"/>
  <c r="Y175" i="1"/>
  <c r="AC175" i="1" s="1"/>
  <c r="X175" i="1"/>
  <c r="AB175" i="1" s="1"/>
  <c r="W175" i="1"/>
  <c r="AA175" i="1" s="1"/>
  <c r="AC174" i="1"/>
  <c r="Y174" i="1"/>
  <c r="X174" i="1"/>
  <c r="AB174" i="1" s="1"/>
  <c r="W174" i="1"/>
  <c r="AA174" i="1" s="1"/>
  <c r="Y173" i="1"/>
  <c r="AC173" i="1" s="1"/>
  <c r="X173" i="1"/>
  <c r="AB173" i="1" s="1"/>
  <c r="W173" i="1"/>
  <c r="AA173" i="1" s="1"/>
  <c r="AC172" i="1"/>
  <c r="Y172" i="1"/>
  <c r="X172" i="1"/>
  <c r="AB172" i="1" s="1"/>
  <c r="W172" i="1"/>
  <c r="AA172" i="1" s="1"/>
  <c r="Y171" i="1"/>
  <c r="AC171" i="1" s="1"/>
  <c r="X171" i="1"/>
  <c r="AB171" i="1" s="1"/>
  <c r="W171" i="1"/>
  <c r="AA171" i="1" s="1"/>
  <c r="Y170" i="1"/>
  <c r="AC170" i="1" s="1"/>
  <c r="X170" i="1"/>
  <c r="AB170" i="1" s="1"/>
  <c r="W170" i="1"/>
  <c r="AA170" i="1" s="1"/>
  <c r="Y169" i="1"/>
  <c r="AC169" i="1" s="1"/>
  <c r="X169" i="1"/>
  <c r="AB169" i="1" s="1"/>
  <c r="W169" i="1"/>
  <c r="AA169" i="1" s="1"/>
  <c r="Y168" i="1"/>
  <c r="AC168" i="1" s="1"/>
  <c r="X168" i="1"/>
  <c r="AB168" i="1" s="1"/>
  <c r="W168" i="1"/>
  <c r="AA168" i="1" s="1"/>
  <c r="Y167" i="1"/>
  <c r="AC167" i="1" s="1"/>
  <c r="X167" i="1"/>
  <c r="AB167" i="1" s="1"/>
  <c r="W167" i="1"/>
  <c r="AA167" i="1" s="1"/>
  <c r="AC166" i="1"/>
  <c r="Y166" i="1"/>
  <c r="X166" i="1"/>
  <c r="AB166" i="1" s="1"/>
  <c r="W166" i="1"/>
  <c r="AA166" i="1" s="1"/>
  <c r="Y165" i="1"/>
  <c r="AC165" i="1" s="1"/>
  <c r="X165" i="1"/>
  <c r="AB165" i="1" s="1"/>
  <c r="W165" i="1"/>
  <c r="AA165" i="1" s="1"/>
  <c r="Y164" i="1"/>
  <c r="AC164" i="1" s="1"/>
  <c r="X164" i="1"/>
  <c r="AB164" i="1" s="1"/>
  <c r="W164" i="1"/>
  <c r="AA164" i="1" s="1"/>
  <c r="Y163" i="1"/>
  <c r="AC163" i="1" s="1"/>
  <c r="X163" i="1"/>
  <c r="AB163" i="1" s="1"/>
  <c r="W163" i="1"/>
  <c r="AA163" i="1" s="1"/>
  <c r="Y162" i="1"/>
  <c r="AC162" i="1" s="1"/>
  <c r="X162" i="1"/>
  <c r="AB162" i="1" s="1"/>
  <c r="W162" i="1"/>
  <c r="AA162" i="1" s="1"/>
  <c r="Y161" i="1"/>
  <c r="AC161" i="1" s="1"/>
  <c r="X161" i="1"/>
  <c r="AB161" i="1" s="1"/>
  <c r="W161" i="1"/>
  <c r="AA161" i="1" s="1"/>
  <c r="AC160" i="1"/>
  <c r="Y160" i="1"/>
  <c r="X160" i="1"/>
  <c r="AB160" i="1" s="1"/>
  <c r="W160" i="1"/>
  <c r="AA160" i="1" s="1"/>
  <c r="Y159" i="1"/>
  <c r="AC159" i="1" s="1"/>
  <c r="X159" i="1"/>
  <c r="AB159" i="1" s="1"/>
  <c r="W159" i="1"/>
  <c r="AA159" i="1" s="1"/>
  <c r="AC158" i="1"/>
  <c r="Y158" i="1"/>
  <c r="X158" i="1"/>
  <c r="AB158" i="1" s="1"/>
  <c r="W158" i="1"/>
  <c r="AA158" i="1" s="1"/>
  <c r="Y157" i="1"/>
  <c r="AC157" i="1" s="1"/>
  <c r="X157" i="1"/>
  <c r="AB157" i="1" s="1"/>
  <c r="W157" i="1"/>
  <c r="AA157" i="1" s="1"/>
  <c r="Y156" i="1"/>
  <c r="AC156" i="1" s="1"/>
  <c r="X156" i="1"/>
  <c r="AB156" i="1" s="1"/>
  <c r="W156" i="1"/>
  <c r="AA156" i="1" s="1"/>
  <c r="Y155" i="1"/>
  <c r="AC155" i="1" s="1"/>
  <c r="X155" i="1"/>
  <c r="AB155" i="1" s="1"/>
  <c r="W155" i="1"/>
  <c r="AA155" i="1" s="1"/>
  <c r="Y154" i="1"/>
  <c r="AC154" i="1" s="1"/>
  <c r="X154" i="1"/>
  <c r="AB154" i="1" s="1"/>
  <c r="W154" i="1"/>
  <c r="AA154" i="1" s="1"/>
  <c r="Y153" i="1"/>
  <c r="AC153" i="1" s="1"/>
  <c r="X153" i="1"/>
  <c r="AB153" i="1" s="1"/>
  <c r="W153" i="1"/>
  <c r="AA153" i="1" s="1"/>
  <c r="P182" i="1"/>
  <c r="T182" i="1" s="1"/>
  <c r="O182" i="1"/>
  <c r="S182" i="1" s="1"/>
  <c r="N182" i="1"/>
  <c r="R182" i="1" s="1"/>
  <c r="P181" i="1"/>
  <c r="T181" i="1" s="1"/>
  <c r="O181" i="1"/>
  <c r="S181" i="1" s="1"/>
  <c r="N181" i="1"/>
  <c r="R181" i="1" s="1"/>
  <c r="P180" i="1"/>
  <c r="T180" i="1" s="1"/>
  <c r="O180" i="1"/>
  <c r="S180" i="1" s="1"/>
  <c r="N180" i="1"/>
  <c r="R180" i="1" s="1"/>
  <c r="S179" i="1"/>
  <c r="P179" i="1"/>
  <c r="T179" i="1" s="1"/>
  <c r="O179" i="1"/>
  <c r="N179" i="1"/>
  <c r="R179" i="1" s="1"/>
  <c r="P178" i="1"/>
  <c r="T178" i="1" s="1"/>
  <c r="O178" i="1"/>
  <c r="S178" i="1" s="1"/>
  <c r="N178" i="1"/>
  <c r="R178" i="1" s="1"/>
  <c r="P177" i="1"/>
  <c r="T177" i="1" s="1"/>
  <c r="O177" i="1"/>
  <c r="S177" i="1" s="1"/>
  <c r="N177" i="1"/>
  <c r="R177" i="1" s="1"/>
  <c r="P176" i="1"/>
  <c r="T176" i="1" s="1"/>
  <c r="O176" i="1"/>
  <c r="S176" i="1" s="1"/>
  <c r="N176" i="1"/>
  <c r="R176" i="1" s="1"/>
  <c r="P175" i="1"/>
  <c r="T175" i="1" s="1"/>
  <c r="O175" i="1"/>
  <c r="S175" i="1" s="1"/>
  <c r="N175" i="1"/>
  <c r="R175" i="1" s="1"/>
  <c r="P174" i="1"/>
  <c r="T174" i="1" s="1"/>
  <c r="O174" i="1"/>
  <c r="S174" i="1" s="1"/>
  <c r="N174" i="1"/>
  <c r="R174" i="1" s="1"/>
  <c r="P173" i="1"/>
  <c r="T173" i="1" s="1"/>
  <c r="O173" i="1"/>
  <c r="S173" i="1" s="1"/>
  <c r="N173" i="1"/>
  <c r="R173" i="1" s="1"/>
  <c r="P172" i="1"/>
  <c r="T172" i="1" s="1"/>
  <c r="O172" i="1"/>
  <c r="S172" i="1" s="1"/>
  <c r="N172" i="1"/>
  <c r="R172" i="1" s="1"/>
  <c r="S171" i="1"/>
  <c r="P171" i="1"/>
  <c r="T171" i="1" s="1"/>
  <c r="O171" i="1"/>
  <c r="N171" i="1"/>
  <c r="R171" i="1" s="1"/>
  <c r="P170" i="1"/>
  <c r="T170" i="1" s="1"/>
  <c r="O170" i="1"/>
  <c r="S170" i="1" s="1"/>
  <c r="N170" i="1"/>
  <c r="R170" i="1" s="1"/>
  <c r="S169" i="1"/>
  <c r="P169" i="1"/>
  <c r="T169" i="1" s="1"/>
  <c r="O169" i="1"/>
  <c r="N169" i="1"/>
  <c r="R169" i="1" s="1"/>
  <c r="P168" i="1"/>
  <c r="T168" i="1" s="1"/>
  <c r="O168" i="1"/>
  <c r="S168" i="1" s="1"/>
  <c r="N168" i="1"/>
  <c r="R168" i="1" s="1"/>
  <c r="P167" i="1"/>
  <c r="T167" i="1" s="1"/>
  <c r="O167" i="1"/>
  <c r="S167" i="1" s="1"/>
  <c r="N167" i="1"/>
  <c r="R167" i="1" s="1"/>
  <c r="P166" i="1"/>
  <c r="T166" i="1" s="1"/>
  <c r="O166" i="1"/>
  <c r="S166" i="1" s="1"/>
  <c r="N166" i="1"/>
  <c r="R166" i="1" s="1"/>
  <c r="P165" i="1"/>
  <c r="T165" i="1" s="1"/>
  <c r="O165" i="1"/>
  <c r="S165" i="1" s="1"/>
  <c r="N165" i="1"/>
  <c r="R165" i="1" s="1"/>
  <c r="P164" i="1"/>
  <c r="T164" i="1" s="1"/>
  <c r="O164" i="1"/>
  <c r="S164" i="1" s="1"/>
  <c r="N164" i="1"/>
  <c r="R164" i="1" s="1"/>
  <c r="P163" i="1"/>
  <c r="T163" i="1" s="1"/>
  <c r="O163" i="1"/>
  <c r="S163" i="1" s="1"/>
  <c r="N163" i="1"/>
  <c r="R163" i="1" s="1"/>
  <c r="P162" i="1"/>
  <c r="T162" i="1" s="1"/>
  <c r="O162" i="1"/>
  <c r="S162" i="1" s="1"/>
  <c r="N162" i="1"/>
  <c r="R162" i="1" s="1"/>
  <c r="S161" i="1"/>
  <c r="P161" i="1"/>
  <c r="T161" i="1" s="1"/>
  <c r="O161" i="1"/>
  <c r="N161" i="1"/>
  <c r="R161" i="1" s="1"/>
  <c r="P160" i="1"/>
  <c r="T160" i="1" s="1"/>
  <c r="O160" i="1"/>
  <c r="S160" i="1" s="1"/>
  <c r="N160" i="1"/>
  <c r="R160" i="1" s="1"/>
  <c r="P159" i="1"/>
  <c r="T159" i="1" s="1"/>
  <c r="O159" i="1"/>
  <c r="S159" i="1" s="1"/>
  <c r="N159" i="1"/>
  <c r="R159" i="1" s="1"/>
  <c r="P158" i="1"/>
  <c r="T158" i="1" s="1"/>
  <c r="O158" i="1"/>
  <c r="S158" i="1" s="1"/>
  <c r="N158" i="1"/>
  <c r="R158" i="1" s="1"/>
  <c r="P157" i="1"/>
  <c r="T157" i="1" s="1"/>
  <c r="O157" i="1"/>
  <c r="S157" i="1" s="1"/>
  <c r="N157" i="1"/>
  <c r="R157" i="1" s="1"/>
  <c r="P156" i="1"/>
  <c r="T156" i="1" s="1"/>
  <c r="O156" i="1"/>
  <c r="S156" i="1" s="1"/>
  <c r="N156" i="1"/>
  <c r="R156" i="1" s="1"/>
  <c r="S155" i="1"/>
  <c r="P155" i="1"/>
  <c r="T155" i="1" s="1"/>
  <c r="O155" i="1"/>
  <c r="N155" i="1"/>
  <c r="R155" i="1" s="1"/>
  <c r="P154" i="1"/>
  <c r="T154" i="1" s="1"/>
  <c r="O154" i="1"/>
  <c r="S154" i="1" s="1"/>
  <c r="N154" i="1"/>
  <c r="R154" i="1" s="1"/>
  <c r="P153" i="1"/>
  <c r="T153" i="1" s="1"/>
  <c r="O153" i="1"/>
  <c r="S153" i="1" s="1"/>
  <c r="N153" i="1"/>
  <c r="R153" i="1" s="1"/>
  <c r="K184" i="1"/>
  <c r="J184" i="1"/>
  <c r="I184" i="1"/>
  <c r="J51" i="1"/>
  <c r="K183" i="1"/>
  <c r="J183" i="1"/>
  <c r="I183" i="1"/>
  <c r="J157" i="1"/>
  <c r="J153" i="1"/>
  <c r="J154" i="1"/>
  <c r="J155" i="1"/>
  <c r="J156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K153" i="1"/>
  <c r="I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54" i="1"/>
  <c r="F153" i="1"/>
  <c r="K182" i="1"/>
  <c r="I182" i="1"/>
  <c r="G182" i="1"/>
  <c r="E182" i="1"/>
  <c r="G181" i="1"/>
  <c r="K181" i="1" s="1"/>
  <c r="E181" i="1"/>
  <c r="I181" i="1" s="1"/>
  <c r="K180" i="1"/>
  <c r="I180" i="1"/>
  <c r="G180" i="1"/>
  <c r="E180" i="1"/>
  <c r="G179" i="1"/>
  <c r="K179" i="1" s="1"/>
  <c r="E179" i="1"/>
  <c r="I179" i="1" s="1"/>
  <c r="K178" i="1"/>
  <c r="I178" i="1"/>
  <c r="G178" i="1"/>
  <c r="E178" i="1"/>
  <c r="G177" i="1"/>
  <c r="K177" i="1" s="1"/>
  <c r="E177" i="1"/>
  <c r="I177" i="1" s="1"/>
  <c r="K176" i="1"/>
  <c r="I176" i="1"/>
  <c r="G176" i="1"/>
  <c r="E176" i="1"/>
  <c r="G175" i="1"/>
  <c r="K175" i="1" s="1"/>
  <c r="E175" i="1"/>
  <c r="I175" i="1" s="1"/>
  <c r="K174" i="1"/>
  <c r="I174" i="1"/>
  <c r="G174" i="1"/>
  <c r="E174" i="1"/>
  <c r="G173" i="1"/>
  <c r="K173" i="1" s="1"/>
  <c r="E173" i="1"/>
  <c r="I173" i="1" s="1"/>
  <c r="K172" i="1"/>
  <c r="I172" i="1"/>
  <c r="G172" i="1"/>
  <c r="E172" i="1"/>
  <c r="G171" i="1"/>
  <c r="K171" i="1" s="1"/>
  <c r="E171" i="1"/>
  <c r="I171" i="1" s="1"/>
  <c r="K170" i="1"/>
  <c r="I170" i="1"/>
  <c r="G170" i="1"/>
  <c r="E170" i="1"/>
  <c r="G169" i="1"/>
  <c r="K169" i="1" s="1"/>
  <c r="E169" i="1"/>
  <c r="I169" i="1" s="1"/>
  <c r="K168" i="1"/>
  <c r="I168" i="1"/>
  <c r="G168" i="1"/>
  <c r="E168" i="1"/>
  <c r="G167" i="1"/>
  <c r="K167" i="1" s="1"/>
  <c r="E167" i="1"/>
  <c r="I167" i="1" s="1"/>
  <c r="K166" i="1"/>
  <c r="I166" i="1"/>
  <c r="G166" i="1"/>
  <c r="E166" i="1"/>
  <c r="G165" i="1"/>
  <c r="K165" i="1" s="1"/>
  <c r="E165" i="1"/>
  <c r="I165" i="1" s="1"/>
  <c r="K164" i="1"/>
  <c r="I164" i="1"/>
  <c r="G164" i="1"/>
  <c r="E164" i="1"/>
  <c r="G163" i="1"/>
  <c r="K163" i="1" s="1"/>
  <c r="E163" i="1"/>
  <c r="I163" i="1" s="1"/>
  <c r="K162" i="1"/>
  <c r="I162" i="1"/>
  <c r="G162" i="1"/>
  <c r="E162" i="1"/>
  <c r="G161" i="1"/>
  <c r="K161" i="1" s="1"/>
  <c r="E161" i="1"/>
  <c r="I161" i="1" s="1"/>
  <c r="K160" i="1"/>
  <c r="I160" i="1"/>
  <c r="G160" i="1"/>
  <c r="E160" i="1"/>
  <c r="G159" i="1"/>
  <c r="K159" i="1" s="1"/>
  <c r="E159" i="1"/>
  <c r="I159" i="1" s="1"/>
  <c r="K158" i="1"/>
  <c r="I158" i="1"/>
  <c r="G158" i="1"/>
  <c r="E158" i="1"/>
  <c r="G157" i="1"/>
  <c r="K157" i="1" s="1"/>
  <c r="E157" i="1"/>
  <c r="I157" i="1" s="1"/>
  <c r="K156" i="1"/>
  <c r="I156" i="1"/>
  <c r="G156" i="1"/>
  <c r="E156" i="1"/>
  <c r="G155" i="1"/>
  <c r="K155" i="1" s="1"/>
  <c r="E155" i="1"/>
  <c r="I155" i="1" s="1"/>
  <c r="K154" i="1"/>
  <c r="G154" i="1"/>
  <c r="E154" i="1"/>
  <c r="G153" i="1"/>
  <c r="E153" i="1"/>
  <c r="I153" i="1" s="1"/>
  <c r="AH134" i="1"/>
  <c r="AL134" i="1" s="1"/>
  <c r="AG134" i="1"/>
  <c r="AK134" i="1" s="1"/>
  <c r="AF134" i="1"/>
  <c r="AJ134" i="1" s="1"/>
  <c r="AH133" i="1"/>
  <c r="AL133" i="1" s="1"/>
  <c r="AG133" i="1"/>
  <c r="AK133" i="1" s="1"/>
  <c r="AF133" i="1"/>
  <c r="AJ133" i="1" s="1"/>
  <c r="AH132" i="1"/>
  <c r="AL132" i="1" s="1"/>
  <c r="AG132" i="1"/>
  <c r="AK132" i="1" s="1"/>
  <c r="AF132" i="1"/>
  <c r="AJ132" i="1" s="1"/>
  <c r="AH131" i="1"/>
  <c r="AL131" i="1" s="1"/>
  <c r="AG131" i="1"/>
  <c r="AK131" i="1" s="1"/>
  <c r="AF131" i="1"/>
  <c r="AJ131" i="1" s="1"/>
  <c r="AH130" i="1"/>
  <c r="AL130" i="1" s="1"/>
  <c r="AG130" i="1"/>
  <c r="AK130" i="1" s="1"/>
  <c r="AF130" i="1"/>
  <c r="AJ130" i="1" s="1"/>
  <c r="AH129" i="1"/>
  <c r="AL129" i="1" s="1"/>
  <c r="AG129" i="1"/>
  <c r="AK129" i="1" s="1"/>
  <c r="AF129" i="1"/>
  <c r="AJ129" i="1" s="1"/>
  <c r="AH128" i="1"/>
  <c r="AL128" i="1" s="1"/>
  <c r="AG128" i="1"/>
  <c r="AK128" i="1" s="1"/>
  <c r="AF128" i="1"/>
  <c r="AJ128" i="1" s="1"/>
  <c r="AH127" i="1"/>
  <c r="AL127" i="1" s="1"/>
  <c r="AG127" i="1"/>
  <c r="AK127" i="1" s="1"/>
  <c r="AF127" i="1"/>
  <c r="AJ127" i="1" s="1"/>
  <c r="AH126" i="1"/>
  <c r="AL126" i="1" s="1"/>
  <c r="AG126" i="1"/>
  <c r="AK126" i="1" s="1"/>
  <c r="AF126" i="1"/>
  <c r="AJ126" i="1" s="1"/>
  <c r="AH125" i="1"/>
  <c r="AL125" i="1" s="1"/>
  <c r="AG125" i="1"/>
  <c r="AK125" i="1" s="1"/>
  <c r="AF125" i="1"/>
  <c r="AJ125" i="1" s="1"/>
  <c r="AH124" i="1"/>
  <c r="AL124" i="1" s="1"/>
  <c r="AG124" i="1"/>
  <c r="AK124" i="1" s="1"/>
  <c r="AF124" i="1"/>
  <c r="AJ124" i="1" s="1"/>
  <c r="AH123" i="1"/>
  <c r="AL123" i="1" s="1"/>
  <c r="AG123" i="1"/>
  <c r="AK123" i="1" s="1"/>
  <c r="AF123" i="1"/>
  <c r="AJ123" i="1" s="1"/>
  <c r="AH122" i="1"/>
  <c r="AL122" i="1" s="1"/>
  <c r="AG122" i="1"/>
  <c r="AK122" i="1" s="1"/>
  <c r="AF122" i="1"/>
  <c r="AJ122" i="1" s="1"/>
  <c r="AH121" i="1"/>
  <c r="AL121" i="1" s="1"/>
  <c r="AG121" i="1"/>
  <c r="AK121" i="1" s="1"/>
  <c r="AF121" i="1"/>
  <c r="AJ121" i="1" s="1"/>
  <c r="AH120" i="1"/>
  <c r="AL120" i="1" s="1"/>
  <c r="AG120" i="1"/>
  <c r="AK120" i="1" s="1"/>
  <c r="AF120" i="1"/>
  <c r="AJ120" i="1" s="1"/>
  <c r="AH119" i="1"/>
  <c r="AL119" i="1" s="1"/>
  <c r="AG119" i="1"/>
  <c r="AK119" i="1" s="1"/>
  <c r="AF119" i="1"/>
  <c r="AJ119" i="1" s="1"/>
  <c r="AH118" i="1"/>
  <c r="AL118" i="1" s="1"/>
  <c r="AG118" i="1"/>
  <c r="AK118" i="1" s="1"/>
  <c r="AF118" i="1"/>
  <c r="AJ118" i="1" s="1"/>
  <c r="AH117" i="1"/>
  <c r="AL117" i="1" s="1"/>
  <c r="AG117" i="1"/>
  <c r="AK117" i="1" s="1"/>
  <c r="AF117" i="1"/>
  <c r="AJ117" i="1" s="1"/>
  <c r="AH116" i="1"/>
  <c r="AL116" i="1" s="1"/>
  <c r="AG116" i="1"/>
  <c r="AK116" i="1" s="1"/>
  <c r="AF116" i="1"/>
  <c r="AJ116" i="1" s="1"/>
  <c r="AH115" i="1"/>
  <c r="AL115" i="1" s="1"/>
  <c r="AG115" i="1"/>
  <c r="AK115" i="1" s="1"/>
  <c r="AF115" i="1"/>
  <c r="AJ115" i="1" s="1"/>
  <c r="AH114" i="1"/>
  <c r="AL114" i="1" s="1"/>
  <c r="AG114" i="1"/>
  <c r="AK114" i="1" s="1"/>
  <c r="AF114" i="1"/>
  <c r="AJ114" i="1" s="1"/>
  <c r="AH113" i="1"/>
  <c r="AL113" i="1" s="1"/>
  <c r="AG113" i="1"/>
  <c r="AK113" i="1" s="1"/>
  <c r="AF113" i="1"/>
  <c r="AJ113" i="1" s="1"/>
  <c r="AH112" i="1"/>
  <c r="AL112" i="1" s="1"/>
  <c r="AG112" i="1"/>
  <c r="AK112" i="1" s="1"/>
  <c r="AF112" i="1"/>
  <c r="AJ112" i="1" s="1"/>
  <c r="AH111" i="1"/>
  <c r="AL111" i="1" s="1"/>
  <c r="AG111" i="1"/>
  <c r="AK111" i="1" s="1"/>
  <c r="AF111" i="1"/>
  <c r="AJ111" i="1" s="1"/>
  <c r="AH110" i="1"/>
  <c r="AL110" i="1" s="1"/>
  <c r="AG110" i="1"/>
  <c r="AK110" i="1" s="1"/>
  <c r="AF110" i="1"/>
  <c r="AJ110" i="1" s="1"/>
  <c r="AH109" i="1"/>
  <c r="AL109" i="1" s="1"/>
  <c r="AG109" i="1"/>
  <c r="AK109" i="1" s="1"/>
  <c r="AF109" i="1"/>
  <c r="AJ109" i="1" s="1"/>
  <c r="AH108" i="1"/>
  <c r="AL108" i="1" s="1"/>
  <c r="AG108" i="1"/>
  <c r="AK108" i="1" s="1"/>
  <c r="AF108" i="1"/>
  <c r="AJ108" i="1" s="1"/>
  <c r="AH107" i="1"/>
  <c r="AL107" i="1" s="1"/>
  <c r="AG107" i="1"/>
  <c r="AK107" i="1" s="1"/>
  <c r="AF107" i="1"/>
  <c r="AJ107" i="1" s="1"/>
  <c r="AH106" i="1"/>
  <c r="AL106" i="1" s="1"/>
  <c r="AG106" i="1"/>
  <c r="AK106" i="1" s="1"/>
  <c r="AF106" i="1"/>
  <c r="AJ106" i="1" s="1"/>
  <c r="AH105" i="1"/>
  <c r="AL105" i="1" s="1"/>
  <c r="AG105" i="1"/>
  <c r="AK105" i="1" s="1"/>
  <c r="AF105" i="1"/>
  <c r="AJ105" i="1" s="1"/>
  <c r="Y134" i="1"/>
  <c r="AC134" i="1" s="1"/>
  <c r="X134" i="1"/>
  <c r="AB134" i="1" s="1"/>
  <c r="W134" i="1"/>
  <c r="AA134" i="1" s="1"/>
  <c r="Y133" i="1"/>
  <c r="AC133" i="1" s="1"/>
  <c r="X133" i="1"/>
  <c r="AB133" i="1" s="1"/>
  <c r="W133" i="1"/>
  <c r="AA133" i="1" s="1"/>
  <c r="Y132" i="1"/>
  <c r="AC132" i="1" s="1"/>
  <c r="X132" i="1"/>
  <c r="AB132" i="1" s="1"/>
  <c r="W132" i="1"/>
  <c r="AA132" i="1" s="1"/>
  <c r="AC131" i="1"/>
  <c r="AB131" i="1"/>
  <c r="AA131" i="1"/>
  <c r="Y131" i="1"/>
  <c r="X131" i="1"/>
  <c r="W131" i="1"/>
  <c r="Y130" i="1"/>
  <c r="AC130" i="1" s="1"/>
  <c r="X130" i="1"/>
  <c r="AB130" i="1" s="1"/>
  <c r="W130" i="1"/>
  <c r="AA130" i="1" s="1"/>
  <c r="AC129" i="1"/>
  <c r="AB129" i="1"/>
  <c r="AA129" i="1"/>
  <c r="Y129" i="1"/>
  <c r="X129" i="1"/>
  <c r="W129" i="1"/>
  <c r="Y128" i="1"/>
  <c r="AC128" i="1" s="1"/>
  <c r="X128" i="1"/>
  <c r="AB128" i="1" s="1"/>
  <c r="W128" i="1"/>
  <c r="AA128" i="1" s="1"/>
  <c r="Y127" i="1"/>
  <c r="AC127" i="1" s="1"/>
  <c r="X127" i="1"/>
  <c r="AB127" i="1" s="1"/>
  <c r="W127" i="1"/>
  <c r="AA127" i="1" s="1"/>
  <c r="Y126" i="1"/>
  <c r="AC126" i="1" s="1"/>
  <c r="X126" i="1"/>
  <c r="AB126" i="1" s="1"/>
  <c r="W126" i="1"/>
  <c r="AA126" i="1" s="1"/>
  <c r="Y125" i="1"/>
  <c r="AC125" i="1" s="1"/>
  <c r="X125" i="1"/>
  <c r="AB125" i="1" s="1"/>
  <c r="W125" i="1"/>
  <c r="AA125" i="1" s="1"/>
  <c r="Y124" i="1"/>
  <c r="AC124" i="1" s="1"/>
  <c r="X124" i="1"/>
  <c r="AB124" i="1" s="1"/>
  <c r="W124" i="1"/>
  <c r="AA124" i="1" s="1"/>
  <c r="AC123" i="1"/>
  <c r="AB123" i="1"/>
  <c r="AA123" i="1"/>
  <c r="Y123" i="1"/>
  <c r="X123" i="1"/>
  <c r="W123" i="1"/>
  <c r="Y122" i="1"/>
  <c r="AC122" i="1" s="1"/>
  <c r="X122" i="1"/>
  <c r="AB122" i="1" s="1"/>
  <c r="W122" i="1"/>
  <c r="AA122" i="1" s="1"/>
  <c r="AC121" i="1"/>
  <c r="AB121" i="1"/>
  <c r="AA121" i="1"/>
  <c r="Y121" i="1"/>
  <c r="X121" i="1"/>
  <c r="W121" i="1"/>
  <c r="Y120" i="1"/>
  <c r="AC120" i="1" s="1"/>
  <c r="X120" i="1"/>
  <c r="AB120" i="1" s="1"/>
  <c r="W120" i="1"/>
  <c r="AA120" i="1" s="1"/>
  <c r="Y119" i="1"/>
  <c r="AC119" i="1" s="1"/>
  <c r="X119" i="1"/>
  <c r="AB119" i="1" s="1"/>
  <c r="W119" i="1"/>
  <c r="AA119" i="1" s="1"/>
  <c r="Y118" i="1"/>
  <c r="AC118" i="1" s="1"/>
  <c r="X118" i="1"/>
  <c r="AB118" i="1" s="1"/>
  <c r="W118" i="1"/>
  <c r="AA118" i="1" s="1"/>
  <c r="Y117" i="1"/>
  <c r="AC117" i="1" s="1"/>
  <c r="X117" i="1"/>
  <c r="AB117" i="1" s="1"/>
  <c r="W117" i="1"/>
  <c r="AA117" i="1" s="1"/>
  <c r="Y116" i="1"/>
  <c r="AC116" i="1" s="1"/>
  <c r="X116" i="1"/>
  <c r="AB116" i="1" s="1"/>
  <c r="W116" i="1"/>
  <c r="AA116" i="1" s="1"/>
  <c r="AC115" i="1"/>
  <c r="AB115" i="1"/>
  <c r="AA115" i="1"/>
  <c r="Y115" i="1"/>
  <c r="X115" i="1"/>
  <c r="W115" i="1"/>
  <c r="Y114" i="1"/>
  <c r="AC114" i="1" s="1"/>
  <c r="X114" i="1"/>
  <c r="AB114" i="1" s="1"/>
  <c r="W114" i="1"/>
  <c r="AA114" i="1" s="1"/>
  <c r="AC113" i="1"/>
  <c r="AB113" i="1"/>
  <c r="AA113" i="1"/>
  <c r="Y113" i="1"/>
  <c r="X113" i="1"/>
  <c r="W113" i="1"/>
  <c r="Y112" i="1"/>
  <c r="AC112" i="1" s="1"/>
  <c r="X112" i="1"/>
  <c r="AB112" i="1" s="1"/>
  <c r="W112" i="1"/>
  <c r="AA112" i="1" s="1"/>
  <c r="Y111" i="1"/>
  <c r="AC111" i="1" s="1"/>
  <c r="X111" i="1"/>
  <c r="AB111" i="1" s="1"/>
  <c r="W111" i="1"/>
  <c r="AA111" i="1" s="1"/>
  <c r="Y110" i="1"/>
  <c r="AC110" i="1" s="1"/>
  <c r="X110" i="1"/>
  <c r="AB110" i="1" s="1"/>
  <c r="W110" i="1"/>
  <c r="AA110" i="1" s="1"/>
  <c r="Y109" i="1"/>
  <c r="AC109" i="1" s="1"/>
  <c r="X109" i="1"/>
  <c r="AB109" i="1" s="1"/>
  <c r="W109" i="1"/>
  <c r="AA109" i="1" s="1"/>
  <c r="Y108" i="1"/>
  <c r="AC108" i="1" s="1"/>
  <c r="X108" i="1"/>
  <c r="AB108" i="1" s="1"/>
  <c r="W108" i="1"/>
  <c r="AA108" i="1" s="1"/>
  <c r="AC107" i="1"/>
  <c r="AB107" i="1"/>
  <c r="AA107" i="1"/>
  <c r="Y107" i="1"/>
  <c r="X107" i="1"/>
  <c r="W107" i="1"/>
  <c r="Y106" i="1"/>
  <c r="AC106" i="1" s="1"/>
  <c r="X106" i="1"/>
  <c r="AB106" i="1" s="1"/>
  <c r="W106" i="1"/>
  <c r="AA106" i="1" s="1"/>
  <c r="AC105" i="1"/>
  <c r="AB105" i="1"/>
  <c r="AA105" i="1"/>
  <c r="Y105" i="1"/>
  <c r="X105" i="1"/>
  <c r="W105" i="1"/>
  <c r="P134" i="1"/>
  <c r="T134" i="1" s="1"/>
  <c r="O134" i="1"/>
  <c r="S134" i="1" s="1"/>
  <c r="N134" i="1"/>
  <c r="R134" i="1" s="1"/>
  <c r="T133" i="1"/>
  <c r="P133" i="1"/>
  <c r="O133" i="1"/>
  <c r="S133" i="1" s="1"/>
  <c r="N133" i="1"/>
  <c r="R133" i="1" s="1"/>
  <c r="P132" i="1"/>
  <c r="T132" i="1" s="1"/>
  <c r="O132" i="1"/>
  <c r="S132" i="1" s="1"/>
  <c r="N132" i="1"/>
  <c r="R132" i="1" s="1"/>
  <c r="P131" i="1"/>
  <c r="T131" i="1" s="1"/>
  <c r="O131" i="1"/>
  <c r="S131" i="1" s="1"/>
  <c r="N131" i="1"/>
  <c r="R131" i="1" s="1"/>
  <c r="P130" i="1"/>
  <c r="T130" i="1" s="1"/>
  <c r="O130" i="1"/>
  <c r="S130" i="1" s="1"/>
  <c r="N130" i="1"/>
  <c r="R130" i="1" s="1"/>
  <c r="P129" i="1"/>
  <c r="T129" i="1" s="1"/>
  <c r="O129" i="1"/>
  <c r="S129" i="1" s="1"/>
  <c r="N129" i="1"/>
  <c r="R129" i="1" s="1"/>
  <c r="P128" i="1"/>
  <c r="T128" i="1" s="1"/>
  <c r="O128" i="1"/>
  <c r="S128" i="1" s="1"/>
  <c r="N128" i="1"/>
  <c r="R128" i="1" s="1"/>
  <c r="T127" i="1"/>
  <c r="S127" i="1"/>
  <c r="P127" i="1"/>
  <c r="O127" i="1"/>
  <c r="N127" i="1"/>
  <c r="R127" i="1" s="1"/>
  <c r="P126" i="1"/>
  <c r="T126" i="1" s="1"/>
  <c r="O126" i="1"/>
  <c r="S126" i="1" s="1"/>
  <c r="N126" i="1"/>
  <c r="R126" i="1" s="1"/>
  <c r="P125" i="1"/>
  <c r="T125" i="1" s="1"/>
  <c r="O125" i="1"/>
  <c r="S125" i="1" s="1"/>
  <c r="N125" i="1"/>
  <c r="R125" i="1" s="1"/>
  <c r="P124" i="1"/>
  <c r="T124" i="1" s="1"/>
  <c r="O124" i="1"/>
  <c r="S124" i="1" s="1"/>
  <c r="N124" i="1"/>
  <c r="R124" i="1" s="1"/>
  <c r="P123" i="1"/>
  <c r="T123" i="1" s="1"/>
  <c r="O123" i="1"/>
  <c r="S123" i="1" s="1"/>
  <c r="N123" i="1"/>
  <c r="R123" i="1" s="1"/>
  <c r="P122" i="1"/>
  <c r="T122" i="1" s="1"/>
  <c r="O122" i="1"/>
  <c r="S122" i="1" s="1"/>
  <c r="N122" i="1"/>
  <c r="R122" i="1" s="1"/>
  <c r="T121" i="1"/>
  <c r="S121" i="1"/>
  <c r="P121" i="1"/>
  <c r="O121" i="1"/>
  <c r="N121" i="1"/>
  <c r="R121" i="1" s="1"/>
  <c r="P120" i="1"/>
  <c r="T120" i="1" s="1"/>
  <c r="O120" i="1"/>
  <c r="S120" i="1" s="1"/>
  <c r="N120" i="1"/>
  <c r="R120" i="1" s="1"/>
  <c r="P119" i="1"/>
  <c r="T119" i="1" s="1"/>
  <c r="O119" i="1"/>
  <c r="S119" i="1" s="1"/>
  <c r="N119" i="1"/>
  <c r="R119" i="1" s="1"/>
  <c r="P118" i="1"/>
  <c r="T118" i="1" s="1"/>
  <c r="O118" i="1"/>
  <c r="S118" i="1" s="1"/>
  <c r="N118" i="1"/>
  <c r="R118" i="1" s="1"/>
  <c r="P117" i="1"/>
  <c r="T117" i="1" s="1"/>
  <c r="O117" i="1"/>
  <c r="S117" i="1" s="1"/>
  <c r="N117" i="1"/>
  <c r="R117" i="1" s="1"/>
  <c r="P116" i="1"/>
  <c r="T116" i="1" s="1"/>
  <c r="O116" i="1"/>
  <c r="S116" i="1" s="1"/>
  <c r="N116" i="1"/>
  <c r="R116" i="1" s="1"/>
  <c r="T115" i="1"/>
  <c r="S115" i="1"/>
  <c r="P115" i="1"/>
  <c r="O115" i="1"/>
  <c r="N115" i="1"/>
  <c r="R115" i="1" s="1"/>
  <c r="P114" i="1"/>
  <c r="T114" i="1" s="1"/>
  <c r="O114" i="1"/>
  <c r="S114" i="1" s="1"/>
  <c r="N114" i="1"/>
  <c r="R114" i="1" s="1"/>
  <c r="P113" i="1"/>
  <c r="T113" i="1" s="1"/>
  <c r="O113" i="1"/>
  <c r="S113" i="1" s="1"/>
  <c r="N113" i="1"/>
  <c r="R113" i="1" s="1"/>
  <c r="P112" i="1"/>
  <c r="T112" i="1" s="1"/>
  <c r="O112" i="1"/>
  <c r="S112" i="1" s="1"/>
  <c r="N112" i="1"/>
  <c r="R112" i="1" s="1"/>
  <c r="P111" i="1"/>
  <c r="T111" i="1" s="1"/>
  <c r="O111" i="1"/>
  <c r="S111" i="1" s="1"/>
  <c r="N111" i="1"/>
  <c r="R111" i="1" s="1"/>
  <c r="P110" i="1"/>
  <c r="T110" i="1" s="1"/>
  <c r="O110" i="1"/>
  <c r="S110" i="1" s="1"/>
  <c r="N110" i="1"/>
  <c r="R110" i="1" s="1"/>
  <c r="T109" i="1"/>
  <c r="S109" i="1"/>
  <c r="P109" i="1"/>
  <c r="O109" i="1"/>
  <c r="N109" i="1"/>
  <c r="R109" i="1" s="1"/>
  <c r="P108" i="1"/>
  <c r="T108" i="1" s="1"/>
  <c r="O108" i="1"/>
  <c r="S108" i="1" s="1"/>
  <c r="N108" i="1"/>
  <c r="R108" i="1" s="1"/>
  <c r="P107" i="1"/>
  <c r="T107" i="1" s="1"/>
  <c r="O107" i="1"/>
  <c r="S107" i="1" s="1"/>
  <c r="N107" i="1"/>
  <c r="R107" i="1" s="1"/>
  <c r="P106" i="1"/>
  <c r="T106" i="1" s="1"/>
  <c r="O106" i="1"/>
  <c r="S106" i="1" s="1"/>
  <c r="N106" i="1"/>
  <c r="R106" i="1" s="1"/>
  <c r="P105" i="1"/>
  <c r="T105" i="1" s="1"/>
  <c r="O105" i="1"/>
  <c r="S105" i="1" s="1"/>
  <c r="N105" i="1"/>
  <c r="R105" i="1" s="1"/>
  <c r="J136" i="1"/>
  <c r="K136" i="1"/>
  <c r="I13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06" i="1"/>
  <c r="K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6" i="1"/>
  <c r="G105" i="1"/>
  <c r="J134" i="1"/>
  <c r="I134" i="1"/>
  <c r="F134" i="1"/>
  <c r="E134" i="1"/>
  <c r="I133" i="1"/>
  <c r="F133" i="1"/>
  <c r="J133" i="1" s="1"/>
  <c r="E133" i="1"/>
  <c r="J132" i="1"/>
  <c r="I132" i="1"/>
  <c r="F132" i="1"/>
  <c r="E132" i="1"/>
  <c r="F131" i="1"/>
  <c r="J131" i="1" s="1"/>
  <c r="E131" i="1"/>
  <c r="I131" i="1" s="1"/>
  <c r="J130" i="1"/>
  <c r="I130" i="1"/>
  <c r="F130" i="1"/>
  <c r="E130" i="1"/>
  <c r="F129" i="1"/>
  <c r="J129" i="1" s="1"/>
  <c r="E129" i="1"/>
  <c r="I129" i="1" s="1"/>
  <c r="J128" i="1"/>
  <c r="I128" i="1"/>
  <c r="F128" i="1"/>
  <c r="E128" i="1"/>
  <c r="F127" i="1"/>
  <c r="J127" i="1" s="1"/>
  <c r="E127" i="1"/>
  <c r="I127" i="1" s="1"/>
  <c r="J126" i="1"/>
  <c r="I126" i="1"/>
  <c r="F126" i="1"/>
  <c r="E126" i="1"/>
  <c r="F125" i="1"/>
  <c r="J125" i="1" s="1"/>
  <c r="E125" i="1"/>
  <c r="I125" i="1" s="1"/>
  <c r="J124" i="1"/>
  <c r="I124" i="1"/>
  <c r="F124" i="1"/>
  <c r="E124" i="1"/>
  <c r="F123" i="1"/>
  <c r="J123" i="1" s="1"/>
  <c r="E123" i="1"/>
  <c r="I123" i="1" s="1"/>
  <c r="J122" i="1"/>
  <c r="I122" i="1"/>
  <c r="F122" i="1"/>
  <c r="E122" i="1"/>
  <c r="F121" i="1"/>
  <c r="J121" i="1" s="1"/>
  <c r="E121" i="1"/>
  <c r="I121" i="1" s="1"/>
  <c r="J120" i="1"/>
  <c r="I120" i="1"/>
  <c r="F120" i="1"/>
  <c r="E120" i="1"/>
  <c r="F119" i="1"/>
  <c r="J119" i="1" s="1"/>
  <c r="E119" i="1"/>
  <c r="I119" i="1" s="1"/>
  <c r="J118" i="1"/>
  <c r="I118" i="1"/>
  <c r="F118" i="1"/>
  <c r="E118" i="1"/>
  <c r="F117" i="1"/>
  <c r="J117" i="1" s="1"/>
  <c r="E117" i="1"/>
  <c r="I117" i="1" s="1"/>
  <c r="J116" i="1"/>
  <c r="I116" i="1"/>
  <c r="F116" i="1"/>
  <c r="E116" i="1"/>
  <c r="F115" i="1"/>
  <c r="J115" i="1" s="1"/>
  <c r="E115" i="1"/>
  <c r="I115" i="1" s="1"/>
  <c r="J114" i="1"/>
  <c r="I114" i="1"/>
  <c r="F114" i="1"/>
  <c r="E114" i="1"/>
  <c r="F113" i="1"/>
  <c r="J113" i="1" s="1"/>
  <c r="E113" i="1"/>
  <c r="I113" i="1" s="1"/>
  <c r="J112" i="1"/>
  <c r="I112" i="1"/>
  <c r="F112" i="1"/>
  <c r="E112" i="1"/>
  <c r="F111" i="1"/>
  <c r="J111" i="1" s="1"/>
  <c r="E111" i="1"/>
  <c r="I111" i="1" s="1"/>
  <c r="J110" i="1"/>
  <c r="I110" i="1"/>
  <c r="F110" i="1"/>
  <c r="E110" i="1"/>
  <c r="F109" i="1"/>
  <c r="J109" i="1" s="1"/>
  <c r="E109" i="1"/>
  <c r="I109" i="1" s="1"/>
  <c r="J108" i="1"/>
  <c r="I108" i="1"/>
  <c r="F108" i="1"/>
  <c r="E108" i="1"/>
  <c r="F107" i="1"/>
  <c r="J107" i="1" s="1"/>
  <c r="E107" i="1"/>
  <c r="I107" i="1" s="1"/>
  <c r="J106" i="1"/>
  <c r="I106" i="1"/>
  <c r="F106" i="1"/>
  <c r="E106" i="1"/>
  <c r="F105" i="1"/>
  <c r="J105" i="1" s="1"/>
  <c r="E105" i="1"/>
  <c r="I105" i="1" s="1"/>
  <c r="AA87" i="1"/>
  <c r="Y87" i="1"/>
  <c r="AC87" i="1" s="1"/>
  <c r="X87" i="1"/>
  <c r="AB87" i="1" s="1"/>
  <c r="W87" i="1"/>
  <c r="Y86" i="1"/>
  <c r="AC86" i="1" s="1"/>
  <c r="X86" i="1"/>
  <c r="AB86" i="1" s="1"/>
  <c r="W86" i="1"/>
  <c r="AA86" i="1" s="1"/>
  <c r="AC85" i="1"/>
  <c r="Y85" i="1"/>
  <c r="X85" i="1"/>
  <c r="AB85" i="1" s="1"/>
  <c r="W85" i="1"/>
  <c r="AA85" i="1" s="1"/>
  <c r="Y84" i="1"/>
  <c r="AC84" i="1" s="1"/>
  <c r="X84" i="1"/>
  <c r="AB84" i="1" s="1"/>
  <c r="W84" i="1"/>
  <c r="AA84" i="1" s="1"/>
  <c r="AC83" i="1"/>
  <c r="AB83" i="1"/>
  <c r="AA83" i="1"/>
  <c r="Y83" i="1"/>
  <c r="X83" i="1"/>
  <c r="W83" i="1"/>
  <c r="AA82" i="1"/>
  <c r="Y82" i="1"/>
  <c r="AC82" i="1" s="1"/>
  <c r="X82" i="1"/>
  <c r="AB82" i="1" s="1"/>
  <c r="W82" i="1"/>
  <c r="AA81" i="1"/>
  <c r="Y81" i="1"/>
  <c r="AC81" i="1" s="1"/>
  <c r="X81" i="1"/>
  <c r="AB81" i="1" s="1"/>
  <c r="W81" i="1"/>
  <c r="Y80" i="1"/>
  <c r="AC80" i="1" s="1"/>
  <c r="X80" i="1"/>
  <c r="AB80" i="1" s="1"/>
  <c r="W80" i="1"/>
  <c r="AA80" i="1" s="1"/>
  <c r="Y79" i="1"/>
  <c r="AC79" i="1" s="1"/>
  <c r="X79" i="1"/>
  <c r="AB79" i="1" s="1"/>
  <c r="W79" i="1"/>
  <c r="AA79" i="1" s="1"/>
  <c r="AA78" i="1"/>
  <c r="Y78" i="1"/>
  <c r="AC78" i="1" s="1"/>
  <c r="X78" i="1"/>
  <c r="AB78" i="1" s="1"/>
  <c r="W78" i="1"/>
  <c r="AC77" i="1"/>
  <c r="Y77" i="1"/>
  <c r="X77" i="1"/>
  <c r="AB77" i="1" s="1"/>
  <c r="W77" i="1"/>
  <c r="AA77" i="1" s="1"/>
  <c r="AA76" i="1"/>
  <c r="Y76" i="1"/>
  <c r="AC76" i="1" s="1"/>
  <c r="X76" i="1"/>
  <c r="AB76" i="1" s="1"/>
  <c r="W76" i="1"/>
  <c r="AA75" i="1"/>
  <c r="Y75" i="1"/>
  <c r="AC75" i="1" s="1"/>
  <c r="X75" i="1"/>
  <c r="AB75" i="1" s="1"/>
  <c r="W75" i="1"/>
  <c r="Y74" i="1"/>
  <c r="AC74" i="1" s="1"/>
  <c r="X74" i="1"/>
  <c r="AB74" i="1" s="1"/>
  <c r="W74" i="1"/>
  <c r="AA74" i="1" s="1"/>
  <c r="AC73" i="1"/>
  <c r="Y73" i="1"/>
  <c r="X73" i="1"/>
  <c r="AB73" i="1" s="1"/>
  <c r="W73" i="1"/>
  <c r="AA73" i="1" s="1"/>
  <c r="Y72" i="1"/>
  <c r="AC72" i="1" s="1"/>
  <c r="X72" i="1"/>
  <c r="AB72" i="1" s="1"/>
  <c r="W72" i="1"/>
  <c r="AA72" i="1" s="1"/>
  <c r="AC71" i="1"/>
  <c r="AB71" i="1"/>
  <c r="AA71" i="1"/>
  <c r="Y71" i="1"/>
  <c r="X71" i="1"/>
  <c r="W71" i="1"/>
  <c r="AA70" i="1"/>
  <c r="Y70" i="1"/>
  <c r="AC70" i="1" s="1"/>
  <c r="X70" i="1"/>
  <c r="AB70" i="1" s="1"/>
  <c r="W70" i="1"/>
  <c r="AA69" i="1"/>
  <c r="Y69" i="1"/>
  <c r="AC69" i="1" s="1"/>
  <c r="X69" i="1"/>
  <c r="AB69" i="1" s="1"/>
  <c r="W69" i="1"/>
  <c r="Y68" i="1"/>
  <c r="AC68" i="1" s="1"/>
  <c r="X68" i="1"/>
  <c r="AB68" i="1" s="1"/>
  <c r="W68" i="1"/>
  <c r="AA68" i="1" s="1"/>
  <c r="Y67" i="1"/>
  <c r="AC67" i="1" s="1"/>
  <c r="X67" i="1"/>
  <c r="AB67" i="1" s="1"/>
  <c r="W67" i="1"/>
  <c r="AA67" i="1" s="1"/>
  <c r="AA66" i="1"/>
  <c r="Y66" i="1"/>
  <c r="AC66" i="1" s="1"/>
  <c r="X66" i="1"/>
  <c r="AB66" i="1" s="1"/>
  <c r="W66" i="1"/>
  <c r="AC65" i="1"/>
  <c r="Y65" i="1"/>
  <c r="X65" i="1"/>
  <c r="AB65" i="1" s="1"/>
  <c r="W65" i="1"/>
  <c r="AA65" i="1" s="1"/>
  <c r="AA64" i="1"/>
  <c r="Y64" i="1"/>
  <c r="AC64" i="1" s="1"/>
  <c r="X64" i="1"/>
  <c r="AB64" i="1" s="1"/>
  <c r="W64" i="1"/>
  <c r="AA63" i="1"/>
  <c r="Y63" i="1"/>
  <c r="AC63" i="1" s="1"/>
  <c r="X63" i="1"/>
  <c r="AB63" i="1" s="1"/>
  <c r="W63" i="1"/>
  <c r="Y62" i="1"/>
  <c r="AC62" i="1" s="1"/>
  <c r="X62" i="1"/>
  <c r="AB62" i="1" s="1"/>
  <c r="W62" i="1"/>
  <c r="AA62" i="1" s="1"/>
  <c r="AC61" i="1"/>
  <c r="Y61" i="1"/>
  <c r="X61" i="1"/>
  <c r="AB61" i="1" s="1"/>
  <c r="W61" i="1"/>
  <c r="AA61" i="1" s="1"/>
  <c r="Y60" i="1"/>
  <c r="AC60" i="1" s="1"/>
  <c r="X60" i="1"/>
  <c r="AB60" i="1" s="1"/>
  <c r="W60" i="1"/>
  <c r="AA60" i="1" s="1"/>
  <c r="AB59" i="1"/>
  <c r="AA59" i="1"/>
  <c r="Y59" i="1"/>
  <c r="AC59" i="1" s="1"/>
  <c r="X59" i="1"/>
  <c r="W59" i="1"/>
  <c r="AA58" i="1"/>
  <c r="Y58" i="1"/>
  <c r="AC58" i="1" s="1"/>
  <c r="X58" i="1"/>
  <c r="AB58" i="1" s="1"/>
  <c r="W58" i="1"/>
  <c r="P87" i="1"/>
  <c r="T87" i="1" s="1"/>
  <c r="O87" i="1"/>
  <c r="S87" i="1" s="1"/>
  <c r="N87" i="1"/>
  <c r="R87" i="1" s="1"/>
  <c r="P86" i="1"/>
  <c r="T86" i="1" s="1"/>
  <c r="O86" i="1"/>
  <c r="S86" i="1" s="1"/>
  <c r="N86" i="1"/>
  <c r="R86" i="1" s="1"/>
  <c r="P85" i="1"/>
  <c r="T85" i="1" s="1"/>
  <c r="O85" i="1"/>
  <c r="S85" i="1" s="1"/>
  <c r="N85" i="1"/>
  <c r="R85" i="1" s="1"/>
  <c r="R84" i="1"/>
  <c r="P84" i="1"/>
  <c r="T84" i="1" s="1"/>
  <c r="O84" i="1"/>
  <c r="S84" i="1" s="1"/>
  <c r="N84" i="1"/>
  <c r="P83" i="1"/>
  <c r="T83" i="1" s="1"/>
  <c r="O83" i="1"/>
  <c r="S83" i="1" s="1"/>
  <c r="N83" i="1"/>
  <c r="R83" i="1" s="1"/>
  <c r="P82" i="1"/>
  <c r="T82" i="1" s="1"/>
  <c r="O82" i="1"/>
  <c r="S82" i="1" s="1"/>
  <c r="N82" i="1"/>
  <c r="R82" i="1" s="1"/>
  <c r="P81" i="1"/>
  <c r="T81" i="1" s="1"/>
  <c r="O81" i="1"/>
  <c r="S81" i="1" s="1"/>
  <c r="N81" i="1"/>
  <c r="R81" i="1" s="1"/>
  <c r="R80" i="1"/>
  <c r="P80" i="1"/>
  <c r="T80" i="1" s="1"/>
  <c r="O80" i="1"/>
  <c r="S80" i="1" s="1"/>
  <c r="N80" i="1"/>
  <c r="P79" i="1"/>
  <c r="T79" i="1" s="1"/>
  <c r="O79" i="1"/>
  <c r="S79" i="1" s="1"/>
  <c r="N79" i="1"/>
  <c r="R79" i="1" s="1"/>
  <c r="P78" i="1"/>
  <c r="T78" i="1" s="1"/>
  <c r="O78" i="1"/>
  <c r="S78" i="1" s="1"/>
  <c r="N78" i="1"/>
  <c r="R78" i="1" s="1"/>
  <c r="P77" i="1"/>
  <c r="T77" i="1" s="1"/>
  <c r="O77" i="1"/>
  <c r="S77" i="1" s="1"/>
  <c r="N77" i="1"/>
  <c r="R77" i="1" s="1"/>
  <c r="P76" i="1"/>
  <c r="T76" i="1" s="1"/>
  <c r="O76" i="1"/>
  <c r="S76" i="1" s="1"/>
  <c r="N76" i="1"/>
  <c r="R76" i="1" s="1"/>
  <c r="P75" i="1"/>
  <c r="T75" i="1" s="1"/>
  <c r="O75" i="1"/>
  <c r="S75" i="1" s="1"/>
  <c r="N75" i="1"/>
  <c r="R75" i="1" s="1"/>
  <c r="P74" i="1"/>
  <c r="T74" i="1" s="1"/>
  <c r="O74" i="1"/>
  <c r="S74" i="1" s="1"/>
  <c r="N74" i="1"/>
  <c r="R74" i="1" s="1"/>
  <c r="P73" i="1"/>
  <c r="T73" i="1" s="1"/>
  <c r="O73" i="1"/>
  <c r="S73" i="1" s="1"/>
  <c r="N73" i="1"/>
  <c r="R73" i="1" s="1"/>
  <c r="P72" i="1"/>
  <c r="T72" i="1" s="1"/>
  <c r="O72" i="1"/>
  <c r="S72" i="1" s="1"/>
  <c r="N72" i="1"/>
  <c r="R72" i="1" s="1"/>
  <c r="P71" i="1"/>
  <c r="T71" i="1" s="1"/>
  <c r="O71" i="1"/>
  <c r="S71" i="1" s="1"/>
  <c r="N71" i="1"/>
  <c r="R71" i="1" s="1"/>
  <c r="P70" i="1"/>
  <c r="T70" i="1" s="1"/>
  <c r="O70" i="1"/>
  <c r="S70" i="1" s="1"/>
  <c r="N70" i="1"/>
  <c r="R70" i="1" s="1"/>
  <c r="P69" i="1"/>
  <c r="T69" i="1" s="1"/>
  <c r="O69" i="1"/>
  <c r="S69" i="1" s="1"/>
  <c r="N69" i="1"/>
  <c r="R69" i="1" s="1"/>
  <c r="P68" i="1"/>
  <c r="T68" i="1" s="1"/>
  <c r="O68" i="1"/>
  <c r="S68" i="1" s="1"/>
  <c r="N68" i="1"/>
  <c r="R68" i="1" s="1"/>
  <c r="P67" i="1"/>
  <c r="T67" i="1" s="1"/>
  <c r="O67" i="1"/>
  <c r="S67" i="1" s="1"/>
  <c r="N67" i="1"/>
  <c r="R67" i="1" s="1"/>
  <c r="P66" i="1"/>
  <c r="T66" i="1" s="1"/>
  <c r="O66" i="1"/>
  <c r="S66" i="1" s="1"/>
  <c r="N66" i="1"/>
  <c r="R66" i="1" s="1"/>
  <c r="P65" i="1"/>
  <c r="T65" i="1" s="1"/>
  <c r="O65" i="1"/>
  <c r="S65" i="1" s="1"/>
  <c r="N65" i="1"/>
  <c r="R65" i="1" s="1"/>
  <c r="P64" i="1"/>
  <c r="T64" i="1" s="1"/>
  <c r="O64" i="1"/>
  <c r="S64" i="1" s="1"/>
  <c r="N64" i="1"/>
  <c r="R64" i="1" s="1"/>
  <c r="P63" i="1"/>
  <c r="T63" i="1" s="1"/>
  <c r="O63" i="1"/>
  <c r="S63" i="1" s="1"/>
  <c r="N63" i="1"/>
  <c r="R63" i="1" s="1"/>
  <c r="P62" i="1"/>
  <c r="T62" i="1" s="1"/>
  <c r="O62" i="1"/>
  <c r="S62" i="1" s="1"/>
  <c r="N62" i="1"/>
  <c r="R62" i="1" s="1"/>
  <c r="P61" i="1"/>
  <c r="T61" i="1" s="1"/>
  <c r="O61" i="1"/>
  <c r="S61" i="1" s="1"/>
  <c r="N61" i="1"/>
  <c r="R61" i="1" s="1"/>
  <c r="P60" i="1"/>
  <c r="T60" i="1" s="1"/>
  <c r="O60" i="1"/>
  <c r="S60" i="1" s="1"/>
  <c r="N60" i="1"/>
  <c r="R60" i="1" s="1"/>
  <c r="P59" i="1"/>
  <c r="T59" i="1" s="1"/>
  <c r="O59" i="1"/>
  <c r="S59" i="1" s="1"/>
  <c r="N59" i="1"/>
  <c r="R59" i="1" s="1"/>
  <c r="P58" i="1"/>
  <c r="T58" i="1" s="1"/>
  <c r="O58" i="1"/>
  <c r="S58" i="1" s="1"/>
  <c r="N58" i="1"/>
  <c r="R58" i="1" s="1"/>
  <c r="K61" i="1"/>
  <c r="K66" i="1"/>
  <c r="K68" i="1"/>
  <c r="K69" i="1"/>
  <c r="K70" i="1"/>
  <c r="K71" i="1"/>
  <c r="K73" i="1"/>
  <c r="K78" i="1"/>
  <c r="K80" i="1"/>
  <c r="K81" i="1"/>
  <c r="K82" i="1"/>
  <c r="K83" i="1"/>
  <c r="K85" i="1"/>
  <c r="G60" i="1"/>
  <c r="K60" i="1" s="1"/>
  <c r="G61" i="1"/>
  <c r="G62" i="1"/>
  <c r="K62" i="1" s="1"/>
  <c r="G63" i="1"/>
  <c r="K63" i="1" s="1"/>
  <c r="G64" i="1"/>
  <c r="K64" i="1" s="1"/>
  <c r="G65" i="1"/>
  <c r="K65" i="1" s="1"/>
  <c r="G66" i="1"/>
  <c r="G67" i="1"/>
  <c r="K67" i="1" s="1"/>
  <c r="G68" i="1"/>
  <c r="G69" i="1"/>
  <c r="G70" i="1"/>
  <c r="G71" i="1"/>
  <c r="G72" i="1"/>
  <c r="K72" i="1" s="1"/>
  <c r="G73" i="1"/>
  <c r="G74" i="1"/>
  <c r="K74" i="1" s="1"/>
  <c r="G75" i="1"/>
  <c r="K75" i="1" s="1"/>
  <c r="G76" i="1"/>
  <c r="K76" i="1" s="1"/>
  <c r="G77" i="1"/>
  <c r="K77" i="1" s="1"/>
  <c r="G78" i="1"/>
  <c r="G79" i="1"/>
  <c r="K79" i="1" s="1"/>
  <c r="G80" i="1"/>
  <c r="G81" i="1"/>
  <c r="G82" i="1"/>
  <c r="G83" i="1"/>
  <c r="G84" i="1"/>
  <c r="K84" i="1" s="1"/>
  <c r="G85" i="1"/>
  <c r="G86" i="1"/>
  <c r="K86" i="1" s="1"/>
  <c r="G87" i="1"/>
  <c r="K87" i="1" s="1"/>
  <c r="G59" i="1"/>
  <c r="K59" i="1" s="1"/>
  <c r="G58" i="1"/>
  <c r="K58" i="1" s="1"/>
  <c r="I61" i="1"/>
  <c r="I66" i="1"/>
  <c r="I68" i="1"/>
  <c r="I69" i="1"/>
  <c r="I70" i="1"/>
  <c r="I71" i="1"/>
  <c r="I73" i="1"/>
  <c r="I78" i="1"/>
  <c r="I80" i="1"/>
  <c r="I81" i="1"/>
  <c r="I82" i="1"/>
  <c r="I83" i="1"/>
  <c r="I85" i="1"/>
  <c r="E60" i="1"/>
  <c r="I60" i="1" s="1"/>
  <c r="E61" i="1"/>
  <c r="E62" i="1"/>
  <c r="I62" i="1" s="1"/>
  <c r="E63" i="1"/>
  <c r="I63" i="1" s="1"/>
  <c r="E64" i="1"/>
  <c r="I64" i="1" s="1"/>
  <c r="E65" i="1"/>
  <c r="I65" i="1" s="1"/>
  <c r="E66" i="1"/>
  <c r="E67" i="1"/>
  <c r="I67" i="1" s="1"/>
  <c r="E68" i="1"/>
  <c r="E69" i="1"/>
  <c r="E70" i="1"/>
  <c r="E71" i="1"/>
  <c r="E72" i="1"/>
  <c r="I72" i="1" s="1"/>
  <c r="E73" i="1"/>
  <c r="E74" i="1"/>
  <c r="I74" i="1" s="1"/>
  <c r="E75" i="1"/>
  <c r="I75" i="1" s="1"/>
  <c r="E76" i="1"/>
  <c r="I76" i="1" s="1"/>
  <c r="E77" i="1"/>
  <c r="I77" i="1" s="1"/>
  <c r="E78" i="1"/>
  <c r="E79" i="1"/>
  <c r="I79" i="1" s="1"/>
  <c r="E80" i="1"/>
  <c r="E81" i="1"/>
  <c r="E82" i="1"/>
  <c r="E83" i="1"/>
  <c r="E84" i="1"/>
  <c r="I84" i="1" s="1"/>
  <c r="E85" i="1"/>
  <c r="E86" i="1"/>
  <c r="I86" i="1" s="1"/>
  <c r="E87" i="1"/>
  <c r="I87" i="1" s="1"/>
  <c r="E59" i="1"/>
  <c r="I59" i="1" s="1"/>
  <c r="E58" i="1"/>
  <c r="I58" i="1" s="1"/>
  <c r="J63" i="1"/>
  <c r="J72" i="1"/>
  <c r="J73" i="1"/>
  <c r="J75" i="1"/>
  <c r="J84" i="1"/>
  <c r="J85" i="1"/>
  <c r="J87" i="1"/>
  <c r="F63" i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F73" i="1"/>
  <c r="F74" i="1"/>
  <c r="J74" i="1" s="1"/>
  <c r="F75" i="1"/>
  <c r="F76" i="1"/>
  <c r="J76" i="1" s="1"/>
  <c r="F77" i="1"/>
  <c r="J77" i="1" s="1"/>
  <c r="F78" i="1"/>
  <c r="J78" i="1" s="1"/>
  <c r="F79" i="1"/>
  <c r="J79" i="1" s="1"/>
  <c r="F80" i="1"/>
  <c r="J80" i="1" s="1"/>
  <c r="F81" i="1"/>
  <c r="J81" i="1" s="1"/>
  <c r="F82" i="1"/>
  <c r="J82" i="1" s="1"/>
  <c r="F83" i="1"/>
  <c r="J83" i="1" s="1"/>
  <c r="F84" i="1"/>
  <c r="F85" i="1"/>
  <c r="F86" i="1"/>
  <c r="J86" i="1" s="1"/>
  <c r="F87" i="1"/>
  <c r="F62" i="1"/>
  <c r="J62" i="1" s="1"/>
  <c r="F61" i="1"/>
  <c r="J61" i="1" s="1"/>
  <c r="F60" i="1"/>
  <c r="J60" i="1" s="1"/>
  <c r="F59" i="1"/>
  <c r="J59" i="1" s="1"/>
  <c r="F58" i="1"/>
  <c r="J58" i="1" s="1"/>
  <c r="Z51" i="1"/>
  <c r="Y51" i="1"/>
  <c r="U51" i="1"/>
  <c r="T52" i="1" s="1"/>
  <c r="T51" i="1"/>
  <c r="P51" i="1"/>
  <c r="O52" i="1" s="1"/>
  <c r="O51" i="1"/>
  <c r="K51" i="1"/>
  <c r="J52" i="1" s="1"/>
  <c r="Z33" i="1"/>
  <c r="Z34" i="1" s="1"/>
  <c r="Y33" i="1"/>
  <c r="Y34" i="1" s="1"/>
  <c r="U33" i="1"/>
  <c r="U34" i="1" s="1"/>
  <c r="T33" i="1"/>
  <c r="T34" i="1" s="1"/>
  <c r="P33" i="1"/>
  <c r="P34" i="1" s="1"/>
  <c r="O33" i="1"/>
  <c r="O34" i="1" s="1"/>
  <c r="K33" i="1"/>
  <c r="K34" i="1" s="1"/>
  <c r="I35" i="1" s="1"/>
  <c r="J33" i="1"/>
  <c r="J34" i="1" s="1"/>
  <c r="D34" i="1"/>
  <c r="F33" i="1"/>
  <c r="E33" i="1"/>
  <c r="D33" i="1"/>
  <c r="AH293" i="1" l="1"/>
  <c r="AH294" i="1" s="1"/>
  <c r="AF293" i="1"/>
  <c r="AF294" i="1" s="1"/>
  <c r="AG293" i="1"/>
  <c r="AG294" i="1" s="1"/>
  <c r="W293" i="1"/>
  <c r="W294" i="1" s="1"/>
  <c r="Y293" i="1"/>
  <c r="Y294" i="1" s="1"/>
  <c r="X293" i="1"/>
  <c r="X294" i="1" s="1"/>
  <c r="N293" i="1"/>
  <c r="N294" i="1" s="1"/>
  <c r="O293" i="1"/>
  <c r="O294" i="1" s="1"/>
  <c r="P293" i="1"/>
  <c r="P294" i="1" s="1"/>
  <c r="AJ184" i="1"/>
  <c r="AJ183" i="1"/>
  <c r="AK184" i="1"/>
  <c r="AL184" i="1"/>
  <c r="AL183" i="1"/>
  <c r="AK183" i="1"/>
  <c r="AA184" i="1"/>
  <c r="AA183" i="1"/>
  <c r="AC184" i="1"/>
  <c r="AC183" i="1"/>
  <c r="AB184" i="1"/>
  <c r="AB183" i="1"/>
  <c r="S184" i="1"/>
  <c r="R184" i="1"/>
  <c r="R183" i="1"/>
  <c r="T184" i="1"/>
  <c r="T183" i="1"/>
  <c r="S183" i="1"/>
  <c r="AJ136" i="1"/>
  <c r="AK136" i="1"/>
  <c r="AL136" i="1"/>
  <c r="AA136" i="1"/>
  <c r="AB136" i="1"/>
  <c r="AC136" i="1"/>
  <c r="R136" i="1"/>
  <c r="S136" i="1"/>
  <c r="T136" i="1"/>
  <c r="N35" i="1"/>
  <c r="Y52" i="1"/>
  <c r="X35" i="1"/>
  <c r="S35" i="1"/>
</calcChain>
</file>

<file path=xl/sharedStrings.xml><?xml version="1.0" encoding="utf-8"?>
<sst xmlns="http://schemas.openxmlformats.org/spreadsheetml/2006/main" count="174" uniqueCount="40">
  <si>
    <t>Jarak 1 Meter</t>
  </si>
  <si>
    <t>RSSI</t>
  </si>
  <si>
    <t>No Filter</t>
  </si>
  <si>
    <t>Kalman Filter</t>
  </si>
  <si>
    <t>Jarak 2 Meter</t>
  </si>
  <si>
    <t>Jarak 3 Meter</t>
  </si>
  <si>
    <t>Jarak 5 Meter</t>
  </si>
  <si>
    <t>Target</t>
  </si>
  <si>
    <t>Rata-Rata</t>
  </si>
  <si>
    <t>Nilai Error</t>
  </si>
  <si>
    <t>Result</t>
  </si>
  <si>
    <t>Pengujian 1</t>
  </si>
  <si>
    <t>Persentase Perubahan</t>
  </si>
  <si>
    <t>Pengujian 2</t>
  </si>
  <si>
    <t>Pengujian 3</t>
  </si>
  <si>
    <t>RSSI 1 Meter</t>
  </si>
  <si>
    <t>n = 1</t>
  </si>
  <si>
    <t>n = 2</t>
  </si>
  <si>
    <t>n = 3</t>
  </si>
  <si>
    <t>Ratio 1</t>
  </si>
  <si>
    <t>Ratio 2</t>
  </si>
  <si>
    <t>Ratio 3</t>
  </si>
  <si>
    <t xml:space="preserve">Target </t>
  </si>
  <si>
    <t>RSSI 2 Meter</t>
  </si>
  <si>
    <t>RSSI 3 Meter</t>
  </si>
  <si>
    <t>Kesimpulan N tidak mungkin 1</t>
  </si>
  <si>
    <t>Ratio 4</t>
  </si>
  <si>
    <t>n = 4</t>
  </si>
  <si>
    <t>Mean</t>
  </si>
  <si>
    <t>Kesimpulan N antara 2 dan 3</t>
  </si>
  <si>
    <t>Ratio 2,5</t>
  </si>
  <si>
    <t>Standar Deviasi</t>
  </si>
  <si>
    <t>n = 2,5</t>
  </si>
  <si>
    <t>RSSI 5 Meter</t>
  </si>
  <si>
    <t>Absolute</t>
  </si>
  <si>
    <t>Observasi - Target</t>
  </si>
  <si>
    <t>SUM</t>
  </si>
  <si>
    <t>MAE</t>
  </si>
  <si>
    <t>Kesimpulannya</t>
  </si>
  <si>
    <t>N dicoba di angka 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</si>
</sst>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2" fontId="2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Sheet1!$H$3:$H$32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A-48CB-A783-855A10B18DFB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Sheet1!$J$3:$J$32</c:f>
              <c:numCache>
                <c:formatCode>General</c:formatCode>
                <c:ptCount val="30"/>
                <c:pt idx="0">
                  <c:v>1.1200000000000001</c:v>
                </c:pt>
                <c:pt idx="1">
                  <c:v>1.1200000000000001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0.79</c:v>
                </c:pt>
                <c:pt idx="26">
                  <c:v>0.79</c:v>
                </c:pt>
                <c:pt idx="27">
                  <c:v>0.79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A-48CB-A783-855A10B18DFB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Sheet1!$K$3:$K$32</c:f>
              <c:numCache>
                <c:formatCode>General</c:formatCode>
                <c:ptCount val="30"/>
                <c:pt idx="0">
                  <c:v>1.08</c:v>
                </c:pt>
                <c:pt idx="1">
                  <c:v>1.1100000000000001</c:v>
                </c:pt>
                <c:pt idx="2">
                  <c:v>1.04</c:v>
                </c:pt>
                <c:pt idx="3">
                  <c:v>1.01</c:v>
                </c:pt>
                <c:pt idx="4">
                  <c:v>1.01</c:v>
                </c:pt>
                <c:pt idx="5">
                  <c:v>1</c:v>
                </c:pt>
                <c:pt idx="6">
                  <c:v>1</c:v>
                </c:pt>
                <c:pt idx="7">
                  <c:v>0.93</c:v>
                </c:pt>
                <c:pt idx="8">
                  <c:v>0.91</c:v>
                </c:pt>
                <c:pt idx="9">
                  <c:v>0.9</c:v>
                </c:pt>
                <c:pt idx="10">
                  <c:v>0.77</c:v>
                </c:pt>
                <c:pt idx="11">
                  <c:v>0.73</c:v>
                </c:pt>
                <c:pt idx="12">
                  <c:v>0.72</c:v>
                </c:pt>
                <c:pt idx="13">
                  <c:v>0.88</c:v>
                </c:pt>
                <c:pt idx="14">
                  <c:v>0.95</c:v>
                </c:pt>
                <c:pt idx="15">
                  <c:v>0.98</c:v>
                </c:pt>
                <c:pt idx="16">
                  <c:v>0.99</c:v>
                </c:pt>
                <c:pt idx="17">
                  <c:v>1</c:v>
                </c:pt>
                <c:pt idx="18">
                  <c:v>1.07</c:v>
                </c:pt>
                <c:pt idx="19">
                  <c:v>1.1000000000000001</c:v>
                </c:pt>
                <c:pt idx="20">
                  <c:v>1.04</c:v>
                </c:pt>
                <c:pt idx="21">
                  <c:v>1.01</c:v>
                </c:pt>
                <c:pt idx="22">
                  <c:v>1.01</c:v>
                </c:pt>
                <c:pt idx="23">
                  <c:v>1</c:v>
                </c:pt>
                <c:pt idx="24">
                  <c:v>1</c:v>
                </c:pt>
                <c:pt idx="25">
                  <c:v>0.87</c:v>
                </c:pt>
                <c:pt idx="26">
                  <c:v>0.82</c:v>
                </c:pt>
                <c:pt idx="27">
                  <c:v>0.8</c:v>
                </c:pt>
                <c:pt idx="28">
                  <c:v>0.92</c:v>
                </c:pt>
                <c:pt idx="2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A-48CB-A783-855A10B1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119008"/>
        <c:axId val="1007385056"/>
      </c:lineChart>
      <c:catAx>
        <c:axId val="1164119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85056"/>
        <c:crosses val="autoZero"/>
        <c:auto val="1"/>
        <c:lblAlgn val="ctr"/>
        <c:lblOffset val="100"/>
        <c:noMultiLvlLbl val="0"/>
      </c:catAx>
      <c:valAx>
        <c:axId val="100738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Sheet1!$AA$104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Sheet1!$AA$105:$AA$134</c:f>
              <c:numCache>
                <c:formatCode>0.00</c:formatCode>
                <c:ptCount val="30"/>
                <c:pt idx="0">
                  <c:v>3.9810717055349727</c:v>
                </c:pt>
                <c:pt idx="1">
                  <c:v>3.9810717055349727</c:v>
                </c:pt>
                <c:pt idx="2">
                  <c:v>4.4668359215096318</c:v>
                </c:pt>
                <c:pt idx="3">
                  <c:v>4.4668359215096318</c:v>
                </c:pt>
                <c:pt idx="4">
                  <c:v>5.0118723362727229</c:v>
                </c:pt>
                <c:pt idx="5">
                  <c:v>5.0118723362727229</c:v>
                </c:pt>
                <c:pt idx="6">
                  <c:v>5.0118723362727229</c:v>
                </c:pt>
                <c:pt idx="7">
                  <c:v>3.9810717055349727</c:v>
                </c:pt>
                <c:pt idx="8">
                  <c:v>3.9810717055349727</c:v>
                </c:pt>
                <c:pt idx="9">
                  <c:v>5.6234132519034921</c:v>
                </c:pt>
                <c:pt idx="10">
                  <c:v>5.6234132519034921</c:v>
                </c:pt>
                <c:pt idx="11">
                  <c:v>5.6234132519034921</c:v>
                </c:pt>
                <c:pt idx="12">
                  <c:v>5.0118723362727229</c:v>
                </c:pt>
                <c:pt idx="13">
                  <c:v>5.0118723362727229</c:v>
                </c:pt>
                <c:pt idx="14">
                  <c:v>5.0118723362727229</c:v>
                </c:pt>
                <c:pt idx="15">
                  <c:v>5.6234132519034921</c:v>
                </c:pt>
                <c:pt idx="16">
                  <c:v>5.6234132519034921</c:v>
                </c:pt>
                <c:pt idx="17">
                  <c:v>2.8183829312644542</c:v>
                </c:pt>
                <c:pt idx="18">
                  <c:v>2.8183829312644542</c:v>
                </c:pt>
                <c:pt idx="19">
                  <c:v>2.8183829312644542</c:v>
                </c:pt>
                <c:pt idx="20">
                  <c:v>3.5481338923357555</c:v>
                </c:pt>
                <c:pt idx="21">
                  <c:v>3.5481338923357555</c:v>
                </c:pt>
                <c:pt idx="22">
                  <c:v>3.9810717055349727</c:v>
                </c:pt>
                <c:pt idx="23">
                  <c:v>3.9810717055349727</c:v>
                </c:pt>
                <c:pt idx="24">
                  <c:v>3.9810717055349727</c:v>
                </c:pt>
                <c:pt idx="25">
                  <c:v>3.5481338923357555</c:v>
                </c:pt>
                <c:pt idx="26">
                  <c:v>3.5481338923357555</c:v>
                </c:pt>
                <c:pt idx="27">
                  <c:v>3.5481338923357555</c:v>
                </c:pt>
                <c:pt idx="28">
                  <c:v>3.5481338923357555</c:v>
                </c:pt>
                <c:pt idx="29">
                  <c:v>3.5481338923357555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8-4853-9D8C-416788BC0F88}"/>
            </c:ext>
          </c:extLst>
        </c:ser>
        <c:ser>
          <c:idx val="1"/>
          <c:order val="1"/>
          <c:tx>
            <c:strRef>
              <c:f>Sheet1!$AB$104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Sheet1!$AB$105:$AB$134</c:f>
              <c:numCache>
                <c:formatCode>0.00</c:formatCode>
                <c:ptCount val="30"/>
                <c:pt idx="0">
                  <c:v>2.5118864315095806</c:v>
                </c:pt>
                <c:pt idx="1">
                  <c:v>2.5118864315095806</c:v>
                </c:pt>
                <c:pt idx="2">
                  <c:v>2.7122725793320286</c:v>
                </c:pt>
                <c:pt idx="3">
                  <c:v>2.7122725793320286</c:v>
                </c:pt>
                <c:pt idx="4">
                  <c:v>2.9286445646252366</c:v>
                </c:pt>
                <c:pt idx="5">
                  <c:v>2.9286445646252366</c:v>
                </c:pt>
                <c:pt idx="6">
                  <c:v>2.9286445646252366</c:v>
                </c:pt>
                <c:pt idx="7">
                  <c:v>2.5118864315095806</c:v>
                </c:pt>
                <c:pt idx="8">
                  <c:v>2.5118864315095806</c:v>
                </c:pt>
                <c:pt idx="9">
                  <c:v>3.1622776601683795</c:v>
                </c:pt>
                <c:pt idx="10">
                  <c:v>3.1622776601683795</c:v>
                </c:pt>
                <c:pt idx="11">
                  <c:v>3.1622776601683795</c:v>
                </c:pt>
                <c:pt idx="12">
                  <c:v>2.9286445646252366</c:v>
                </c:pt>
                <c:pt idx="13">
                  <c:v>2.9286445646252366</c:v>
                </c:pt>
                <c:pt idx="14">
                  <c:v>2.9286445646252366</c:v>
                </c:pt>
                <c:pt idx="15">
                  <c:v>3.1622776601683795</c:v>
                </c:pt>
                <c:pt idx="16">
                  <c:v>3.1622776601683795</c:v>
                </c:pt>
                <c:pt idx="17">
                  <c:v>1.9952623149688797</c:v>
                </c:pt>
                <c:pt idx="18">
                  <c:v>1.9952623149688797</c:v>
                </c:pt>
                <c:pt idx="19">
                  <c:v>1.9952623149688797</c:v>
                </c:pt>
                <c:pt idx="20">
                  <c:v>2.3263050671536263</c:v>
                </c:pt>
                <c:pt idx="21">
                  <c:v>2.3263050671536263</c:v>
                </c:pt>
                <c:pt idx="22">
                  <c:v>2.5118864315095806</c:v>
                </c:pt>
                <c:pt idx="23">
                  <c:v>2.5118864315095806</c:v>
                </c:pt>
                <c:pt idx="24">
                  <c:v>2.5118864315095806</c:v>
                </c:pt>
                <c:pt idx="25">
                  <c:v>2.3263050671536263</c:v>
                </c:pt>
                <c:pt idx="26">
                  <c:v>2.3263050671536263</c:v>
                </c:pt>
                <c:pt idx="27">
                  <c:v>2.3263050671536263</c:v>
                </c:pt>
                <c:pt idx="28">
                  <c:v>2.3263050671536263</c:v>
                </c:pt>
                <c:pt idx="29">
                  <c:v>2.3263050671536263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8-4853-9D8C-416788BC0F88}"/>
            </c:ext>
          </c:extLst>
        </c:ser>
        <c:ser>
          <c:idx val="2"/>
          <c:order val="2"/>
          <c:tx>
            <c:strRef>
              <c:f>Sheet1!$AC$104</c:f>
              <c:strCache>
                <c:ptCount val="1"/>
                <c:pt idx="0">
                  <c:v>n = 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Sheet1!$AC$105:$AC$134</c:f>
              <c:numCache>
                <c:formatCode>0.00</c:formatCode>
                <c:ptCount val="30"/>
                <c:pt idx="0">
                  <c:v>1.9952623149688797</c:v>
                </c:pt>
                <c:pt idx="1">
                  <c:v>1.9952623149688797</c:v>
                </c:pt>
                <c:pt idx="2">
                  <c:v>2.1134890398366468</c:v>
                </c:pt>
                <c:pt idx="3">
                  <c:v>2.1134890398366468</c:v>
                </c:pt>
                <c:pt idx="4">
                  <c:v>2.2387211385683394</c:v>
                </c:pt>
                <c:pt idx="5">
                  <c:v>2.2387211385683394</c:v>
                </c:pt>
                <c:pt idx="6">
                  <c:v>2.2387211385683394</c:v>
                </c:pt>
                <c:pt idx="7">
                  <c:v>1.9952623149688797</c:v>
                </c:pt>
                <c:pt idx="8">
                  <c:v>1.9952623149688797</c:v>
                </c:pt>
                <c:pt idx="9">
                  <c:v>2.3713737056616555</c:v>
                </c:pt>
                <c:pt idx="10">
                  <c:v>2.3713737056616555</c:v>
                </c:pt>
                <c:pt idx="11">
                  <c:v>2.3713737056616555</c:v>
                </c:pt>
                <c:pt idx="12">
                  <c:v>2.2387211385683394</c:v>
                </c:pt>
                <c:pt idx="13">
                  <c:v>2.2387211385683394</c:v>
                </c:pt>
                <c:pt idx="14">
                  <c:v>2.2387211385683394</c:v>
                </c:pt>
                <c:pt idx="15">
                  <c:v>2.3713737056616555</c:v>
                </c:pt>
                <c:pt idx="16">
                  <c:v>2.3713737056616555</c:v>
                </c:pt>
                <c:pt idx="17">
                  <c:v>1.6788040181225605</c:v>
                </c:pt>
                <c:pt idx="18">
                  <c:v>1.6788040181225605</c:v>
                </c:pt>
                <c:pt idx="19">
                  <c:v>1.6788040181225605</c:v>
                </c:pt>
                <c:pt idx="20">
                  <c:v>1.8836490894898008</c:v>
                </c:pt>
                <c:pt idx="21">
                  <c:v>1.8836490894898008</c:v>
                </c:pt>
                <c:pt idx="22">
                  <c:v>1.9952623149688797</c:v>
                </c:pt>
                <c:pt idx="23">
                  <c:v>1.9952623149688797</c:v>
                </c:pt>
                <c:pt idx="24">
                  <c:v>1.9952623149688797</c:v>
                </c:pt>
                <c:pt idx="25">
                  <c:v>1.8836490894898008</c:v>
                </c:pt>
                <c:pt idx="26">
                  <c:v>1.8836490894898008</c:v>
                </c:pt>
                <c:pt idx="27">
                  <c:v>1.8836490894898008</c:v>
                </c:pt>
                <c:pt idx="28">
                  <c:v>1.8836490894898008</c:v>
                </c:pt>
                <c:pt idx="29">
                  <c:v>1.8836490894898008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8-4853-9D8C-416788BC0F88}"/>
            </c:ext>
          </c:extLst>
        </c:ser>
        <c:ser>
          <c:idx val="3"/>
          <c:order val="3"/>
          <c:tx>
            <c:strRef>
              <c:f>Sheet1!$AD$104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Sheet1!$AD$105:$AD$134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8-4853-9D8C-416788BC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48191"/>
        <c:axId val="485609887"/>
      </c:lineChart>
      <c:catAx>
        <c:axId val="414748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09887"/>
        <c:crosses val="autoZero"/>
        <c:auto val="1"/>
        <c:lblAlgn val="ctr"/>
        <c:lblOffset val="100"/>
        <c:noMultiLvlLbl val="0"/>
      </c:catAx>
      <c:valAx>
        <c:axId val="485609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Sheet1!$AJ$104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Sheet1!$AJ$105:$AJ$134</c:f>
              <c:numCache>
                <c:formatCode>0.00</c:formatCode>
                <c:ptCount val="30"/>
                <c:pt idx="0">
                  <c:v>7.9432823472428176</c:v>
                </c:pt>
                <c:pt idx="1">
                  <c:v>15.848931924611136</c:v>
                </c:pt>
                <c:pt idx="2">
                  <c:v>7.0794578438413795</c:v>
                </c:pt>
                <c:pt idx="3">
                  <c:v>7.0794578438413795</c:v>
                </c:pt>
                <c:pt idx="4">
                  <c:v>6.3095734448019343</c:v>
                </c:pt>
                <c:pt idx="5">
                  <c:v>6.3095734448019343</c:v>
                </c:pt>
                <c:pt idx="6">
                  <c:v>6.3095734448019343</c:v>
                </c:pt>
                <c:pt idx="7">
                  <c:v>4.4668359215096318</c:v>
                </c:pt>
                <c:pt idx="8">
                  <c:v>4.4668359215096318</c:v>
                </c:pt>
                <c:pt idx="9">
                  <c:v>5.0118723362727229</c:v>
                </c:pt>
                <c:pt idx="10">
                  <c:v>5.0118723362727229</c:v>
                </c:pt>
                <c:pt idx="11">
                  <c:v>5.0118723362727229</c:v>
                </c:pt>
                <c:pt idx="12">
                  <c:v>5.6234132519034921</c:v>
                </c:pt>
                <c:pt idx="13">
                  <c:v>5.6234132519034921</c:v>
                </c:pt>
                <c:pt idx="14">
                  <c:v>5.0118723362727229</c:v>
                </c:pt>
                <c:pt idx="15">
                  <c:v>5.0118723362727229</c:v>
                </c:pt>
                <c:pt idx="16">
                  <c:v>5.0118723362727229</c:v>
                </c:pt>
                <c:pt idx="17">
                  <c:v>4.4668359215096318</c:v>
                </c:pt>
                <c:pt idx="18">
                  <c:v>4.4668359215096318</c:v>
                </c:pt>
                <c:pt idx="19">
                  <c:v>4.4668359215096318</c:v>
                </c:pt>
                <c:pt idx="20">
                  <c:v>5.6234132519034921</c:v>
                </c:pt>
                <c:pt idx="21">
                  <c:v>5.6234132519034921</c:v>
                </c:pt>
                <c:pt idx="22">
                  <c:v>5.6234132519034921</c:v>
                </c:pt>
                <c:pt idx="23">
                  <c:v>5.6234132519034921</c:v>
                </c:pt>
                <c:pt idx="24">
                  <c:v>11.220184543019636</c:v>
                </c:pt>
                <c:pt idx="25">
                  <c:v>5.0118723362727229</c:v>
                </c:pt>
                <c:pt idx="26">
                  <c:v>5.0118723362727229</c:v>
                </c:pt>
                <c:pt idx="27">
                  <c:v>5.0118723362727229</c:v>
                </c:pt>
                <c:pt idx="28">
                  <c:v>5.0118723362727229</c:v>
                </c:pt>
                <c:pt idx="29">
                  <c:v>5.0118723362727229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1-4F40-B0B3-5D2EABE2500F}"/>
            </c:ext>
          </c:extLst>
        </c:ser>
        <c:ser>
          <c:idx val="1"/>
          <c:order val="1"/>
          <c:tx>
            <c:strRef>
              <c:f>Sheet1!$AK$104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Sheet1!$AK$105:$AK$134</c:f>
              <c:numCache>
                <c:formatCode>0.00</c:formatCode>
                <c:ptCount val="30"/>
                <c:pt idx="0">
                  <c:v>3.9810717055349727</c:v>
                </c:pt>
                <c:pt idx="1">
                  <c:v>6.3095734448019343</c:v>
                </c:pt>
                <c:pt idx="2">
                  <c:v>3.6869450645195756</c:v>
                </c:pt>
                <c:pt idx="3">
                  <c:v>3.6869450645195756</c:v>
                </c:pt>
                <c:pt idx="4">
                  <c:v>3.4145488738336023</c:v>
                </c:pt>
                <c:pt idx="5">
                  <c:v>3.4145488738336023</c:v>
                </c:pt>
                <c:pt idx="6">
                  <c:v>3.4145488738336023</c:v>
                </c:pt>
                <c:pt idx="7">
                  <c:v>2.7122725793320286</c:v>
                </c:pt>
                <c:pt idx="8">
                  <c:v>2.7122725793320286</c:v>
                </c:pt>
                <c:pt idx="9">
                  <c:v>2.9286445646252366</c:v>
                </c:pt>
                <c:pt idx="10">
                  <c:v>2.9286445646252366</c:v>
                </c:pt>
                <c:pt idx="11">
                  <c:v>2.9286445646252366</c:v>
                </c:pt>
                <c:pt idx="12">
                  <c:v>3.1622776601683795</c:v>
                </c:pt>
                <c:pt idx="13">
                  <c:v>3.1622776601683795</c:v>
                </c:pt>
                <c:pt idx="14">
                  <c:v>2.9286445646252366</c:v>
                </c:pt>
                <c:pt idx="15">
                  <c:v>2.9286445646252366</c:v>
                </c:pt>
                <c:pt idx="16">
                  <c:v>2.9286445646252366</c:v>
                </c:pt>
                <c:pt idx="17">
                  <c:v>2.7122725793320286</c:v>
                </c:pt>
                <c:pt idx="18">
                  <c:v>2.7122725793320286</c:v>
                </c:pt>
                <c:pt idx="19">
                  <c:v>2.7122725793320286</c:v>
                </c:pt>
                <c:pt idx="20">
                  <c:v>3.1622776601683795</c:v>
                </c:pt>
                <c:pt idx="21">
                  <c:v>3.1622776601683795</c:v>
                </c:pt>
                <c:pt idx="22">
                  <c:v>3.1622776601683795</c:v>
                </c:pt>
                <c:pt idx="23">
                  <c:v>3.1622776601683795</c:v>
                </c:pt>
                <c:pt idx="24">
                  <c:v>5.0118723362727229</c:v>
                </c:pt>
                <c:pt idx="25">
                  <c:v>2.9286445646252366</c:v>
                </c:pt>
                <c:pt idx="26">
                  <c:v>2.9286445646252366</c:v>
                </c:pt>
                <c:pt idx="27">
                  <c:v>2.9286445646252366</c:v>
                </c:pt>
                <c:pt idx="28">
                  <c:v>2.9286445646252366</c:v>
                </c:pt>
                <c:pt idx="29">
                  <c:v>2.9286445646252366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1-4F40-B0B3-5D2EABE2500F}"/>
            </c:ext>
          </c:extLst>
        </c:ser>
        <c:ser>
          <c:idx val="2"/>
          <c:order val="2"/>
          <c:tx>
            <c:strRef>
              <c:f>Sheet1!$AL$104</c:f>
              <c:strCache>
                <c:ptCount val="1"/>
                <c:pt idx="0">
                  <c:v>n = 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Sheet1!$AL$105:$AL$134</c:f>
              <c:numCache>
                <c:formatCode>0.00</c:formatCode>
                <c:ptCount val="30"/>
                <c:pt idx="0">
                  <c:v>2.8183829312644542</c:v>
                </c:pt>
                <c:pt idx="1">
                  <c:v>3.9810717055349727</c:v>
                </c:pt>
                <c:pt idx="2">
                  <c:v>2.6607250597988097</c:v>
                </c:pt>
                <c:pt idx="3">
                  <c:v>2.6607250597988097</c:v>
                </c:pt>
                <c:pt idx="4">
                  <c:v>2.5118864315095806</c:v>
                </c:pt>
                <c:pt idx="5">
                  <c:v>2.5118864315095806</c:v>
                </c:pt>
                <c:pt idx="6">
                  <c:v>2.5118864315095806</c:v>
                </c:pt>
                <c:pt idx="7">
                  <c:v>2.1134890398366468</c:v>
                </c:pt>
                <c:pt idx="8">
                  <c:v>2.1134890398366468</c:v>
                </c:pt>
                <c:pt idx="9">
                  <c:v>2.2387211385683394</c:v>
                </c:pt>
                <c:pt idx="10">
                  <c:v>2.2387211385683394</c:v>
                </c:pt>
                <c:pt idx="11">
                  <c:v>2.2387211385683394</c:v>
                </c:pt>
                <c:pt idx="12">
                  <c:v>2.3713737056616555</c:v>
                </c:pt>
                <c:pt idx="13">
                  <c:v>2.3713737056616555</c:v>
                </c:pt>
                <c:pt idx="14">
                  <c:v>2.2387211385683394</c:v>
                </c:pt>
                <c:pt idx="15">
                  <c:v>2.2387211385683394</c:v>
                </c:pt>
                <c:pt idx="16">
                  <c:v>2.2387211385683394</c:v>
                </c:pt>
                <c:pt idx="17">
                  <c:v>2.1134890398366468</c:v>
                </c:pt>
                <c:pt idx="18">
                  <c:v>2.1134890398366468</c:v>
                </c:pt>
                <c:pt idx="19">
                  <c:v>2.1134890398366468</c:v>
                </c:pt>
                <c:pt idx="20">
                  <c:v>2.3713737056616555</c:v>
                </c:pt>
                <c:pt idx="21">
                  <c:v>2.3713737056616555</c:v>
                </c:pt>
                <c:pt idx="22">
                  <c:v>2.3713737056616555</c:v>
                </c:pt>
                <c:pt idx="23">
                  <c:v>2.3713737056616555</c:v>
                </c:pt>
                <c:pt idx="24">
                  <c:v>3.349654391578277</c:v>
                </c:pt>
                <c:pt idx="25">
                  <c:v>2.2387211385683394</c:v>
                </c:pt>
                <c:pt idx="26">
                  <c:v>2.2387211385683394</c:v>
                </c:pt>
                <c:pt idx="27">
                  <c:v>2.2387211385683394</c:v>
                </c:pt>
                <c:pt idx="28">
                  <c:v>2.2387211385683394</c:v>
                </c:pt>
                <c:pt idx="29">
                  <c:v>2.2387211385683394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1-4F40-B0B3-5D2EABE2500F}"/>
            </c:ext>
          </c:extLst>
        </c:ser>
        <c:ser>
          <c:idx val="3"/>
          <c:order val="3"/>
          <c:tx>
            <c:strRef>
              <c:f>Sheet1!$AM$104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Sheet1!$AM$105:$AM$134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1-4F40-B0B3-5D2EABE2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28991"/>
        <c:axId val="485633199"/>
      </c:lineChart>
      <c:catAx>
        <c:axId val="4147289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33199"/>
        <c:crosses val="autoZero"/>
        <c:auto val="1"/>
        <c:lblAlgn val="ctr"/>
        <c:lblOffset val="100"/>
        <c:noMultiLvlLbl val="0"/>
      </c:catAx>
      <c:valAx>
        <c:axId val="485633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Sheet1!$I$152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Sheet1!$I$153:$I$182</c:f>
              <c:numCache>
                <c:formatCode>0.00</c:formatCode>
                <c:ptCount val="30"/>
                <c:pt idx="0">
                  <c:v>1.1220184543019636</c:v>
                </c:pt>
                <c:pt idx="1">
                  <c:v>1.1220184543019636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0.89125093813374545</c:v>
                </c:pt>
                <c:pt idx="8">
                  <c:v>0.89125093813374545</c:v>
                </c:pt>
                <c:pt idx="9">
                  <c:v>0.89125093813374545</c:v>
                </c:pt>
                <c:pt idx="10">
                  <c:v>0.70794578438413791</c:v>
                </c:pt>
                <c:pt idx="11">
                  <c:v>0.70794578438413791</c:v>
                </c:pt>
                <c:pt idx="12">
                  <c:v>0.70794578438413791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1.1220184543019636</c:v>
                </c:pt>
                <c:pt idx="19">
                  <c:v>1.1220184543019636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0.79432823472428149</c:v>
                </c:pt>
                <c:pt idx="26">
                  <c:v>0.79432823472428149</c:v>
                </c:pt>
                <c:pt idx="27">
                  <c:v>0.79432823472428149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D-43F1-AC56-B2972D881F77}"/>
            </c:ext>
          </c:extLst>
        </c:ser>
        <c:ser>
          <c:idx val="1"/>
          <c:order val="1"/>
          <c:tx>
            <c:strRef>
              <c:f>Sheet1!$J$152</c:f>
              <c:strCache>
                <c:ptCount val="1"/>
                <c:pt idx="0">
                  <c:v>n = 2,5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Sheet1!$J$153:$J$182</c:f>
              <c:numCache>
                <c:formatCode>0.00</c:formatCode>
                <c:ptCount val="30"/>
                <c:pt idx="0">
                  <c:v>1.0964781961431851</c:v>
                </c:pt>
                <c:pt idx="1">
                  <c:v>1.0964781961431851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0.91201083935590965</c:v>
                </c:pt>
                <c:pt idx="8">
                  <c:v>0.91201083935590965</c:v>
                </c:pt>
                <c:pt idx="9">
                  <c:v>0.91201083935590965</c:v>
                </c:pt>
                <c:pt idx="10">
                  <c:v>0.75857757502918366</c:v>
                </c:pt>
                <c:pt idx="11">
                  <c:v>0.75857757502918366</c:v>
                </c:pt>
                <c:pt idx="12">
                  <c:v>0.75857757502918366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1.0964781961431851</c:v>
                </c:pt>
                <c:pt idx="19">
                  <c:v>1.0964781961431851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0.83176377110267097</c:v>
                </c:pt>
                <c:pt idx="26">
                  <c:v>0.83176377110267097</c:v>
                </c:pt>
                <c:pt idx="27">
                  <c:v>0.83176377110267097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D-43F1-AC56-B2972D881F77}"/>
            </c:ext>
          </c:extLst>
        </c:ser>
        <c:ser>
          <c:idx val="2"/>
          <c:order val="2"/>
          <c:tx>
            <c:strRef>
              <c:f>Sheet1!$K$152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Sheet1!$K$153:$K$182</c:f>
              <c:numCache>
                <c:formatCode>0.00</c:formatCode>
                <c:ptCount val="30"/>
                <c:pt idx="0">
                  <c:v>1.0797751623277096</c:v>
                </c:pt>
                <c:pt idx="1">
                  <c:v>1.0797751623277096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0.92611872812879348</c:v>
                </c:pt>
                <c:pt idx="8">
                  <c:v>0.92611872812879348</c:v>
                </c:pt>
                <c:pt idx="9">
                  <c:v>0.92611872812879348</c:v>
                </c:pt>
                <c:pt idx="10">
                  <c:v>0.79432823472428149</c:v>
                </c:pt>
                <c:pt idx="11">
                  <c:v>0.79432823472428149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1.0797751623277096</c:v>
                </c:pt>
                <c:pt idx="19">
                  <c:v>1.0797751623277096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0.85769589859089412</c:v>
                </c:pt>
                <c:pt idx="26">
                  <c:v>0.85769589859089412</c:v>
                </c:pt>
                <c:pt idx="27">
                  <c:v>0.85769589859089412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D-43F1-AC56-B2972D881F77}"/>
            </c:ext>
          </c:extLst>
        </c:ser>
        <c:ser>
          <c:idx val="3"/>
          <c:order val="3"/>
          <c:tx>
            <c:strRef>
              <c:f>Sheet1!$L$152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Sheet1!$L$153:$L$182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7D-43F1-AC56-B2972D88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14191"/>
        <c:axId val="437876271"/>
      </c:lineChart>
      <c:catAx>
        <c:axId val="485214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76271"/>
        <c:crosses val="autoZero"/>
        <c:auto val="1"/>
        <c:lblAlgn val="ctr"/>
        <c:lblOffset val="100"/>
        <c:noMultiLvlLbl val="0"/>
      </c:catAx>
      <c:valAx>
        <c:axId val="43787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1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Sheet1!$R$152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Sheet1!$R$153:$R$182</c:f>
              <c:numCache>
                <c:formatCode>0.00</c:formatCode>
                <c:ptCount val="30"/>
                <c:pt idx="0">
                  <c:v>1.5848931924611136</c:v>
                </c:pt>
                <c:pt idx="1">
                  <c:v>1.2589254117941673</c:v>
                </c:pt>
                <c:pt idx="2">
                  <c:v>1.2589254117941673</c:v>
                </c:pt>
                <c:pt idx="3">
                  <c:v>1.5848931924611136</c:v>
                </c:pt>
                <c:pt idx="4">
                  <c:v>1.5848931924611136</c:v>
                </c:pt>
                <c:pt idx="5">
                  <c:v>1.5848931924611136</c:v>
                </c:pt>
                <c:pt idx="6">
                  <c:v>1.5848931924611136</c:v>
                </c:pt>
                <c:pt idx="7">
                  <c:v>1.5848931924611136</c:v>
                </c:pt>
                <c:pt idx="8">
                  <c:v>1.5848931924611136</c:v>
                </c:pt>
                <c:pt idx="9">
                  <c:v>1.5848931924611136</c:v>
                </c:pt>
                <c:pt idx="10">
                  <c:v>1.5848931924611136</c:v>
                </c:pt>
                <c:pt idx="11">
                  <c:v>1.5848931924611136</c:v>
                </c:pt>
                <c:pt idx="12">
                  <c:v>1.5848931924611136</c:v>
                </c:pt>
                <c:pt idx="13">
                  <c:v>1.5848931924611136</c:v>
                </c:pt>
                <c:pt idx="14">
                  <c:v>1.4125375446227544</c:v>
                </c:pt>
                <c:pt idx="15">
                  <c:v>1.4125375446227544</c:v>
                </c:pt>
                <c:pt idx="16">
                  <c:v>1.2589254117941673</c:v>
                </c:pt>
                <c:pt idx="17">
                  <c:v>1.2589254117941673</c:v>
                </c:pt>
                <c:pt idx="18">
                  <c:v>1.2589254117941673</c:v>
                </c:pt>
                <c:pt idx="19">
                  <c:v>1.4125375446227544</c:v>
                </c:pt>
                <c:pt idx="20">
                  <c:v>1.4125375446227544</c:v>
                </c:pt>
                <c:pt idx="21">
                  <c:v>1.4125375446227544</c:v>
                </c:pt>
                <c:pt idx="22">
                  <c:v>1.4125375446227544</c:v>
                </c:pt>
                <c:pt idx="23">
                  <c:v>1.4125375446227544</c:v>
                </c:pt>
                <c:pt idx="24">
                  <c:v>1.4125375446227544</c:v>
                </c:pt>
                <c:pt idx="25">
                  <c:v>1.4125375446227544</c:v>
                </c:pt>
                <c:pt idx="26">
                  <c:v>1.4125375446227544</c:v>
                </c:pt>
                <c:pt idx="27">
                  <c:v>1.4125375446227544</c:v>
                </c:pt>
                <c:pt idx="28">
                  <c:v>1.4125375446227544</c:v>
                </c:pt>
                <c:pt idx="29">
                  <c:v>1.2589254117941673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E-4676-BABD-A0C65AB6C4E8}"/>
            </c:ext>
          </c:extLst>
        </c:ser>
        <c:ser>
          <c:idx val="1"/>
          <c:order val="1"/>
          <c:tx>
            <c:strRef>
              <c:f>Sheet1!$S$152</c:f>
              <c:strCache>
                <c:ptCount val="1"/>
                <c:pt idx="0">
                  <c:v>n = 2,5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Sheet1!$S$153:$S$182</c:f>
              <c:numCache>
                <c:formatCode>0.00</c:formatCode>
                <c:ptCount val="30"/>
                <c:pt idx="0">
                  <c:v>1.4454397707459274</c:v>
                </c:pt>
                <c:pt idx="1">
                  <c:v>1.2022644346174129</c:v>
                </c:pt>
                <c:pt idx="2">
                  <c:v>1.2022644346174129</c:v>
                </c:pt>
                <c:pt idx="3">
                  <c:v>1.4454397707459274</c:v>
                </c:pt>
                <c:pt idx="4">
                  <c:v>1.4454397707459274</c:v>
                </c:pt>
                <c:pt idx="5">
                  <c:v>1.4454397707459274</c:v>
                </c:pt>
                <c:pt idx="6">
                  <c:v>1.4454397707459274</c:v>
                </c:pt>
                <c:pt idx="7">
                  <c:v>1.4454397707459274</c:v>
                </c:pt>
                <c:pt idx="8">
                  <c:v>1.4454397707459274</c:v>
                </c:pt>
                <c:pt idx="9">
                  <c:v>1.4454397707459274</c:v>
                </c:pt>
                <c:pt idx="10">
                  <c:v>1.4454397707459274</c:v>
                </c:pt>
                <c:pt idx="11">
                  <c:v>1.4454397707459274</c:v>
                </c:pt>
                <c:pt idx="12">
                  <c:v>1.4454397707459274</c:v>
                </c:pt>
                <c:pt idx="13">
                  <c:v>1.4454397707459274</c:v>
                </c:pt>
                <c:pt idx="14">
                  <c:v>1.3182567385564072</c:v>
                </c:pt>
                <c:pt idx="15">
                  <c:v>1.3182567385564072</c:v>
                </c:pt>
                <c:pt idx="16">
                  <c:v>1.2022644346174129</c:v>
                </c:pt>
                <c:pt idx="17">
                  <c:v>1.2022644346174129</c:v>
                </c:pt>
                <c:pt idx="18">
                  <c:v>1.2022644346174129</c:v>
                </c:pt>
                <c:pt idx="19">
                  <c:v>1.3182567385564072</c:v>
                </c:pt>
                <c:pt idx="20">
                  <c:v>1.3182567385564072</c:v>
                </c:pt>
                <c:pt idx="21">
                  <c:v>1.3182567385564072</c:v>
                </c:pt>
                <c:pt idx="22">
                  <c:v>1.3182567385564072</c:v>
                </c:pt>
                <c:pt idx="23">
                  <c:v>1.3182567385564072</c:v>
                </c:pt>
                <c:pt idx="24">
                  <c:v>1.3182567385564072</c:v>
                </c:pt>
                <c:pt idx="25">
                  <c:v>1.3182567385564072</c:v>
                </c:pt>
                <c:pt idx="26">
                  <c:v>1.3182567385564072</c:v>
                </c:pt>
                <c:pt idx="27">
                  <c:v>1.3182567385564072</c:v>
                </c:pt>
                <c:pt idx="28">
                  <c:v>1.3182567385564072</c:v>
                </c:pt>
                <c:pt idx="29">
                  <c:v>1.2022644346174129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E-4676-BABD-A0C65AB6C4E8}"/>
            </c:ext>
          </c:extLst>
        </c:ser>
        <c:ser>
          <c:idx val="2"/>
          <c:order val="2"/>
          <c:tx>
            <c:strRef>
              <c:f>Sheet1!$T$152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Sheet1!$T$153:$T$182</c:f>
              <c:numCache>
                <c:formatCode>0.00</c:formatCode>
                <c:ptCount val="30"/>
                <c:pt idx="0">
                  <c:v>1.3593563908785258</c:v>
                </c:pt>
                <c:pt idx="1">
                  <c:v>1.1659144011798317</c:v>
                </c:pt>
                <c:pt idx="2">
                  <c:v>1.1659144011798317</c:v>
                </c:pt>
                <c:pt idx="3">
                  <c:v>1.3593563908785258</c:v>
                </c:pt>
                <c:pt idx="4">
                  <c:v>1.3593563908785258</c:v>
                </c:pt>
                <c:pt idx="5">
                  <c:v>1.3593563908785258</c:v>
                </c:pt>
                <c:pt idx="6">
                  <c:v>1.3593563908785258</c:v>
                </c:pt>
                <c:pt idx="7">
                  <c:v>1.3593563908785258</c:v>
                </c:pt>
                <c:pt idx="8">
                  <c:v>1.3593563908785258</c:v>
                </c:pt>
                <c:pt idx="9">
                  <c:v>1.3593563908785258</c:v>
                </c:pt>
                <c:pt idx="10">
                  <c:v>1.3593563908785258</c:v>
                </c:pt>
                <c:pt idx="11">
                  <c:v>1.3593563908785258</c:v>
                </c:pt>
                <c:pt idx="12">
                  <c:v>1.3593563908785258</c:v>
                </c:pt>
                <c:pt idx="13">
                  <c:v>1.3593563908785258</c:v>
                </c:pt>
                <c:pt idx="14">
                  <c:v>1.2589254117941673</c:v>
                </c:pt>
                <c:pt idx="15">
                  <c:v>1.2589254117941673</c:v>
                </c:pt>
                <c:pt idx="16">
                  <c:v>1.1659144011798317</c:v>
                </c:pt>
                <c:pt idx="17">
                  <c:v>1.1659144011798317</c:v>
                </c:pt>
                <c:pt idx="18">
                  <c:v>1.1659144011798317</c:v>
                </c:pt>
                <c:pt idx="19">
                  <c:v>1.2589254117941673</c:v>
                </c:pt>
                <c:pt idx="20">
                  <c:v>1.2589254117941673</c:v>
                </c:pt>
                <c:pt idx="21">
                  <c:v>1.2589254117941673</c:v>
                </c:pt>
                <c:pt idx="22">
                  <c:v>1.2589254117941673</c:v>
                </c:pt>
                <c:pt idx="23">
                  <c:v>1.2589254117941673</c:v>
                </c:pt>
                <c:pt idx="24">
                  <c:v>1.2589254117941673</c:v>
                </c:pt>
                <c:pt idx="25">
                  <c:v>1.2589254117941673</c:v>
                </c:pt>
                <c:pt idx="26">
                  <c:v>1.2589254117941673</c:v>
                </c:pt>
                <c:pt idx="27">
                  <c:v>1.2589254117941673</c:v>
                </c:pt>
                <c:pt idx="28">
                  <c:v>1.2589254117941673</c:v>
                </c:pt>
                <c:pt idx="29">
                  <c:v>1.1659144011798317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E-4676-BABD-A0C65AB6C4E8}"/>
            </c:ext>
          </c:extLst>
        </c:ser>
        <c:ser>
          <c:idx val="3"/>
          <c:order val="3"/>
          <c:tx>
            <c:strRef>
              <c:f>Sheet1!$U$152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Sheet1!$U$153:$U$182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E-4676-BABD-A0C65AB6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32431"/>
        <c:axId val="437863871"/>
      </c:lineChart>
      <c:catAx>
        <c:axId val="485232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3871"/>
        <c:crosses val="autoZero"/>
        <c:auto val="1"/>
        <c:lblAlgn val="ctr"/>
        <c:lblOffset val="100"/>
        <c:noMultiLvlLbl val="0"/>
      </c:catAx>
      <c:valAx>
        <c:axId val="43786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3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Sheet1!$AA$152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Sheet1!$AA$153:$AA$182</c:f>
              <c:numCache>
                <c:formatCode>0.00</c:formatCode>
                <c:ptCount val="30"/>
                <c:pt idx="0">
                  <c:v>3.9810717055349727</c:v>
                </c:pt>
                <c:pt idx="1">
                  <c:v>3.9810717055349727</c:v>
                </c:pt>
                <c:pt idx="2">
                  <c:v>4.4668359215096318</c:v>
                </c:pt>
                <c:pt idx="3">
                  <c:v>4.4668359215096318</c:v>
                </c:pt>
                <c:pt idx="4">
                  <c:v>5.0118723362727229</c:v>
                </c:pt>
                <c:pt idx="5">
                  <c:v>5.0118723362727229</c:v>
                </c:pt>
                <c:pt idx="6">
                  <c:v>5.0118723362727229</c:v>
                </c:pt>
                <c:pt idx="7">
                  <c:v>3.9810717055349727</c:v>
                </c:pt>
                <c:pt idx="8">
                  <c:v>3.9810717055349727</c:v>
                </c:pt>
                <c:pt idx="9">
                  <c:v>5.6234132519034921</c:v>
                </c:pt>
                <c:pt idx="10">
                  <c:v>5.6234132519034921</c:v>
                </c:pt>
                <c:pt idx="11">
                  <c:v>5.6234132519034921</c:v>
                </c:pt>
                <c:pt idx="12">
                  <c:v>5.0118723362727229</c:v>
                </c:pt>
                <c:pt idx="13">
                  <c:v>5.0118723362727229</c:v>
                </c:pt>
                <c:pt idx="14">
                  <c:v>5.0118723362727229</c:v>
                </c:pt>
                <c:pt idx="15">
                  <c:v>5.6234132519034921</c:v>
                </c:pt>
                <c:pt idx="16">
                  <c:v>5.6234132519034921</c:v>
                </c:pt>
                <c:pt idx="17">
                  <c:v>2.8183829312644542</c:v>
                </c:pt>
                <c:pt idx="18">
                  <c:v>2.8183829312644542</c:v>
                </c:pt>
                <c:pt idx="19">
                  <c:v>2.8183829312644542</c:v>
                </c:pt>
                <c:pt idx="20">
                  <c:v>3.5481338923357555</c:v>
                </c:pt>
                <c:pt idx="21">
                  <c:v>3.5481338923357555</c:v>
                </c:pt>
                <c:pt idx="22">
                  <c:v>3.9810717055349727</c:v>
                </c:pt>
                <c:pt idx="23">
                  <c:v>3.9810717055349727</c:v>
                </c:pt>
                <c:pt idx="24">
                  <c:v>3.9810717055349727</c:v>
                </c:pt>
                <c:pt idx="25">
                  <c:v>3.5481338923357555</c:v>
                </c:pt>
                <c:pt idx="26">
                  <c:v>3.5481338923357555</c:v>
                </c:pt>
                <c:pt idx="27">
                  <c:v>3.5481338923357555</c:v>
                </c:pt>
                <c:pt idx="28">
                  <c:v>3.5481338923357555</c:v>
                </c:pt>
                <c:pt idx="29">
                  <c:v>3.5481338923357555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5-4613-8075-DCCDCDD1EFA9}"/>
            </c:ext>
          </c:extLst>
        </c:ser>
        <c:ser>
          <c:idx val="1"/>
          <c:order val="1"/>
          <c:tx>
            <c:strRef>
              <c:f>Sheet1!$AB$152</c:f>
              <c:strCache>
                <c:ptCount val="1"/>
                <c:pt idx="0">
                  <c:v>n = 2,5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Sheet1!$AB$153:$AB$182</c:f>
              <c:numCache>
                <c:formatCode>0.00</c:formatCode>
                <c:ptCount val="30"/>
                <c:pt idx="0">
                  <c:v>3.0199517204020165</c:v>
                </c:pt>
                <c:pt idx="1">
                  <c:v>3.0199517204020165</c:v>
                </c:pt>
                <c:pt idx="2">
                  <c:v>3.3113112148259116</c:v>
                </c:pt>
                <c:pt idx="3">
                  <c:v>3.3113112148259116</c:v>
                </c:pt>
                <c:pt idx="4">
                  <c:v>3.630780547701014</c:v>
                </c:pt>
                <c:pt idx="5">
                  <c:v>3.630780547701014</c:v>
                </c:pt>
                <c:pt idx="6">
                  <c:v>3.630780547701014</c:v>
                </c:pt>
                <c:pt idx="7">
                  <c:v>3.0199517204020165</c:v>
                </c:pt>
                <c:pt idx="8">
                  <c:v>3.0199517204020165</c:v>
                </c:pt>
                <c:pt idx="9">
                  <c:v>3.9810717055349727</c:v>
                </c:pt>
                <c:pt idx="10">
                  <c:v>3.9810717055349727</c:v>
                </c:pt>
                <c:pt idx="11">
                  <c:v>3.9810717055349727</c:v>
                </c:pt>
                <c:pt idx="12">
                  <c:v>3.630780547701014</c:v>
                </c:pt>
                <c:pt idx="13">
                  <c:v>3.630780547701014</c:v>
                </c:pt>
                <c:pt idx="14">
                  <c:v>3.630780547701014</c:v>
                </c:pt>
                <c:pt idx="15">
                  <c:v>3.9810717055349727</c:v>
                </c:pt>
                <c:pt idx="16">
                  <c:v>3.9810717055349727</c:v>
                </c:pt>
                <c:pt idx="17">
                  <c:v>2.2908676527677732</c:v>
                </c:pt>
                <c:pt idx="18">
                  <c:v>2.2908676527677732</c:v>
                </c:pt>
                <c:pt idx="19">
                  <c:v>2.2908676527677732</c:v>
                </c:pt>
                <c:pt idx="20">
                  <c:v>2.7542287033381663</c:v>
                </c:pt>
                <c:pt idx="21">
                  <c:v>2.7542287033381663</c:v>
                </c:pt>
                <c:pt idx="22">
                  <c:v>3.0199517204020165</c:v>
                </c:pt>
                <c:pt idx="23">
                  <c:v>3.0199517204020165</c:v>
                </c:pt>
                <c:pt idx="24">
                  <c:v>3.0199517204020165</c:v>
                </c:pt>
                <c:pt idx="25">
                  <c:v>2.7542287033381663</c:v>
                </c:pt>
                <c:pt idx="26">
                  <c:v>2.7542287033381663</c:v>
                </c:pt>
                <c:pt idx="27">
                  <c:v>2.7542287033381663</c:v>
                </c:pt>
                <c:pt idx="28">
                  <c:v>2.7542287033381663</c:v>
                </c:pt>
                <c:pt idx="29">
                  <c:v>2.7542287033381663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5-4613-8075-DCCDCDD1EFA9}"/>
            </c:ext>
          </c:extLst>
        </c:ser>
        <c:ser>
          <c:idx val="2"/>
          <c:order val="2"/>
          <c:tx>
            <c:strRef>
              <c:f>Sheet1!$AC$152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Sheet1!$AC$153:$AC$182</c:f>
              <c:numCache>
                <c:formatCode>0.00</c:formatCode>
                <c:ptCount val="30"/>
                <c:pt idx="0">
                  <c:v>2.5118864315095806</c:v>
                </c:pt>
                <c:pt idx="1">
                  <c:v>2.5118864315095806</c:v>
                </c:pt>
                <c:pt idx="2">
                  <c:v>2.7122725793320286</c:v>
                </c:pt>
                <c:pt idx="3">
                  <c:v>2.7122725793320286</c:v>
                </c:pt>
                <c:pt idx="4">
                  <c:v>2.9286445646252366</c:v>
                </c:pt>
                <c:pt idx="5">
                  <c:v>2.9286445646252366</c:v>
                </c:pt>
                <c:pt idx="6">
                  <c:v>2.9286445646252366</c:v>
                </c:pt>
                <c:pt idx="7">
                  <c:v>2.5118864315095806</c:v>
                </c:pt>
                <c:pt idx="8">
                  <c:v>2.5118864315095806</c:v>
                </c:pt>
                <c:pt idx="9">
                  <c:v>3.1622776601683795</c:v>
                </c:pt>
                <c:pt idx="10">
                  <c:v>3.1622776601683795</c:v>
                </c:pt>
                <c:pt idx="11">
                  <c:v>3.1622776601683795</c:v>
                </c:pt>
                <c:pt idx="12">
                  <c:v>2.9286445646252366</c:v>
                </c:pt>
                <c:pt idx="13">
                  <c:v>2.9286445646252366</c:v>
                </c:pt>
                <c:pt idx="14">
                  <c:v>2.9286445646252366</c:v>
                </c:pt>
                <c:pt idx="15">
                  <c:v>3.1622776601683795</c:v>
                </c:pt>
                <c:pt idx="16">
                  <c:v>3.1622776601683795</c:v>
                </c:pt>
                <c:pt idx="17">
                  <c:v>1.9952623149688797</c:v>
                </c:pt>
                <c:pt idx="18">
                  <c:v>1.9952623149688797</c:v>
                </c:pt>
                <c:pt idx="19">
                  <c:v>1.9952623149688797</c:v>
                </c:pt>
                <c:pt idx="20">
                  <c:v>2.3263050671536263</c:v>
                </c:pt>
                <c:pt idx="21">
                  <c:v>2.3263050671536263</c:v>
                </c:pt>
                <c:pt idx="22">
                  <c:v>2.5118864315095806</c:v>
                </c:pt>
                <c:pt idx="23">
                  <c:v>2.5118864315095806</c:v>
                </c:pt>
                <c:pt idx="24">
                  <c:v>2.5118864315095806</c:v>
                </c:pt>
                <c:pt idx="25">
                  <c:v>2.3263050671536263</c:v>
                </c:pt>
                <c:pt idx="26">
                  <c:v>2.3263050671536263</c:v>
                </c:pt>
                <c:pt idx="27">
                  <c:v>2.3263050671536263</c:v>
                </c:pt>
                <c:pt idx="28">
                  <c:v>2.3263050671536263</c:v>
                </c:pt>
                <c:pt idx="29">
                  <c:v>2.3263050671536263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5-4613-8075-DCCDCDD1EFA9}"/>
            </c:ext>
          </c:extLst>
        </c:ser>
        <c:ser>
          <c:idx val="3"/>
          <c:order val="3"/>
          <c:tx>
            <c:strRef>
              <c:f>Sheet1!$AD$152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Sheet1!$AD$153:$AD$182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5-4613-8075-DCCDCDD1E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40511"/>
        <c:axId val="437900575"/>
      </c:lineChart>
      <c:catAx>
        <c:axId val="4147405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00575"/>
        <c:crosses val="autoZero"/>
        <c:auto val="1"/>
        <c:lblAlgn val="ctr"/>
        <c:lblOffset val="100"/>
        <c:noMultiLvlLbl val="0"/>
      </c:catAx>
      <c:valAx>
        <c:axId val="437900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Sheet1!$AJ$152</c:f>
              <c:strCache>
                <c:ptCount val="1"/>
                <c:pt idx="0">
                  <c:v>n = 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Sheet1!$AJ$153:$AJ$182</c:f>
              <c:numCache>
                <c:formatCode>0.00</c:formatCode>
                <c:ptCount val="30"/>
                <c:pt idx="0">
                  <c:v>7.9432823472428176</c:v>
                </c:pt>
                <c:pt idx="1">
                  <c:v>15.848931924611136</c:v>
                </c:pt>
                <c:pt idx="2">
                  <c:v>7.0794578438413795</c:v>
                </c:pt>
                <c:pt idx="3">
                  <c:v>7.0794578438413795</c:v>
                </c:pt>
                <c:pt idx="4">
                  <c:v>6.3095734448019343</c:v>
                </c:pt>
                <c:pt idx="5">
                  <c:v>6.3095734448019343</c:v>
                </c:pt>
                <c:pt idx="6">
                  <c:v>6.3095734448019343</c:v>
                </c:pt>
                <c:pt idx="7">
                  <c:v>4.4668359215096318</c:v>
                </c:pt>
                <c:pt idx="8">
                  <c:v>4.4668359215096318</c:v>
                </c:pt>
                <c:pt idx="9">
                  <c:v>5.0118723362727229</c:v>
                </c:pt>
                <c:pt idx="10">
                  <c:v>5.0118723362727229</c:v>
                </c:pt>
                <c:pt idx="11">
                  <c:v>5.0118723362727229</c:v>
                </c:pt>
                <c:pt idx="12">
                  <c:v>5.6234132519034921</c:v>
                </c:pt>
                <c:pt idx="13">
                  <c:v>5.6234132519034921</c:v>
                </c:pt>
                <c:pt idx="14">
                  <c:v>5.0118723362727229</c:v>
                </c:pt>
                <c:pt idx="15">
                  <c:v>5.0118723362727229</c:v>
                </c:pt>
                <c:pt idx="16">
                  <c:v>5.0118723362727229</c:v>
                </c:pt>
                <c:pt idx="17">
                  <c:v>4.4668359215096318</c:v>
                </c:pt>
                <c:pt idx="18">
                  <c:v>4.4668359215096318</c:v>
                </c:pt>
                <c:pt idx="19">
                  <c:v>4.4668359215096318</c:v>
                </c:pt>
                <c:pt idx="20">
                  <c:v>5.6234132519034921</c:v>
                </c:pt>
                <c:pt idx="21">
                  <c:v>5.6234132519034921</c:v>
                </c:pt>
                <c:pt idx="22">
                  <c:v>5.6234132519034921</c:v>
                </c:pt>
                <c:pt idx="23">
                  <c:v>5.6234132519034921</c:v>
                </c:pt>
                <c:pt idx="24">
                  <c:v>11.220184543019636</c:v>
                </c:pt>
                <c:pt idx="25">
                  <c:v>5.0118723362727229</c:v>
                </c:pt>
                <c:pt idx="26">
                  <c:v>5.0118723362727229</c:v>
                </c:pt>
                <c:pt idx="27">
                  <c:v>5.0118723362727229</c:v>
                </c:pt>
                <c:pt idx="28">
                  <c:v>5.0118723362727229</c:v>
                </c:pt>
                <c:pt idx="29">
                  <c:v>5.0118723362727229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8-4DA5-BBB3-E5CC684BD4B2}"/>
            </c:ext>
          </c:extLst>
        </c:ser>
        <c:ser>
          <c:idx val="1"/>
          <c:order val="1"/>
          <c:tx>
            <c:strRef>
              <c:f>Sheet1!$AK$152</c:f>
              <c:strCache>
                <c:ptCount val="1"/>
                <c:pt idx="0">
                  <c:v>n = 2,5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Sheet1!$AK$153:$AK$182</c:f>
              <c:numCache>
                <c:formatCode>0.00</c:formatCode>
                <c:ptCount val="30"/>
                <c:pt idx="0">
                  <c:v>5.2480746024977263</c:v>
                </c:pt>
                <c:pt idx="1">
                  <c:v>9.1201083935590983</c:v>
                </c:pt>
                <c:pt idx="2">
                  <c:v>4.786300923226384</c:v>
                </c:pt>
                <c:pt idx="3">
                  <c:v>4.786300923226384</c:v>
                </c:pt>
                <c:pt idx="4">
                  <c:v>4.3651583224016601</c:v>
                </c:pt>
                <c:pt idx="5">
                  <c:v>4.3651583224016601</c:v>
                </c:pt>
                <c:pt idx="6">
                  <c:v>4.3651583224016601</c:v>
                </c:pt>
                <c:pt idx="7">
                  <c:v>3.3113112148259116</c:v>
                </c:pt>
                <c:pt idx="8">
                  <c:v>3.3113112148259116</c:v>
                </c:pt>
                <c:pt idx="9">
                  <c:v>3.630780547701014</c:v>
                </c:pt>
                <c:pt idx="10">
                  <c:v>3.630780547701014</c:v>
                </c:pt>
                <c:pt idx="11">
                  <c:v>3.630780547701014</c:v>
                </c:pt>
                <c:pt idx="12">
                  <c:v>3.9810717055349727</c:v>
                </c:pt>
                <c:pt idx="13">
                  <c:v>3.9810717055349727</c:v>
                </c:pt>
                <c:pt idx="14">
                  <c:v>3.630780547701014</c:v>
                </c:pt>
                <c:pt idx="15">
                  <c:v>3.630780547701014</c:v>
                </c:pt>
                <c:pt idx="16">
                  <c:v>3.630780547701014</c:v>
                </c:pt>
                <c:pt idx="17">
                  <c:v>3.3113112148259116</c:v>
                </c:pt>
                <c:pt idx="18">
                  <c:v>3.3113112148259116</c:v>
                </c:pt>
                <c:pt idx="19">
                  <c:v>3.3113112148259116</c:v>
                </c:pt>
                <c:pt idx="20">
                  <c:v>3.9810717055349727</c:v>
                </c:pt>
                <c:pt idx="21">
                  <c:v>3.9810717055349727</c:v>
                </c:pt>
                <c:pt idx="22">
                  <c:v>3.9810717055349727</c:v>
                </c:pt>
                <c:pt idx="23">
                  <c:v>3.9810717055349727</c:v>
                </c:pt>
                <c:pt idx="24">
                  <c:v>6.9183097091893666</c:v>
                </c:pt>
                <c:pt idx="25">
                  <c:v>3.630780547701014</c:v>
                </c:pt>
                <c:pt idx="26">
                  <c:v>3.630780547701014</c:v>
                </c:pt>
                <c:pt idx="27">
                  <c:v>3.630780547701014</c:v>
                </c:pt>
                <c:pt idx="28">
                  <c:v>3.630780547701014</c:v>
                </c:pt>
                <c:pt idx="29">
                  <c:v>3.630780547701014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8-4DA5-BBB3-E5CC684BD4B2}"/>
            </c:ext>
          </c:extLst>
        </c:ser>
        <c:ser>
          <c:idx val="2"/>
          <c:order val="2"/>
          <c:tx>
            <c:strRef>
              <c:f>Sheet1!$AL$152</c:f>
              <c:strCache>
                <c:ptCount val="1"/>
                <c:pt idx="0">
                  <c:v>n =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Sheet1!$AL$153:$AL$182</c:f>
              <c:numCache>
                <c:formatCode>0.00</c:formatCode>
                <c:ptCount val="30"/>
                <c:pt idx="0">
                  <c:v>3.9810717055349727</c:v>
                </c:pt>
                <c:pt idx="1">
                  <c:v>6.3095734448019343</c:v>
                </c:pt>
                <c:pt idx="2">
                  <c:v>3.6869450645195756</c:v>
                </c:pt>
                <c:pt idx="3">
                  <c:v>3.6869450645195756</c:v>
                </c:pt>
                <c:pt idx="4">
                  <c:v>3.4145488738336023</c:v>
                </c:pt>
                <c:pt idx="5">
                  <c:v>3.4145488738336023</c:v>
                </c:pt>
                <c:pt idx="6">
                  <c:v>3.4145488738336023</c:v>
                </c:pt>
                <c:pt idx="7">
                  <c:v>2.7122725793320286</c:v>
                </c:pt>
                <c:pt idx="8">
                  <c:v>2.7122725793320286</c:v>
                </c:pt>
                <c:pt idx="9">
                  <c:v>2.9286445646252366</c:v>
                </c:pt>
                <c:pt idx="10">
                  <c:v>2.9286445646252366</c:v>
                </c:pt>
                <c:pt idx="11">
                  <c:v>2.9286445646252366</c:v>
                </c:pt>
                <c:pt idx="12">
                  <c:v>3.1622776601683795</c:v>
                </c:pt>
                <c:pt idx="13">
                  <c:v>3.1622776601683795</c:v>
                </c:pt>
                <c:pt idx="14">
                  <c:v>2.9286445646252366</c:v>
                </c:pt>
                <c:pt idx="15">
                  <c:v>2.9286445646252366</c:v>
                </c:pt>
                <c:pt idx="16">
                  <c:v>2.9286445646252366</c:v>
                </c:pt>
                <c:pt idx="17">
                  <c:v>2.7122725793320286</c:v>
                </c:pt>
                <c:pt idx="18">
                  <c:v>2.7122725793320286</c:v>
                </c:pt>
                <c:pt idx="19">
                  <c:v>2.7122725793320286</c:v>
                </c:pt>
                <c:pt idx="20">
                  <c:v>3.1622776601683795</c:v>
                </c:pt>
                <c:pt idx="21">
                  <c:v>3.1622776601683795</c:v>
                </c:pt>
                <c:pt idx="22">
                  <c:v>3.1622776601683795</c:v>
                </c:pt>
                <c:pt idx="23">
                  <c:v>3.1622776601683795</c:v>
                </c:pt>
                <c:pt idx="24">
                  <c:v>5.0118723362727229</c:v>
                </c:pt>
                <c:pt idx="25">
                  <c:v>2.9286445646252366</c:v>
                </c:pt>
                <c:pt idx="26">
                  <c:v>2.9286445646252366</c:v>
                </c:pt>
                <c:pt idx="27">
                  <c:v>2.9286445646252366</c:v>
                </c:pt>
                <c:pt idx="28">
                  <c:v>2.9286445646252366</c:v>
                </c:pt>
                <c:pt idx="29">
                  <c:v>2.9286445646252366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98-4DA5-BBB3-E5CC684BD4B2}"/>
            </c:ext>
          </c:extLst>
        </c:ser>
        <c:ser>
          <c:idx val="3"/>
          <c:order val="3"/>
          <c:tx>
            <c:strRef>
              <c:f>Sheet1!$AM$152</c:f>
              <c:strCache>
                <c:ptCount val="1"/>
                <c:pt idx="0">
                  <c:v>Target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Sheet1!$AM$153:$AM$182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98-4DA5-BBB3-E5CC684BD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28111"/>
        <c:axId val="485626255"/>
      </c:lineChart>
      <c:catAx>
        <c:axId val="48522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6255"/>
        <c:crosses val="autoZero"/>
        <c:auto val="1"/>
        <c:lblAlgn val="ctr"/>
        <c:lblOffset val="100"/>
        <c:noMultiLvlLbl val="0"/>
      </c:catAx>
      <c:valAx>
        <c:axId val="48562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2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Sheet1!$M$3:$M$32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0-42AB-AFD0-23D47F4D14B9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Sheet1!$O$3:$O$32</c:f>
              <c:numCache>
                <c:formatCode>General</c:formatCode>
                <c:ptCount val="30"/>
                <c:pt idx="0">
                  <c:v>1.58</c:v>
                </c:pt>
                <c:pt idx="1">
                  <c:v>1.26</c:v>
                </c:pt>
                <c:pt idx="2">
                  <c:v>1.26</c:v>
                </c:pt>
                <c:pt idx="3">
                  <c:v>1.58</c:v>
                </c:pt>
                <c:pt idx="4">
                  <c:v>1.58</c:v>
                </c:pt>
                <c:pt idx="5">
                  <c:v>1.58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1.41</c:v>
                </c:pt>
                <c:pt idx="15">
                  <c:v>1.41</c:v>
                </c:pt>
                <c:pt idx="16">
                  <c:v>1.26</c:v>
                </c:pt>
                <c:pt idx="17">
                  <c:v>1.26</c:v>
                </c:pt>
                <c:pt idx="18">
                  <c:v>1.26</c:v>
                </c:pt>
                <c:pt idx="19">
                  <c:v>1.41</c:v>
                </c:pt>
                <c:pt idx="20">
                  <c:v>1.41</c:v>
                </c:pt>
                <c:pt idx="21">
                  <c:v>1.41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0-42AB-AFD0-23D47F4D14B9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Sheet1!$P$3:$P$32</c:f>
              <c:numCache>
                <c:formatCode>General</c:formatCode>
                <c:ptCount val="30"/>
                <c:pt idx="0">
                  <c:v>1.36</c:v>
                </c:pt>
                <c:pt idx="1">
                  <c:v>1.3</c:v>
                </c:pt>
                <c:pt idx="2">
                  <c:v>1.27</c:v>
                </c:pt>
                <c:pt idx="3">
                  <c:v>1.46</c:v>
                </c:pt>
                <c:pt idx="4">
                  <c:v>1.54</c:v>
                </c:pt>
                <c:pt idx="5">
                  <c:v>1.57</c:v>
                </c:pt>
                <c:pt idx="6">
                  <c:v>1.58</c:v>
                </c:pt>
                <c:pt idx="7">
                  <c:v>1.58</c:v>
                </c:pt>
                <c:pt idx="8">
                  <c:v>1.58</c:v>
                </c:pt>
                <c:pt idx="9">
                  <c:v>1.58</c:v>
                </c:pt>
                <c:pt idx="10">
                  <c:v>1.58</c:v>
                </c:pt>
                <c:pt idx="11">
                  <c:v>1.58</c:v>
                </c:pt>
                <c:pt idx="12">
                  <c:v>1.58</c:v>
                </c:pt>
                <c:pt idx="13">
                  <c:v>1.58</c:v>
                </c:pt>
                <c:pt idx="14">
                  <c:v>1.48</c:v>
                </c:pt>
                <c:pt idx="15">
                  <c:v>1.44</c:v>
                </c:pt>
                <c:pt idx="16">
                  <c:v>1.32</c:v>
                </c:pt>
                <c:pt idx="17">
                  <c:v>1.28</c:v>
                </c:pt>
                <c:pt idx="18">
                  <c:v>1.27</c:v>
                </c:pt>
                <c:pt idx="19">
                  <c:v>1.36</c:v>
                </c:pt>
                <c:pt idx="20">
                  <c:v>1.39</c:v>
                </c:pt>
                <c:pt idx="21">
                  <c:v>1.4</c:v>
                </c:pt>
                <c:pt idx="22">
                  <c:v>1.41</c:v>
                </c:pt>
                <c:pt idx="23">
                  <c:v>1.41</c:v>
                </c:pt>
                <c:pt idx="24">
                  <c:v>1.41</c:v>
                </c:pt>
                <c:pt idx="25">
                  <c:v>1.41</c:v>
                </c:pt>
                <c:pt idx="26">
                  <c:v>1.41</c:v>
                </c:pt>
                <c:pt idx="27">
                  <c:v>1.41</c:v>
                </c:pt>
                <c:pt idx="28">
                  <c:v>1.41</c:v>
                </c:pt>
                <c:pt idx="2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0-42AB-AFD0-23D47F4D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738624"/>
        <c:axId val="1144847488"/>
      </c:lineChart>
      <c:catAx>
        <c:axId val="1094738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47488"/>
        <c:crosses val="autoZero"/>
        <c:auto val="1"/>
        <c:lblAlgn val="ctr"/>
        <c:lblOffset val="100"/>
        <c:noMultiLvlLbl val="0"/>
      </c:catAx>
      <c:valAx>
        <c:axId val="114484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7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 Jarak 3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Sheet1!$R$3:$R$32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1-45E2-BA03-5A48BA9D122B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Sheet1!$T$3:$T$32</c:f>
              <c:numCache>
                <c:formatCode>General</c:formatCode>
                <c:ptCount val="30"/>
                <c:pt idx="0">
                  <c:v>3.98</c:v>
                </c:pt>
                <c:pt idx="1">
                  <c:v>3.98</c:v>
                </c:pt>
                <c:pt idx="2">
                  <c:v>4.47</c:v>
                </c:pt>
                <c:pt idx="3">
                  <c:v>4.47</c:v>
                </c:pt>
                <c:pt idx="4">
                  <c:v>5.01</c:v>
                </c:pt>
                <c:pt idx="5">
                  <c:v>5.01</c:v>
                </c:pt>
                <c:pt idx="6">
                  <c:v>5.01</c:v>
                </c:pt>
                <c:pt idx="7">
                  <c:v>3.98</c:v>
                </c:pt>
                <c:pt idx="8">
                  <c:v>3.98</c:v>
                </c:pt>
                <c:pt idx="9">
                  <c:v>5.62</c:v>
                </c:pt>
                <c:pt idx="10">
                  <c:v>5.62</c:v>
                </c:pt>
                <c:pt idx="11">
                  <c:v>5.62</c:v>
                </c:pt>
                <c:pt idx="12">
                  <c:v>5.01</c:v>
                </c:pt>
                <c:pt idx="13">
                  <c:v>5.01</c:v>
                </c:pt>
                <c:pt idx="14">
                  <c:v>5.01</c:v>
                </c:pt>
                <c:pt idx="15">
                  <c:v>5.62</c:v>
                </c:pt>
                <c:pt idx="16">
                  <c:v>5.62</c:v>
                </c:pt>
                <c:pt idx="17">
                  <c:v>2.82</c:v>
                </c:pt>
                <c:pt idx="18">
                  <c:v>2.82</c:v>
                </c:pt>
                <c:pt idx="19">
                  <c:v>2.82</c:v>
                </c:pt>
                <c:pt idx="20">
                  <c:v>3.55</c:v>
                </c:pt>
                <c:pt idx="21">
                  <c:v>3.55</c:v>
                </c:pt>
                <c:pt idx="22">
                  <c:v>3.98</c:v>
                </c:pt>
                <c:pt idx="23">
                  <c:v>3.98</c:v>
                </c:pt>
                <c:pt idx="24">
                  <c:v>3.98</c:v>
                </c:pt>
                <c:pt idx="25">
                  <c:v>3.55</c:v>
                </c:pt>
                <c:pt idx="26">
                  <c:v>3.55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1-45E2-BA03-5A48BA9D122B}"/>
            </c:ext>
          </c:extLst>
        </c:ser>
        <c:ser>
          <c:idx val="2"/>
          <c:order val="2"/>
          <c:tx>
            <c:strRef>
              <c:f>Sheet1!$U$2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Sheet1!$U$3:$U$32</c:f>
              <c:numCache>
                <c:formatCode>General</c:formatCode>
                <c:ptCount val="30"/>
                <c:pt idx="0">
                  <c:v>2.5099999999999998</c:v>
                </c:pt>
                <c:pt idx="1">
                  <c:v>3.35</c:v>
                </c:pt>
                <c:pt idx="2">
                  <c:v>4</c:v>
                </c:pt>
                <c:pt idx="3">
                  <c:v>4.28</c:v>
                </c:pt>
                <c:pt idx="4">
                  <c:v>4.72</c:v>
                </c:pt>
                <c:pt idx="5">
                  <c:v>4.9000000000000004</c:v>
                </c:pt>
                <c:pt idx="6">
                  <c:v>4.97</c:v>
                </c:pt>
                <c:pt idx="7">
                  <c:v>4.33</c:v>
                </c:pt>
                <c:pt idx="8">
                  <c:v>4.1100000000000003</c:v>
                </c:pt>
                <c:pt idx="9">
                  <c:v>4.99</c:v>
                </c:pt>
                <c:pt idx="10">
                  <c:v>5.37</c:v>
                </c:pt>
                <c:pt idx="11">
                  <c:v>5.53</c:v>
                </c:pt>
                <c:pt idx="12">
                  <c:v>5.2</c:v>
                </c:pt>
                <c:pt idx="13">
                  <c:v>5.08</c:v>
                </c:pt>
                <c:pt idx="14">
                  <c:v>5.04</c:v>
                </c:pt>
                <c:pt idx="15">
                  <c:v>5.39</c:v>
                </c:pt>
                <c:pt idx="16">
                  <c:v>5.53</c:v>
                </c:pt>
                <c:pt idx="17">
                  <c:v>3.65</c:v>
                </c:pt>
                <c:pt idx="18">
                  <c:v>3.11</c:v>
                </c:pt>
                <c:pt idx="19">
                  <c:v>2.93</c:v>
                </c:pt>
                <c:pt idx="20">
                  <c:v>3.3</c:v>
                </c:pt>
                <c:pt idx="21">
                  <c:v>3.45</c:v>
                </c:pt>
                <c:pt idx="22">
                  <c:v>3.77</c:v>
                </c:pt>
                <c:pt idx="23">
                  <c:v>3.9</c:v>
                </c:pt>
                <c:pt idx="24">
                  <c:v>3.95</c:v>
                </c:pt>
                <c:pt idx="25">
                  <c:v>3.7</c:v>
                </c:pt>
                <c:pt idx="26">
                  <c:v>3.6</c:v>
                </c:pt>
                <c:pt idx="27">
                  <c:v>3.57</c:v>
                </c:pt>
                <c:pt idx="28">
                  <c:v>3.56</c:v>
                </c:pt>
                <c:pt idx="29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1-45E2-BA03-5A48BA9D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45776"/>
        <c:axId val="1137064080"/>
      </c:lineChart>
      <c:catAx>
        <c:axId val="857445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064080"/>
        <c:crosses val="autoZero"/>
        <c:auto val="1"/>
        <c:lblAlgn val="ctr"/>
        <c:lblOffset val="100"/>
        <c:noMultiLvlLbl val="0"/>
      </c:catAx>
      <c:valAx>
        <c:axId val="113706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Perubahan Nilai</a:t>
            </a:r>
            <a:r>
              <a:rPr lang="en-ID" baseline="0"/>
              <a:t> Jarak 5 Meter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Target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Sheet1!$W$3:$W$32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4-4A09-86D7-FC8239BA3CC0}"/>
            </c:ext>
          </c:extLst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No Filter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Sheet1!$Y$3:$Y$32</c:f>
              <c:numCache>
                <c:formatCode>General</c:formatCode>
                <c:ptCount val="30"/>
                <c:pt idx="0">
                  <c:v>7.94</c:v>
                </c:pt>
                <c:pt idx="1">
                  <c:v>15.85</c:v>
                </c:pt>
                <c:pt idx="2">
                  <c:v>7.08</c:v>
                </c:pt>
                <c:pt idx="3">
                  <c:v>7.08</c:v>
                </c:pt>
                <c:pt idx="4">
                  <c:v>6.31</c:v>
                </c:pt>
                <c:pt idx="5">
                  <c:v>6.31</c:v>
                </c:pt>
                <c:pt idx="6">
                  <c:v>6.31</c:v>
                </c:pt>
                <c:pt idx="7">
                  <c:v>4.47</c:v>
                </c:pt>
                <c:pt idx="8">
                  <c:v>4.47</c:v>
                </c:pt>
                <c:pt idx="9">
                  <c:v>5.01</c:v>
                </c:pt>
                <c:pt idx="10">
                  <c:v>5.01</c:v>
                </c:pt>
                <c:pt idx="11">
                  <c:v>5.01</c:v>
                </c:pt>
                <c:pt idx="12">
                  <c:v>5.62</c:v>
                </c:pt>
                <c:pt idx="13">
                  <c:v>5.62</c:v>
                </c:pt>
                <c:pt idx="14">
                  <c:v>5.01</c:v>
                </c:pt>
                <c:pt idx="15">
                  <c:v>5.01</c:v>
                </c:pt>
                <c:pt idx="16">
                  <c:v>5.01</c:v>
                </c:pt>
                <c:pt idx="17">
                  <c:v>4.47</c:v>
                </c:pt>
                <c:pt idx="18">
                  <c:v>4.47</c:v>
                </c:pt>
                <c:pt idx="19">
                  <c:v>4.47</c:v>
                </c:pt>
                <c:pt idx="20">
                  <c:v>5.62</c:v>
                </c:pt>
                <c:pt idx="21">
                  <c:v>5.62</c:v>
                </c:pt>
                <c:pt idx="22">
                  <c:v>5.62</c:v>
                </c:pt>
                <c:pt idx="23">
                  <c:v>5.62</c:v>
                </c:pt>
                <c:pt idx="24">
                  <c:v>11.22</c:v>
                </c:pt>
                <c:pt idx="25">
                  <c:v>5.01</c:v>
                </c:pt>
                <c:pt idx="26">
                  <c:v>5.01</c:v>
                </c:pt>
                <c:pt idx="27">
                  <c:v>5.01</c:v>
                </c:pt>
                <c:pt idx="28">
                  <c:v>5.01</c:v>
                </c:pt>
                <c:pt idx="29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4-4A09-86D7-FC8239BA3CC0}"/>
            </c:ext>
          </c:extLst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Kalman Filter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Sheet1!$Z$3:$Z$32</c:f>
              <c:numCache>
                <c:formatCode>General</c:formatCode>
                <c:ptCount val="30"/>
                <c:pt idx="0">
                  <c:v>3.98</c:v>
                </c:pt>
                <c:pt idx="1">
                  <c:v>9.44</c:v>
                </c:pt>
                <c:pt idx="2">
                  <c:v>7.9</c:v>
                </c:pt>
                <c:pt idx="3">
                  <c:v>7.38</c:v>
                </c:pt>
                <c:pt idx="4">
                  <c:v>6.7</c:v>
                </c:pt>
                <c:pt idx="5">
                  <c:v>6.46</c:v>
                </c:pt>
                <c:pt idx="6">
                  <c:v>6.37</c:v>
                </c:pt>
                <c:pt idx="7">
                  <c:v>5.1100000000000003</c:v>
                </c:pt>
                <c:pt idx="8">
                  <c:v>4.7</c:v>
                </c:pt>
                <c:pt idx="9">
                  <c:v>4.8899999999999997</c:v>
                </c:pt>
                <c:pt idx="10">
                  <c:v>4.97</c:v>
                </c:pt>
                <c:pt idx="11">
                  <c:v>4.99</c:v>
                </c:pt>
                <c:pt idx="12">
                  <c:v>5.37</c:v>
                </c:pt>
                <c:pt idx="13">
                  <c:v>5.53</c:v>
                </c:pt>
                <c:pt idx="14">
                  <c:v>5.2</c:v>
                </c:pt>
                <c:pt idx="15">
                  <c:v>5.08</c:v>
                </c:pt>
                <c:pt idx="16">
                  <c:v>5.04</c:v>
                </c:pt>
                <c:pt idx="17">
                  <c:v>4.68</c:v>
                </c:pt>
                <c:pt idx="18">
                  <c:v>4.55</c:v>
                </c:pt>
                <c:pt idx="19">
                  <c:v>4.5</c:v>
                </c:pt>
                <c:pt idx="20">
                  <c:v>5.16</c:v>
                </c:pt>
                <c:pt idx="21">
                  <c:v>5.44</c:v>
                </c:pt>
                <c:pt idx="22">
                  <c:v>5.55</c:v>
                </c:pt>
                <c:pt idx="23">
                  <c:v>5.6</c:v>
                </c:pt>
                <c:pt idx="24">
                  <c:v>8.6</c:v>
                </c:pt>
                <c:pt idx="25">
                  <c:v>6.16</c:v>
                </c:pt>
                <c:pt idx="26">
                  <c:v>5.42</c:v>
                </c:pt>
                <c:pt idx="27">
                  <c:v>5.17</c:v>
                </c:pt>
                <c:pt idx="28">
                  <c:v>5.07</c:v>
                </c:pt>
                <c:pt idx="29">
                  <c:v>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4-4A09-86D7-FC8239BA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28608"/>
        <c:axId val="1160683408"/>
      </c:lineChart>
      <c:catAx>
        <c:axId val="116392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83408"/>
        <c:crosses val="autoZero"/>
        <c:auto val="1"/>
        <c:lblAlgn val="ctr"/>
        <c:lblOffset val="100"/>
        <c:noMultiLvlLbl val="0"/>
      </c:catAx>
      <c:valAx>
        <c:axId val="116068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N di</a:t>
            </a:r>
            <a:r>
              <a:rPr lang="en-ID" baseline="0"/>
              <a:t> jarak </a:t>
            </a:r>
            <a:r>
              <a:rPr lang="en-ID"/>
              <a:t>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Sheet1!$I$57</c:f>
              <c:strCache>
                <c:ptCount val="1"/>
                <c:pt idx="0">
                  <c:v>n =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Sheet1!$I$58:$I$87</c:f>
              <c:numCache>
                <c:formatCode>0.00</c:formatCode>
                <c:ptCount val="30"/>
                <c:pt idx="0">
                  <c:v>1.2589254117941673</c:v>
                </c:pt>
                <c:pt idx="1">
                  <c:v>1.2589254117941673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0.79432823472428149</c:v>
                </c:pt>
                <c:pt idx="8">
                  <c:v>0.79432823472428149</c:v>
                </c:pt>
                <c:pt idx="9">
                  <c:v>0.79432823472428149</c:v>
                </c:pt>
                <c:pt idx="10">
                  <c:v>0.50118723362727224</c:v>
                </c:pt>
                <c:pt idx="11">
                  <c:v>0.50118723362727224</c:v>
                </c:pt>
                <c:pt idx="12">
                  <c:v>0.50118723362727224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1.2589254117941673</c:v>
                </c:pt>
                <c:pt idx="19">
                  <c:v>1.2589254117941673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0.63095734448019325</c:v>
                </c:pt>
                <c:pt idx="26">
                  <c:v>0.63095734448019325</c:v>
                </c:pt>
                <c:pt idx="27">
                  <c:v>0.63095734448019325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1-4C31-AB23-A133577AD806}"/>
            </c:ext>
          </c:extLst>
        </c:ser>
        <c:ser>
          <c:idx val="1"/>
          <c:order val="1"/>
          <c:tx>
            <c:strRef>
              <c:f>Sheet1!$J$57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Sheet1!$J$58:$J$87</c:f>
              <c:numCache>
                <c:formatCode>0.00</c:formatCode>
                <c:ptCount val="30"/>
                <c:pt idx="0">
                  <c:v>1.1220184543019636</c:v>
                </c:pt>
                <c:pt idx="1">
                  <c:v>1.1220184543019636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0.89125093813374545</c:v>
                </c:pt>
                <c:pt idx="8">
                  <c:v>0.89125093813374545</c:v>
                </c:pt>
                <c:pt idx="9">
                  <c:v>0.89125093813374545</c:v>
                </c:pt>
                <c:pt idx="10">
                  <c:v>0.70794578438413791</c:v>
                </c:pt>
                <c:pt idx="11">
                  <c:v>0.70794578438413791</c:v>
                </c:pt>
                <c:pt idx="12">
                  <c:v>0.70794578438413791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1.1220184543019636</c:v>
                </c:pt>
                <c:pt idx="19">
                  <c:v>1.1220184543019636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0.79432823472428149</c:v>
                </c:pt>
                <c:pt idx="26">
                  <c:v>0.79432823472428149</c:v>
                </c:pt>
                <c:pt idx="27">
                  <c:v>0.79432823472428149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1-4C31-AB23-A133577AD806}"/>
            </c:ext>
          </c:extLst>
        </c:ser>
        <c:ser>
          <c:idx val="2"/>
          <c:order val="2"/>
          <c:tx>
            <c:strRef>
              <c:f>Sheet1!$K$57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Sheet1!$K$58:$K$87</c:f>
              <c:numCache>
                <c:formatCode>0.00</c:formatCode>
                <c:ptCount val="30"/>
                <c:pt idx="0">
                  <c:v>1.0797751623277096</c:v>
                </c:pt>
                <c:pt idx="1">
                  <c:v>1.0797751623277096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0.92611872812879348</c:v>
                </c:pt>
                <c:pt idx="8">
                  <c:v>0.92611872812879348</c:v>
                </c:pt>
                <c:pt idx="9">
                  <c:v>0.92611872812879348</c:v>
                </c:pt>
                <c:pt idx="10">
                  <c:v>0.79432823472428149</c:v>
                </c:pt>
                <c:pt idx="11">
                  <c:v>0.79432823472428149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1.0797751623277096</c:v>
                </c:pt>
                <c:pt idx="19">
                  <c:v>1.0797751623277096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0.85769589859089412</c:v>
                </c:pt>
                <c:pt idx="26">
                  <c:v>0.85769589859089412</c:v>
                </c:pt>
                <c:pt idx="27">
                  <c:v>0.85769589859089412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1-4C31-AB23-A133577AD806}"/>
            </c:ext>
          </c:extLst>
        </c:ser>
        <c:ser>
          <c:idx val="3"/>
          <c:order val="3"/>
          <c:tx>
            <c:strRef>
              <c:f>Sheet1!$L$57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Sheet1!$L$58:$L$87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1-4C31-AB23-A133577AD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35295"/>
        <c:axId val="380981455"/>
      </c:lineChart>
      <c:catAx>
        <c:axId val="1593352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81455"/>
        <c:crosses val="autoZero"/>
        <c:auto val="1"/>
        <c:lblAlgn val="ctr"/>
        <c:lblOffset val="100"/>
        <c:noMultiLvlLbl val="0"/>
      </c:catAx>
      <c:valAx>
        <c:axId val="380981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Perbandingan N di jarak 2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Sheet1!$R$57</c:f>
              <c:strCache>
                <c:ptCount val="1"/>
                <c:pt idx="0">
                  <c:v>n =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Sheet1!$R$58:$R$87</c:f>
              <c:numCache>
                <c:formatCode>0.00</c:formatCode>
                <c:ptCount val="30"/>
                <c:pt idx="0">
                  <c:v>2.5118864315095806</c:v>
                </c:pt>
                <c:pt idx="1">
                  <c:v>1.5848931924611136</c:v>
                </c:pt>
                <c:pt idx="2">
                  <c:v>1.5848931924611136</c:v>
                </c:pt>
                <c:pt idx="3">
                  <c:v>2.5118864315095806</c:v>
                </c:pt>
                <c:pt idx="4">
                  <c:v>2.5118864315095806</c:v>
                </c:pt>
                <c:pt idx="5">
                  <c:v>2.5118864315095806</c:v>
                </c:pt>
                <c:pt idx="6">
                  <c:v>2.5118864315095806</c:v>
                </c:pt>
                <c:pt idx="7">
                  <c:v>2.5118864315095806</c:v>
                </c:pt>
                <c:pt idx="8">
                  <c:v>2.5118864315095806</c:v>
                </c:pt>
                <c:pt idx="9">
                  <c:v>2.5118864315095806</c:v>
                </c:pt>
                <c:pt idx="10">
                  <c:v>2.5118864315095806</c:v>
                </c:pt>
                <c:pt idx="11">
                  <c:v>2.5118864315095806</c:v>
                </c:pt>
                <c:pt idx="12">
                  <c:v>2.5118864315095806</c:v>
                </c:pt>
                <c:pt idx="13">
                  <c:v>2.5118864315095806</c:v>
                </c:pt>
                <c:pt idx="14">
                  <c:v>1.9952623149688797</c:v>
                </c:pt>
                <c:pt idx="15">
                  <c:v>1.9952623149688797</c:v>
                </c:pt>
                <c:pt idx="16">
                  <c:v>1.5848931924611136</c:v>
                </c:pt>
                <c:pt idx="17">
                  <c:v>1.5848931924611136</c:v>
                </c:pt>
                <c:pt idx="18">
                  <c:v>1.5848931924611136</c:v>
                </c:pt>
                <c:pt idx="19">
                  <c:v>1.9952623149688797</c:v>
                </c:pt>
                <c:pt idx="20">
                  <c:v>1.9952623149688797</c:v>
                </c:pt>
                <c:pt idx="21">
                  <c:v>1.9952623149688797</c:v>
                </c:pt>
                <c:pt idx="22">
                  <c:v>1.9952623149688797</c:v>
                </c:pt>
                <c:pt idx="23">
                  <c:v>1.9952623149688797</c:v>
                </c:pt>
                <c:pt idx="24">
                  <c:v>1.9952623149688797</c:v>
                </c:pt>
                <c:pt idx="25">
                  <c:v>1.9952623149688797</c:v>
                </c:pt>
                <c:pt idx="26">
                  <c:v>1.9952623149688797</c:v>
                </c:pt>
                <c:pt idx="27">
                  <c:v>1.9952623149688797</c:v>
                </c:pt>
                <c:pt idx="28">
                  <c:v>1.9952623149688797</c:v>
                </c:pt>
                <c:pt idx="29">
                  <c:v>1.5848931924611136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4-4F60-8852-9DED7662FD02}"/>
            </c:ext>
          </c:extLst>
        </c:ser>
        <c:ser>
          <c:idx val="1"/>
          <c:order val="1"/>
          <c:tx>
            <c:strRef>
              <c:f>Sheet1!$S$57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Sheet1!$S$58:$S$87</c:f>
              <c:numCache>
                <c:formatCode>0.00</c:formatCode>
                <c:ptCount val="30"/>
                <c:pt idx="0">
                  <c:v>1.5848931924611136</c:v>
                </c:pt>
                <c:pt idx="1">
                  <c:v>1.2589254117941673</c:v>
                </c:pt>
                <c:pt idx="2">
                  <c:v>1.2589254117941673</c:v>
                </c:pt>
                <c:pt idx="3">
                  <c:v>1.5848931924611136</c:v>
                </c:pt>
                <c:pt idx="4">
                  <c:v>1.5848931924611136</c:v>
                </c:pt>
                <c:pt idx="5">
                  <c:v>1.5848931924611136</c:v>
                </c:pt>
                <c:pt idx="6">
                  <c:v>1.5848931924611136</c:v>
                </c:pt>
                <c:pt idx="7">
                  <c:v>1.5848931924611136</c:v>
                </c:pt>
                <c:pt idx="8">
                  <c:v>1.5848931924611136</c:v>
                </c:pt>
                <c:pt idx="9">
                  <c:v>1.5848931924611136</c:v>
                </c:pt>
                <c:pt idx="10">
                  <c:v>1.5848931924611136</c:v>
                </c:pt>
                <c:pt idx="11">
                  <c:v>1.5848931924611136</c:v>
                </c:pt>
                <c:pt idx="12">
                  <c:v>1.5848931924611136</c:v>
                </c:pt>
                <c:pt idx="13">
                  <c:v>1.5848931924611136</c:v>
                </c:pt>
                <c:pt idx="14">
                  <c:v>1.4125375446227544</c:v>
                </c:pt>
                <c:pt idx="15">
                  <c:v>1.4125375446227544</c:v>
                </c:pt>
                <c:pt idx="16">
                  <c:v>1.2589254117941673</c:v>
                </c:pt>
                <c:pt idx="17">
                  <c:v>1.2589254117941673</c:v>
                </c:pt>
                <c:pt idx="18">
                  <c:v>1.2589254117941673</c:v>
                </c:pt>
                <c:pt idx="19">
                  <c:v>1.4125375446227544</c:v>
                </c:pt>
                <c:pt idx="20">
                  <c:v>1.4125375446227544</c:v>
                </c:pt>
                <c:pt idx="21">
                  <c:v>1.4125375446227544</c:v>
                </c:pt>
                <c:pt idx="22">
                  <c:v>1.4125375446227544</c:v>
                </c:pt>
                <c:pt idx="23">
                  <c:v>1.4125375446227544</c:v>
                </c:pt>
                <c:pt idx="24">
                  <c:v>1.4125375446227544</c:v>
                </c:pt>
                <c:pt idx="25">
                  <c:v>1.4125375446227544</c:v>
                </c:pt>
                <c:pt idx="26">
                  <c:v>1.4125375446227544</c:v>
                </c:pt>
                <c:pt idx="27">
                  <c:v>1.4125375446227544</c:v>
                </c:pt>
                <c:pt idx="28">
                  <c:v>1.4125375446227544</c:v>
                </c:pt>
                <c:pt idx="29">
                  <c:v>1.2589254117941673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4-4F60-8852-9DED7662FD02}"/>
            </c:ext>
          </c:extLst>
        </c:ser>
        <c:ser>
          <c:idx val="2"/>
          <c:order val="2"/>
          <c:tx>
            <c:strRef>
              <c:f>Sheet1!$T$57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Sheet1!$T$58:$T$87</c:f>
              <c:numCache>
                <c:formatCode>0.00</c:formatCode>
                <c:ptCount val="30"/>
                <c:pt idx="0">
                  <c:v>1.3593563908785258</c:v>
                </c:pt>
                <c:pt idx="1">
                  <c:v>1.1659144011798317</c:v>
                </c:pt>
                <c:pt idx="2">
                  <c:v>1.1659144011798317</c:v>
                </c:pt>
                <c:pt idx="3">
                  <c:v>1.3593563908785258</c:v>
                </c:pt>
                <c:pt idx="4">
                  <c:v>1.3593563908785258</c:v>
                </c:pt>
                <c:pt idx="5">
                  <c:v>1.3593563908785258</c:v>
                </c:pt>
                <c:pt idx="6">
                  <c:v>1.3593563908785258</c:v>
                </c:pt>
                <c:pt idx="7">
                  <c:v>1.3593563908785258</c:v>
                </c:pt>
                <c:pt idx="8">
                  <c:v>1.3593563908785258</c:v>
                </c:pt>
                <c:pt idx="9">
                  <c:v>1.3593563908785258</c:v>
                </c:pt>
                <c:pt idx="10">
                  <c:v>1.3593563908785258</c:v>
                </c:pt>
                <c:pt idx="11">
                  <c:v>1.3593563908785258</c:v>
                </c:pt>
                <c:pt idx="12">
                  <c:v>1.3593563908785258</c:v>
                </c:pt>
                <c:pt idx="13">
                  <c:v>1.3593563908785258</c:v>
                </c:pt>
                <c:pt idx="14">
                  <c:v>1.2589254117941673</c:v>
                </c:pt>
                <c:pt idx="15">
                  <c:v>1.2589254117941673</c:v>
                </c:pt>
                <c:pt idx="16">
                  <c:v>1.1659144011798317</c:v>
                </c:pt>
                <c:pt idx="17">
                  <c:v>1.1659144011798317</c:v>
                </c:pt>
                <c:pt idx="18">
                  <c:v>1.1659144011798317</c:v>
                </c:pt>
                <c:pt idx="19">
                  <c:v>1.2589254117941673</c:v>
                </c:pt>
                <c:pt idx="20">
                  <c:v>1.2589254117941673</c:v>
                </c:pt>
                <c:pt idx="21">
                  <c:v>1.2589254117941673</c:v>
                </c:pt>
                <c:pt idx="22">
                  <c:v>1.2589254117941673</c:v>
                </c:pt>
                <c:pt idx="23">
                  <c:v>1.2589254117941673</c:v>
                </c:pt>
                <c:pt idx="24">
                  <c:v>1.2589254117941673</c:v>
                </c:pt>
                <c:pt idx="25">
                  <c:v>1.2589254117941673</c:v>
                </c:pt>
                <c:pt idx="26">
                  <c:v>1.2589254117941673</c:v>
                </c:pt>
                <c:pt idx="27">
                  <c:v>1.2589254117941673</c:v>
                </c:pt>
                <c:pt idx="28">
                  <c:v>1.2589254117941673</c:v>
                </c:pt>
                <c:pt idx="29">
                  <c:v>1.1659144011798317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4-4F60-8852-9DED7662FD02}"/>
            </c:ext>
          </c:extLst>
        </c:ser>
        <c:ser>
          <c:idx val="3"/>
          <c:order val="3"/>
          <c:tx>
            <c:strRef>
              <c:f>Sheet1!$U$57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Sheet1!$U$58:$U$87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4-4F60-8852-9DED7662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06607"/>
        <c:axId val="383039151"/>
      </c:lineChart>
      <c:catAx>
        <c:axId val="157906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39151"/>
        <c:crosses val="autoZero"/>
        <c:auto val="1"/>
        <c:lblAlgn val="ctr"/>
        <c:lblOffset val="100"/>
        <c:noMultiLvlLbl val="0"/>
      </c:catAx>
      <c:valAx>
        <c:axId val="383039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Sheet1!$AA$57</c:f>
              <c:strCache>
                <c:ptCount val="1"/>
                <c:pt idx="0">
                  <c:v>n =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Sheet1!$AA$58:$AA$87</c:f>
              <c:numCache>
                <c:formatCode>0.00</c:formatCode>
                <c:ptCount val="30"/>
                <c:pt idx="0">
                  <c:v>15.848931924611136</c:v>
                </c:pt>
                <c:pt idx="1">
                  <c:v>15.848931924611136</c:v>
                </c:pt>
                <c:pt idx="2">
                  <c:v>19.952623149688804</c:v>
                </c:pt>
                <c:pt idx="3">
                  <c:v>19.952623149688804</c:v>
                </c:pt>
                <c:pt idx="4">
                  <c:v>25.118864315095799</c:v>
                </c:pt>
                <c:pt idx="5">
                  <c:v>25.118864315095799</c:v>
                </c:pt>
                <c:pt idx="6">
                  <c:v>25.118864315095799</c:v>
                </c:pt>
                <c:pt idx="7">
                  <c:v>15.848931924611136</c:v>
                </c:pt>
                <c:pt idx="8">
                  <c:v>15.848931924611136</c:v>
                </c:pt>
                <c:pt idx="9">
                  <c:v>31.622776601683803</c:v>
                </c:pt>
                <c:pt idx="10">
                  <c:v>31.622776601683803</c:v>
                </c:pt>
                <c:pt idx="11">
                  <c:v>31.622776601683803</c:v>
                </c:pt>
                <c:pt idx="12">
                  <c:v>25.118864315095799</c:v>
                </c:pt>
                <c:pt idx="13">
                  <c:v>25.118864315095799</c:v>
                </c:pt>
                <c:pt idx="14">
                  <c:v>25.118864315095799</c:v>
                </c:pt>
                <c:pt idx="15">
                  <c:v>31.622776601683803</c:v>
                </c:pt>
                <c:pt idx="16">
                  <c:v>31.622776601683803</c:v>
                </c:pt>
                <c:pt idx="17">
                  <c:v>7.9432823472428176</c:v>
                </c:pt>
                <c:pt idx="18">
                  <c:v>7.9432823472428176</c:v>
                </c:pt>
                <c:pt idx="19">
                  <c:v>7.9432823472428176</c:v>
                </c:pt>
                <c:pt idx="20">
                  <c:v>12.58925411794168</c:v>
                </c:pt>
                <c:pt idx="21">
                  <c:v>12.58925411794168</c:v>
                </c:pt>
                <c:pt idx="22">
                  <c:v>15.848931924611136</c:v>
                </c:pt>
                <c:pt idx="23">
                  <c:v>15.848931924611136</c:v>
                </c:pt>
                <c:pt idx="24">
                  <c:v>15.848931924611136</c:v>
                </c:pt>
                <c:pt idx="25">
                  <c:v>12.58925411794168</c:v>
                </c:pt>
                <c:pt idx="26">
                  <c:v>12.58925411794168</c:v>
                </c:pt>
                <c:pt idx="27">
                  <c:v>12.58925411794168</c:v>
                </c:pt>
                <c:pt idx="28">
                  <c:v>12.58925411794168</c:v>
                </c:pt>
                <c:pt idx="29">
                  <c:v>12.58925411794168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D-4630-97D7-A61A737ED6C8}"/>
            </c:ext>
          </c:extLst>
        </c:ser>
        <c:ser>
          <c:idx val="1"/>
          <c:order val="1"/>
          <c:tx>
            <c:strRef>
              <c:f>Sheet1!$AB$57</c:f>
              <c:strCache>
                <c:ptCount val="1"/>
                <c:pt idx="0">
                  <c:v>n =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Sheet1!$AB$58:$AB$87</c:f>
              <c:numCache>
                <c:formatCode>0.00</c:formatCode>
                <c:ptCount val="30"/>
                <c:pt idx="0">
                  <c:v>3.9810717055349727</c:v>
                </c:pt>
                <c:pt idx="1">
                  <c:v>3.9810717055349727</c:v>
                </c:pt>
                <c:pt idx="2">
                  <c:v>4.4668359215096318</c:v>
                </c:pt>
                <c:pt idx="3">
                  <c:v>4.4668359215096318</c:v>
                </c:pt>
                <c:pt idx="4">
                  <c:v>5.0118723362727229</c:v>
                </c:pt>
                <c:pt idx="5">
                  <c:v>5.0118723362727229</c:v>
                </c:pt>
                <c:pt idx="6">
                  <c:v>5.0118723362727229</c:v>
                </c:pt>
                <c:pt idx="7">
                  <c:v>3.9810717055349727</c:v>
                </c:pt>
                <c:pt idx="8">
                  <c:v>3.9810717055349727</c:v>
                </c:pt>
                <c:pt idx="9">
                  <c:v>5.6234132519034921</c:v>
                </c:pt>
                <c:pt idx="10">
                  <c:v>5.6234132519034921</c:v>
                </c:pt>
                <c:pt idx="11">
                  <c:v>5.6234132519034921</c:v>
                </c:pt>
                <c:pt idx="12">
                  <c:v>5.0118723362727229</c:v>
                </c:pt>
                <c:pt idx="13">
                  <c:v>5.0118723362727229</c:v>
                </c:pt>
                <c:pt idx="14">
                  <c:v>5.0118723362727229</c:v>
                </c:pt>
                <c:pt idx="15">
                  <c:v>5.6234132519034921</c:v>
                </c:pt>
                <c:pt idx="16">
                  <c:v>5.6234132519034921</c:v>
                </c:pt>
                <c:pt idx="17">
                  <c:v>2.8183829312644542</c:v>
                </c:pt>
                <c:pt idx="18">
                  <c:v>2.8183829312644542</c:v>
                </c:pt>
                <c:pt idx="19">
                  <c:v>2.8183829312644542</c:v>
                </c:pt>
                <c:pt idx="20">
                  <c:v>3.5481338923357555</c:v>
                </c:pt>
                <c:pt idx="21">
                  <c:v>3.5481338923357555</c:v>
                </c:pt>
                <c:pt idx="22">
                  <c:v>3.9810717055349727</c:v>
                </c:pt>
                <c:pt idx="23">
                  <c:v>3.9810717055349727</c:v>
                </c:pt>
                <c:pt idx="24">
                  <c:v>3.9810717055349727</c:v>
                </c:pt>
                <c:pt idx="25">
                  <c:v>3.5481338923357555</c:v>
                </c:pt>
                <c:pt idx="26">
                  <c:v>3.5481338923357555</c:v>
                </c:pt>
                <c:pt idx="27">
                  <c:v>3.5481338923357555</c:v>
                </c:pt>
                <c:pt idx="28">
                  <c:v>3.5481338923357555</c:v>
                </c:pt>
                <c:pt idx="29">
                  <c:v>3.5481338923357555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D-4630-97D7-A61A737ED6C8}"/>
            </c:ext>
          </c:extLst>
        </c:ser>
        <c:ser>
          <c:idx val="2"/>
          <c:order val="2"/>
          <c:tx>
            <c:strRef>
              <c:f>Sheet1!$AC$57</c:f>
              <c:strCache>
                <c:ptCount val="1"/>
                <c:pt idx="0">
                  <c:v>n =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Sheet1!$AC$58:$AC$87</c:f>
              <c:numCache>
                <c:formatCode>0.00</c:formatCode>
                <c:ptCount val="30"/>
                <c:pt idx="0">
                  <c:v>2.5118864315095806</c:v>
                </c:pt>
                <c:pt idx="1">
                  <c:v>2.5118864315095806</c:v>
                </c:pt>
                <c:pt idx="2">
                  <c:v>2.7122725793320286</c:v>
                </c:pt>
                <c:pt idx="3">
                  <c:v>2.7122725793320286</c:v>
                </c:pt>
                <c:pt idx="4">
                  <c:v>2.9286445646252366</c:v>
                </c:pt>
                <c:pt idx="5">
                  <c:v>2.9286445646252366</c:v>
                </c:pt>
                <c:pt idx="6">
                  <c:v>2.9286445646252366</c:v>
                </c:pt>
                <c:pt idx="7">
                  <c:v>2.5118864315095806</c:v>
                </c:pt>
                <c:pt idx="8">
                  <c:v>2.5118864315095806</c:v>
                </c:pt>
                <c:pt idx="9">
                  <c:v>3.1622776601683795</c:v>
                </c:pt>
                <c:pt idx="10">
                  <c:v>3.1622776601683795</c:v>
                </c:pt>
                <c:pt idx="11">
                  <c:v>3.1622776601683795</c:v>
                </c:pt>
                <c:pt idx="12">
                  <c:v>2.9286445646252366</c:v>
                </c:pt>
                <c:pt idx="13">
                  <c:v>2.9286445646252366</c:v>
                </c:pt>
                <c:pt idx="14">
                  <c:v>2.9286445646252366</c:v>
                </c:pt>
                <c:pt idx="15">
                  <c:v>3.1622776601683795</c:v>
                </c:pt>
                <c:pt idx="16">
                  <c:v>3.1622776601683795</c:v>
                </c:pt>
                <c:pt idx="17">
                  <c:v>1.9952623149688797</c:v>
                </c:pt>
                <c:pt idx="18">
                  <c:v>1.9952623149688797</c:v>
                </c:pt>
                <c:pt idx="19">
                  <c:v>1.9952623149688797</c:v>
                </c:pt>
                <c:pt idx="20">
                  <c:v>2.3263050671536263</c:v>
                </c:pt>
                <c:pt idx="21">
                  <c:v>2.3263050671536263</c:v>
                </c:pt>
                <c:pt idx="22">
                  <c:v>2.5118864315095806</c:v>
                </c:pt>
                <c:pt idx="23">
                  <c:v>2.5118864315095806</c:v>
                </c:pt>
                <c:pt idx="24">
                  <c:v>2.5118864315095806</c:v>
                </c:pt>
                <c:pt idx="25">
                  <c:v>2.3263050671536263</c:v>
                </c:pt>
                <c:pt idx="26">
                  <c:v>2.3263050671536263</c:v>
                </c:pt>
                <c:pt idx="27">
                  <c:v>2.3263050671536263</c:v>
                </c:pt>
                <c:pt idx="28">
                  <c:v>2.3263050671536263</c:v>
                </c:pt>
                <c:pt idx="29">
                  <c:v>2.3263050671536263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D-4630-97D7-A61A737ED6C8}"/>
            </c:ext>
          </c:extLst>
        </c:ser>
        <c:ser>
          <c:idx val="3"/>
          <c:order val="3"/>
          <c:tx>
            <c:strRef>
              <c:f>Sheet1!$AD$57</c:f>
              <c:strCache>
                <c:ptCount val="1"/>
                <c:pt idx="0">
                  <c:v>Target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Sheet1!$AD$58:$AD$87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D-4630-97D7-A61A737ED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32495"/>
        <c:axId val="383032207"/>
      </c:lineChart>
      <c:catAx>
        <c:axId val="15913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32207"/>
        <c:crosses val="autoZero"/>
        <c:auto val="1"/>
        <c:lblAlgn val="ctr"/>
        <c:lblOffset val="100"/>
        <c:noMultiLvlLbl val="0"/>
      </c:catAx>
      <c:valAx>
        <c:axId val="3830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Perbandingan N di jarak 1 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Sheet1!$I$104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Sheet1!$I$105:$I$134</c:f>
              <c:numCache>
                <c:formatCode>0.00</c:formatCode>
                <c:ptCount val="30"/>
                <c:pt idx="0">
                  <c:v>1.1220184543019636</c:v>
                </c:pt>
                <c:pt idx="1">
                  <c:v>1.1220184543019636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0.89125093813374545</c:v>
                </c:pt>
                <c:pt idx="8">
                  <c:v>0.89125093813374545</c:v>
                </c:pt>
                <c:pt idx="9">
                  <c:v>0.89125093813374545</c:v>
                </c:pt>
                <c:pt idx="10">
                  <c:v>0.70794578438413791</c:v>
                </c:pt>
                <c:pt idx="11">
                  <c:v>0.70794578438413791</c:v>
                </c:pt>
                <c:pt idx="12">
                  <c:v>0.70794578438413791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1.1220184543019636</c:v>
                </c:pt>
                <c:pt idx="19">
                  <c:v>1.1220184543019636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0.79432823472428149</c:v>
                </c:pt>
                <c:pt idx="26">
                  <c:v>0.79432823472428149</c:v>
                </c:pt>
                <c:pt idx="27">
                  <c:v>0.79432823472428149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4-4C39-A982-CA0D5D570F5A}"/>
            </c:ext>
          </c:extLst>
        </c:ser>
        <c:ser>
          <c:idx val="1"/>
          <c:order val="1"/>
          <c:tx>
            <c:strRef>
              <c:f>Sheet1!$J$104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Sheet1!$J$105:$J$134</c:f>
              <c:numCache>
                <c:formatCode>0.00</c:formatCode>
                <c:ptCount val="30"/>
                <c:pt idx="0">
                  <c:v>1.0797751623277096</c:v>
                </c:pt>
                <c:pt idx="1">
                  <c:v>1.0797751623277096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0.92611872812879348</c:v>
                </c:pt>
                <c:pt idx="8">
                  <c:v>0.92611872812879348</c:v>
                </c:pt>
                <c:pt idx="9">
                  <c:v>0.92611872812879348</c:v>
                </c:pt>
                <c:pt idx="10">
                  <c:v>0.79432823472428149</c:v>
                </c:pt>
                <c:pt idx="11">
                  <c:v>0.79432823472428149</c:v>
                </c:pt>
                <c:pt idx="12">
                  <c:v>0.79432823472428149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1.0797751623277096</c:v>
                </c:pt>
                <c:pt idx="19">
                  <c:v>1.0797751623277096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0.85769589859089412</c:v>
                </c:pt>
                <c:pt idx="26">
                  <c:v>0.85769589859089412</c:v>
                </c:pt>
                <c:pt idx="27">
                  <c:v>0.85769589859089412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4-4C39-A982-CA0D5D570F5A}"/>
            </c:ext>
          </c:extLst>
        </c:ser>
        <c:ser>
          <c:idx val="2"/>
          <c:order val="2"/>
          <c:tx>
            <c:strRef>
              <c:f>Sheet1!$K$104</c:f>
              <c:strCache>
                <c:ptCount val="1"/>
                <c:pt idx="0">
                  <c:v>n = 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Sheet1!$K$105:$K$134</c:f>
              <c:numCache>
                <c:formatCode>0.00</c:formatCode>
                <c:ptCount val="30"/>
                <c:pt idx="0">
                  <c:v>1.0592537251772889</c:v>
                </c:pt>
                <c:pt idx="1">
                  <c:v>1.0592537251772889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0.94406087628592339</c:v>
                </c:pt>
                <c:pt idx="8">
                  <c:v>0.94406087628592339</c:v>
                </c:pt>
                <c:pt idx="9">
                  <c:v>0.94406087628592339</c:v>
                </c:pt>
                <c:pt idx="10">
                  <c:v>0.84139514164519502</c:v>
                </c:pt>
                <c:pt idx="11">
                  <c:v>0.84139514164519502</c:v>
                </c:pt>
                <c:pt idx="12">
                  <c:v>0.84139514164519502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1.0592537251772889</c:v>
                </c:pt>
                <c:pt idx="19">
                  <c:v>1.0592537251772889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0.89125093813374545</c:v>
                </c:pt>
                <c:pt idx="26">
                  <c:v>0.89125093813374545</c:v>
                </c:pt>
                <c:pt idx="27">
                  <c:v>0.89125093813374545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4-4C39-A982-CA0D5D570F5A}"/>
            </c:ext>
          </c:extLst>
        </c:ser>
        <c:ser>
          <c:idx val="3"/>
          <c:order val="3"/>
          <c:tx>
            <c:strRef>
              <c:f>Sheet1!$L$104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Sheet1!$L$105:$L$134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4-4C39-A982-CA0D5D57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23823"/>
        <c:axId val="283589663"/>
      </c:lineChart>
      <c:catAx>
        <c:axId val="162323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89663"/>
        <c:crosses val="autoZero"/>
        <c:auto val="1"/>
        <c:lblAlgn val="ctr"/>
        <c:lblOffset val="100"/>
        <c:noMultiLvlLbl val="0"/>
      </c:catAx>
      <c:valAx>
        <c:axId val="2835896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2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Sheet1!$R$104</c:f>
              <c:strCache>
                <c:ptCount val="1"/>
                <c:pt idx="0">
                  <c:v>n =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Sheet1!$R$105:$R$134</c:f>
              <c:numCache>
                <c:formatCode>0.00</c:formatCode>
                <c:ptCount val="30"/>
                <c:pt idx="0">
                  <c:v>1.5848931924611136</c:v>
                </c:pt>
                <c:pt idx="1">
                  <c:v>1.2589254117941673</c:v>
                </c:pt>
                <c:pt idx="2">
                  <c:v>1.2589254117941673</c:v>
                </c:pt>
                <c:pt idx="3">
                  <c:v>1.5848931924611136</c:v>
                </c:pt>
                <c:pt idx="4">
                  <c:v>1.5848931924611136</c:v>
                </c:pt>
                <c:pt idx="5">
                  <c:v>1.5848931924611136</c:v>
                </c:pt>
                <c:pt idx="6">
                  <c:v>1.5848931924611136</c:v>
                </c:pt>
                <c:pt idx="7">
                  <c:v>1.5848931924611136</c:v>
                </c:pt>
                <c:pt idx="8">
                  <c:v>1.5848931924611136</c:v>
                </c:pt>
                <c:pt idx="9">
                  <c:v>1.5848931924611136</c:v>
                </c:pt>
                <c:pt idx="10">
                  <c:v>1.5848931924611136</c:v>
                </c:pt>
                <c:pt idx="11">
                  <c:v>1.5848931924611136</c:v>
                </c:pt>
                <c:pt idx="12">
                  <c:v>1.5848931924611136</c:v>
                </c:pt>
                <c:pt idx="13">
                  <c:v>1.5848931924611136</c:v>
                </c:pt>
                <c:pt idx="14">
                  <c:v>1.4125375446227544</c:v>
                </c:pt>
                <c:pt idx="15">
                  <c:v>1.4125375446227544</c:v>
                </c:pt>
                <c:pt idx="16">
                  <c:v>1.2589254117941673</c:v>
                </c:pt>
                <c:pt idx="17">
                  <c:v>1.2589254117941673</c:v>
                </c:pt>
                <c:pt idx="18">
                  <c:v>1.2589254117941673</c:v>
                </c:pt>
                <c:pt idx="19">
                  <c:v>1.4125375446227544</c:v>
                </c:pt>
                <c:pt idx="20">
                  <c:v>1.4125375446227544</c:v>
                </c:pt>
                <c:pt idx="21">
                  <c:v>1.4125375446227544</c:v>
                </c:pt>
                <c:pt idx="22">
                  <c:v>1.4125375446227544</c:v>
                </c:pt>
                <c:pt idx="23">
                  <c:v>1.4125375446227544</c:v>
                </c:pt>
                <c:pt idx="24">
                  <c:v>1.4125375446227544</c:v>
                </c:pt>
                <c:pt idx="25">
                  <c:v>1.4125375446227544</c:v>
                </c:pt>
                <c:pt idx="26">
                  <c:v>1.4125375446227544</c:v>
                </c:pt>
                <c:pt idx="27">
                  <c:v>1.4125375446227544</c:v>
                </c:pt>
                <c:pt idx="28">
                  <c:v>1.4125375446227544</c:v>
                </c:pt>
                <c:pt idx="29">
                  <c:v>1.2589254117941673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BF8-BA49-4795689CFD6A}"/>
            </c:ext>
          </c:extLst>
        </c:ser>
        <c:ser>
          <c:idx val="1"/>
          <c:order val="1"/>
          <c:tx>
            <c:strRef>
              <c:f>Sheet1!$S$104</c:f>
              <c:strCache>
                <c:ptCount val="1"/>
                <c:pt idx="0">
                  <c:v>n = 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Sheet1!$S$105:$S$134</c:f>
              <c:numCache>
                <c:formatCode>0.00</c:formatCode>
                <c:ptCount val="30"/>
                <c:pt idx="0">
                  <c:v>1.3593563908785258</c:v>
                </c:pt>
                <c:pt idx="1">
                  <c:v>1.1659144011798317</c:v>
                </c:pt>
                <c:pt idx="2">
                  <c:v>1.1659144011798317</c:v>
                </c:pt>
                <c:pt idx="3">
                  <c:v>1.3593563908785258</c:v>
                </c:pt>
                <c:pt idx="4">
                  <c:v>1.3593563908785258</c:v>
                </c:pt>
                <c:pt idx="5">
                  <c:v>1.3593563908785258</c:v>
                </c:pt>
                <c:pt idx="6">
                  <c:v>1.3593563908785258</c:v>
                </c:pt>
                <c:pt idx="7">
                  <c:v>1.3593563908785258</c:v>
                </c:pt>
                <c:pt idx="8">
                  <c:v>1.3593563908785258</c:v>
                </c:pt>
                <c:pt idx="9">
                  <c:v>1.3593563908785258</c:v>
                </c:pt>
                <c:pt idx="10">
                  <c:v>1.3593563908785258</c:v>
                </c:pt>
                <c:pt idx="11">
                  <c:v>1.3593563908785258</c:v>
                </c:pt>
                <c:pt idx="12">
                  <c:v>1.3593563908785258</c:v>
                </c:pt>
                <c:pt idx="13">
                  <c:v>1.3593563908785258</c:v>
                </c:pt>
                <c:pt idx="14">
                  <c:v>1.2589254117941673</c:v>
                </c:pt>
                <c:pt idx="15">
                  <c:v>1.2589254117941673</c:v>
                </c:pt>
                <c:pt idx="16">
                  <c:v>1.1659144011798317</c:v>
                </c:pt>
                <c:pt idx="17">
                  <c:v>1.1659144011798317</c:v>
                </c:pt>
                <c:pt idx="18">
                  <c:v>1.1659144011798317</c:v>
                </c:pt>
                <c:pt idx="19">
                  <c:v>1.2589254117941673</c:v>
                </c:pt>
                <c:pt idx="20">
                  <c:v>1.2589254117941673</c:v>
                </c:pt>
                <c:pt idx="21">
                  <c:v>1.2589254117941673</c:v>
                </c:pt>
                <c:pt idx="22">
                  <c:v>1.2589254117941673</c:v>
                </c:pt>
                <c:pt idx="23">
                  <c:v>1.2589254117941673</c:v>
                </c:pt>
                <c:pt idx="24">
                  <c:v>1.2589254117941673</c:v>
                </c:pt>
                <c:pt idx="25">
                  <c:v>1.2589254117941673</c:v>
                </c:pt>
                <c:pt idx="26">
                  <c:v>1.2589254117941673</c:v>
                </c:pt>
                <c:pt idx="27">
                  <c:v>1.2589254117941673</c:v>
                </c:pt>
                <c:pt idx="28">
                  <c:v>1.2589254117941673</c:v>
                </c:pt>
                <c:pt idx="29">
                  <c:v>1.1659144011798317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BF8-BA49-4795689CFD6A}"/>
            </c:ext>
          </c:extLst>
        </c:ser>
        <c:ser>
          <c:idx val="2"/>
          <c:order val="2"/>
          <c:tx>
            <c:strRef>
              <c:f>Sheet1!$T$104</c:f>
              <c:strCache>
                <c:ptCount val="1"/>
                <c:pt idx="0">
                  <c:v>n = 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Sheet1!$T$105:$T$134</c:f>
              <c:numCache>
                <c:formatCode>0.00</c:formatCode>
                <c:ptCount val="30"/>
                <c:pt idx="0">
                  <c:v>1.2589254117941673</c:v>
                </c:pt>
                <c:pt idx="1">
                  <c:v>1.1220184543019636</c:v>
                </c:pt>
                <c:pt idx="2">
                  <c:v>1.1220184543019636</c:v>
                </c:pt>
                <c:pt idx="3">
                  <c:v>1.2589254117941673</c:v>
                </c:pt>
                <c:pt idx="4">
                  <c:v>1.2589254117941673</c:v>
                </c:pt>
                <c:pt idx="5">
                  <c:v>1.2589254117941673</c:v>
                </c:pt>
                <c:pt idx="6">
                  <c:v>1.2589254117941673</c:v>
                </c:pt>
                <c:pt idx="7">
                  <c:v>1.2589254117941673</c:v>
                </c:pt>
                <c:pt idx="8">
                  <c:v>1.2589254117941673</c:v>
                </c:pt>
                <c:pt idx="9">
                  <c:v>1.2589254117941673</c:v>
                </c:pt>
                <c:pt idx="10">
                  <c:v>1.2589254117941673</c:v>
                </c:pt>
                <c:pt idx="11">
                  <c:v>1.2589254117941673</c:v>
                </c:pt>
                <c:pt idx="12">
                  <c:v>1.2589254117941673</c:v>
                </c:pt>
                <c:pt idx="13">
                  <c:v>1.2589254117941673</c:v>
                </c:pt>
                <c:pt idx="14">
                  <c:v>1.1885022274370185</c:v>
                </c:pt>
                <c:pt idx="15">
                  <c:v>1.1885022274370185</c:v>
                </c:pt>
                <c:pt idx="16">
                  <c:v>1.1220184543019636</c:v>
                </c:pt>
                <c:pt idx="17">
                  <c:v>1.1220184543019636</c:v>
                </c:pt>
                <c:pt idx="18">
                  <c:v>1.1220184543019636</c:v>
                </c:pt>
                <c:pt idx="19">
                  <c:v>1.1885022274370185</c:v>
                </c:pt>
                <c:pt idx="20">
                  <c:v>1.1885022274370185</c:v>
                </c:pt>
                <c:pt idx="21">
                  <c:v>1.1885022274370185</c:v>
                </c:pt>
                <c:pt idx="22">
                  <c:v>1.1885022274370185</c:v>
                </c:pt>
                <c:pt idx="23">
                  <c:v>1.1885022274370185</c:v>
                </c:pt>
                <c:pt idx="24">
                  <c:v>1.1885022274370185</c:v>
                </c:pt>
                <c:pt idx="25">
                  <c:v>1.1885022274370185</c:v>
                </c:pt>
                <c:pt idx="26">
                  <c:v>1.1885022274370185</c:v>
                </c:pt>
                <c:pt idx="27">
                  <c:v>1.1885022274370185</c:v>
                </c:pt>
                <c:pt idx="28">
                  <c:v>1.1885022274370185</c:v>
                </c:pt>
                <c:pt idx="29">
                  <c:v>1.1220184543019636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BF8-BA49-4795689CFD6A}"/>
            </c:ext>
          </c:extLst>
        </c:ser>
        <c:ser>
          <c:idx val="3"/>
          <c:order val="3"/>
          <c:tx>
            <c:strRef>
              <c:f>Sheet1!$U$104</c:f>
              <c:strCache>
                <c:ptCount val="1"/>
                <c:pt idx="0">
                  <c:v>Target 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Sheet1!$U$105:$U$134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D-4BF8-BA49-4795689C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74719"/>
        <c:axId val="437869327"/>
      </c:lineChart>
      <c:catAx>
        <c:axId val="770747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9327"/>
        <c:crosses val="autoZero"/>
        <c:auto val="1"/>
        <c:lblAlgn val="ctr"/>
        <c:lblOffset val="100"/>
        <c:noMultiLvlLbl val="0"/>
      </c:catAx>
      <c:valAx>
        <c:axId val="437869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1003696</xdr:colOff>
      <xdr:row>36</xdr:row>
      <xdr:rowOff>11906</xdr:rowOff>
    </xdr:from>
    <xdr:to>
      <xdr:col>11</xdr:col>
      <xdr:colOff>9525</xdr:colOff>
      <xdr:row>49</xdr:row>
      <xdr:rowOff>95551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4FE3E-6959-FD5B-CE5B-1F1473014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35</xdr:row>
      <xdr:rowOff>180975</xdr:rowOff>
    </xdr:from>
    <xdr:to>
      <xdr:col>16</xdr:col>
      <xdr:colOff>9525</xdr:colOff>
      <xdr:row>49</xdr:row>
      <xdr:rowOff>48578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D3804-5FB7-6D5E-FF26-07A14EA38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</xdr:colOff>
      <xdr:row>36</xdr:row>
      <xdr:rowOff>0</xdr:rowOff>
    </xdr:from>
    <xdr:to>
      <xdr:col>20</xdr:col>
      <xdr:colOff>1000125</xdr:colOff>
      <xdr:row>49</xdr:row>
      <xdr:rowOff>120968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8D414F-5CC6-E7EB-B46F-138C99403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4762</xdr:colOff>
      <xdr:row>35</xdr:row>
      <xdr:rowOff>180975</xdr:rowOff>
    </xdr:from>
    <xdr:to>
      <xdr:col>26</xdr:col>
      <xdr:colOff>9525</xdr:colOff>
      <xdr:row>49</xdr:row>
      <xdr:rowOff>48578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A4AAE1-2118-40DC-728C-8B8FAA34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775447</xdr:colOff>
      <xdr:row>87</xdr:row>
      <xdr:rowOff>38100</xdr:rowOff>
    </xdr:from>
    <xdr:to>
      <xdr:col>12</xdr:col>
      <xdr:colOff>2241</xdr:colOff>
      <xdr:row>101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D665B-07A0-83C4-84B1-866E32640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784411</xdr:colOff>
      <xdr:row>87</xdr:row>
      <xdr:rowOff>29135</xdr:rowOff>
    </xdr:from>
    <xdr:to>
      <xdr:col>21</xdr:col>
      <xdr:colOff>11205</xdr:colOff>
      <xdr:row>101</xdr:row>
      <xdr:rowOff>105335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E9530B-D587-671C-452A-98ABE7404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504264</xdr:colOff>
      <xdr:row>87</xdr:row>
      <xdr:rowOff>29135</xdr:rowOff>
    </xdr:from>
    <xdr:to>
      <xdr:col>30</xdr:col>
      <xdr:colOff>22412</xdr:colOff>
      <xdr:row>101</xdr:row>
      <xdr:rowOff>105335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AF49C2-9BB1-C511-9C37-67C82B05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778808</xdr:colOff>
      <xdr:row>136</xdr:row>
      <xdr:rowOff>6723</xdr:rowOff>
    </xdr:from>
    <xdr:to>
      <xdr:col>12</xdr:col>
      <xdr:colOff>5602</xdr:colOff>
      <xdr:row>150</xdr:row>
      <xdr:rowOff>82923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611CCC-E4EA-C5E3-7056-54615C819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784412</xdr:colOff>
      <xdr:row>136</xdr:row>
      <xdr:rowOff>6724</xdr:rowOff>
    </xdr:from>
    <xdr:to>
      <xdr:col>21</xdr:col>
      <xdr:colOff>11206</xdr:colOff>
      <xdr:row>150</xdr:row>
      <xdr:rowOff>82924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2CD7B8-B28D-D30E-82B8-60A5DC990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515471</xdr:colOff>
      <xdr:row>135</xdr:row>
      <xdr:rowOff>174812</xdr:rowOff>
    </xdr:from>
    <xdr:to>
      <xdr:col>30</xdr:col>
      <xdr:colOff>33619</xdr:colOff>
      <xdr:row>150</xdr:row>
      <xdr:rowOff>60512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7BFD47E-6FFD-CB26-06AD-87B2E9FCB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437029</xdr:colOff>
      <xdr:row>135</xdr:row>
      <xdr:rowOff>186018</xdr:rowOff>
    </xdr:from>
    <xdr:to>
      <xdr:col>38</xdr:col>
      <xdr:colOff>593911</xdr:colOff>
      <xdr:row>150</xdr:row>
      <xdr:rowOff>71718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10B70F-C8EF-767B-F8ED-B33FA4742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801220</xdr:colOff>
      <xdr:row>183</xdr:row>
      <xdr:rowOff>186018</xdr:rowOff>
    </xdr:from>
    <xdr:to>
      <xdr:col>12</xdr:col>
      <xdr:colOff>28014</xdr:colOff>
      <xdr:row>198</xdr:row>
      <xdr:rowOff>71718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8BDF550-3E93-B390-EB53-2BB81325F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778808</xdr:colOff>
      <xdr:row>184</xdr:row>
      <xdr:rowOff>17929</xdr:rowOff>
    </xdr:from>
    <xdr:to>
      <xdr:col>21</xdr:col>
      <xdr:colOff>5602</xdr:colOff>
      <xdr:row>198</xdr:row>
      <xdr:rowOff>94129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6668A1-A2B7-4E26-2BE0-E35361190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487455</xdr:colOff>
      <xdr:row>184</xdr:row>
      <xdr:rowOff>6724</xdr:rowOff>
    </xdr:from>
    <xdr:to>
      <xdr:col>30</xdr:col>
      <xdr:colOff>5603</xdr:colOff>
      <xdr:row>198</xdr:row>
      <xdr:rowOff>82924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B77AD39-3C98-6ADC-059A-B9741DD3E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465044</xdr:colOff>
      <xdr:row>184</xdr:row>
      <xdr:rowOff>6724</xdr:rowOff>
    </xdr:from>
    <xdr:to>
      <xdr:col>39</xdr:col>
      <xdr:colOff>16809</xdr:colOff>
      <xdr:row>198</xdr:row>
      <xdr:rowOff>82924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86B927-8F7D-0F46-F2E0-0ADA2FB61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C454EB-658D-46B1-A49D-40A08FF2DDAC}" name="Table1" displayName="Table1" ref="C2:F34" totalsRowShown="0" dataDxfId="20">
  <autoFilter ref="C2:F34" xr:uid="{19C454EB-658D-46B1-A49D-40A08FF2DDAC}"/>
  <tableColumns count="4">
    <tableColumn id="1" xr3:uid="{2FEA7DA4-0D50-4A5C-A770-01935FAB255F}" name="RSSI" dataDxfId="19"/>
    <tableColumn id="2" xr3:uid="{B26C9693-8ADB-46C5-B30C-BF9765440107}" name="Pengujian 1" dataDxfId="18"/>
    <tableColumn id="3" xr3:uid="{DD715849-11C9-40C8-B388-610CD39F29FD}" name="Pengujian 2" dataDxfId="17"/>
    <tableColumn id="4" xr3:uid="{CC0F94DA-7F6B-4DC4-880A-BD85AEDFC42E}" name="Pengujian 3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6A4C68-0146-494E-97F7-39A23A79B518}" name="Table2" displayName="Table2" ref="H2:K35" totalsRowShown="0">
  <autoFilter ref="H2:K35" xr:uid="{066A4C68-0146-494E-97F7-39A23A79B518}"/>
  <tableColumns count="4">
    <tableColumn id="1" xr3:uid="{54DB678F-606C-462F-BE97-03026FCC50EE}" name="Target" dataDxfId="15"/>
    <tableColumn id="2" xr3:uid="{681602B0-EA1F-4949-8167-35C558E06C56}" name="RSSI"/>
    <tableColumn id="3" xr3:uid="{01F7D8C4-4585-4EFE-A279-53EA846111F6}" name="No Filter"/>
    <tableColumn id="4" xr3:uid="{5886D9EC-332E-477A-A555-7BE04B78DD8A}" name="Kalman Fil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37E818B-5994-4840-8147-34EAD963A7D0}" name="Table3" displayName="Table3" ref="M2:P35" totalsRowShown="0" dataDxfId="14">
  <autoFilter ref="M2:P35" xr:uid="{537E818B-5994-4840-8147-34EAD963A7D0}"/>
  <tableColumns count="4">
    <tableColumn id="1" xr3:uid="{FE3FBC5E-5F4A-40AF-823F-2E65B3FD313E}" name="Target" dataDxfId="13"/>
    <tableColumn id="2" xr3:uid="{FAF18BAE-54C8-460A-B2A2-EC501824E2FA}" name="RSSI" dataDxfId="12"/>
    <tableColumn id="3" xr3:uid="{F35E2D5D-D422-45E1-A031-FB42D924B0AC}" name="No Filter" dataDxfId="11"/>
    <tableColumn id="4" xr3:uid="{F797CC7F-83C5-42E8-AB4A-DFD463179C75}" name="Kalman Filter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854493-1F3E-4D9A-8C92-936D1F6590ED}" name="Table4" displayName="Table4" ref="R2:U35" totalsRowShown="0" dataDxfId="9">
  <autoFilter ref="R2:U35" xr:uid="{6E854493-1F3E-4D9A-8C92-936D1F6590ED}"/>
  <tableColumns count="4">
    <tableColumn id="1" xr3:uid="{E7C8A689-03F4-44EE-A0CE-C55599EE1067}" name="Target" dataDxfId="8"/>
    <tableColumn id="2" xr3:uid="{411BBD40-E490-4959-918A-E9007B605795}" name="RSSI" dataDxfId="7"/>
    <tableColumn id="3" xr3:uid="{8395C691-C43B-4D44-B86D-26F43AE177FE}" name="No Filter" dataDxfId="6"/>
    <tableColumn id="4" xr3:uid="{75EAB1DF-CF92-4D81-B0E9-FD5B1D8969BD}" name="Kalman Filter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2A6723-0602-496E-9742-77D19D50EF8B}" name="Table5" displayName="Table5" ref="W2:Z35" totalsRowShown="0" dataDxfId="4">
  <autoFilter ref="W2:Z35" xr:uid="{B72A6723-0602-496E-9742-77D19D50EF8B}"/>
  <tableColumns count="4">
    <tableColumn id="1" xr3:uid="{75D3AFDA-CDC5-4060-BA7A-64E5CEECB5D1}" name="Target" dataDxfId="3"/>
    <tableColumn id="2" xr3:uid="{21F2121F-8C84-47ED-8843-A9D2891326F0}" name="RSSI" dataDxfId="2"/>
    <tableColumn id="3" xr3:uid="{CCF10C6E-E5D1-4C57-887C-4422EF11C0C2}" name="No Filter" dataDxfId="1"/>
    <tableColumn id="4" xr3:uid="{B80B4DCF-3EBA-42A7-92B3-2B8957BC727D}" name="Kalman Filt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4783-8983-41FB-874F-D304B1E277AA}">
  <dimension ref="C1:AO297"/>
  <sheetViews>
    <sheetView tabSelected="1" topLeftCell="B286" zoomScale="68" zoomScaleNormal="85" workbookViewId="0">
      <selection activeCell="H298" sqref="H298"/>
    </sheetView>
  </sheetViews>
  <sheetFormatPr defaultRowHeight="14.4" x14ac:dyDescent="0.3"/>
  <cols>
    <col min="3" max="3" width="10.88671875" bestFit="1" customWidth="1"/>
    <col min="4" max="6" width="14.33203125" bestFit="1" customWidth="1"/>
    <col min="7" max="7" width="15.109375" bestFit="1" customWidth="1"/>
    <col min="8" max="8" width="23.6640625" bestFit="1" customWidth="1"/>
    <col min="9" max="9" width="13.44140625" bestFit="1" customWidth="1"/>
    <col min="10" max="10" width="12.88671875" customWidth="1"/>
    <col min="11" max="11" width="15.109375" bestFit="1" customWidth="1"/>
    <col min="12" max="12" width="15" bestFit="1" customWidth="1"/>
    <col min="13" max="13" width="23.6640625" bestFit="1" customWidth="1"/>
    <col min="14" max="14" width="13.44140625" bestFit="1" customWidth="1"/>
    <col min="15" max="15" width="11" customWidth="1"/>
    <col min="16" max="16" width="15.109375" bestFit="1" customWidth="1"/>
    <col min="17" max="17" width="15" bestFit="1" customWidth="1"/>
    <col min="18" max="18" width="23.6640625" bestFit="1" customWidth="1"/>
    <col min="19" max="19" width="13.44140625" bestFit="1" customWidth="1"/>
    <col min="20" max="20" width="12.88671875" bestFit="1" customWidth="1"/>
    <col min="21" max="21" width="15.109375" bestFit="1" customWidth="1"/>
    <col min="22" max="22" width="15" bestFit="1" customWidth="1"/>
    <col min="23" max="23" width="23.6640625" bestFit="1" customWidth="1"/>
    <col min="24" max="24" width="13.44140625" bestFit="1" customWidth="1"/>
    <col min="25" max="25" width="11" bestFit="1" customWidth="1"/>
    <col min="26" max="26" width="15.109375" bestFit="1" customWidth="1"/>
    <col min="32" max="32" width="8.44140625" customWidth="1"/>
    <col min="35" max="35" width="12.44140625" bestFit="1" customWidth="1"/>
  </cols>
  <sheetData>
    <row r="1" spans="3:26" x14ac:dyDescent="0.3">
      <c r="I1" t="s">
        <v>0</v>
      </c>
      <c r="N1" t="s">
        <v>4</v>
      </c>
      <c r="S1" t="s">
        <v>5</v>
      </c>
      <c r="X1" t="s">
        <v>6</v>
      </c>
    </row>
    <row r="2" spans="3:26" x14ac:dyDescent="0.3">
      <c r="C2" t="s">
        <v>1</v>
      </c>
      <c r="D2" t="s">
        <v>11</v>
      </c>
      <c r="E2" t="s">
        <v>13</v>
      </c>
      <c r="F2" t="s">
        <v>14</v>
      </c>
      <c r="H2" t="s">
        <v>7</v>
      </c>
      <c r="I2" t="s">
        <v>1</v>
      </c>
      <c r="J2" t="s">
        <v>2</v>
      </c>
      <c r="K2" t="s">
        <v>3</v>
      </c>
      <c r="M2" t="s">
        <v>7</v>
      </c>
      <c r="N2" t="s">
        <v>1</v>
      </c>
      <c r="O2" t="s">
        <v>2</v>
      </c>
      <c r="P2" t="s">
        <v>3</v>
      </c>
      <c r="R2" t="s">
        <v>7</v>
      </c>
      <c r="S2" t="s">
        <v>1</v>
      </c>
      <c r="T2" t="s">
        <v>2</v>
      </c>
      <c r="U2" t="s">
        <v>3</v>
      </c>
      <c r="W2" t="s">
        <v>7</v>
      </c>
      <c r="X2" t="s">
        <v>1</v>
      </c>
      <c r="Y2" t="s">
        <v>2</v>
      </c>
      <c r="Z2" t="s">
        <v>3</v>
      </c>
    </row>
    <row r="3" spans="3:26" x14ac:dyDescent="0.3">
      <c r="C3" s="1"/>
      <c r="D3" s="1">
        <v>-26</v>
      </c>
      <c r="E3" s="1">
        <v>-29</v>
      </c>
      <c r="F3" s="1">
        <v>-29</v>
      </c>
      <c r="H3" s="1">
        <v>1</v>
      </c>
      <c r="I3" s="1">
        <v>-30</v>
      </c>
      <c r="J3" s="1">
        <v>1.1200000000000001</v>
      </c>
      <c r="K3" s="1">
        <v>1.08</v>
      </c>
      <c r="M3" s="1">
        <v>2</v>
      </c>
      <c r="N3" s="1">
        <v>-33</v>
      </c>
      <c r="O3" s="1">
        <v>1.58</v>
      </c>
      <c r="P3" s="1">
        <v>1.36</v>
      </c>
      <c r="R3" s="1">
        <v>3</v>
      </c>
      <c r="S3" s="1">
        <v>-41</v>
      </c>
      <c r="T3" s="1">
        <v>3.98</v>
      </c>
      <c r="U3" s="1">
        <v>2.5099999999999998</v>
      </c>
      <c r="W3" s="1">
        <v>5</v>
      </c>
      <c r="X3" s="1">
        <v>-47</v>
      </c>
      <c r="Y3" s="1">
        <v>7.94</v>
      </c>
      <c r="Z3" s="1">
        <v>3.98</v>
      </c>
    </row>
    <row r="4" spans="3:26" x14ac:dyDescent="0.3">
      <c r="C4" s="1"/>
      <c r="D4" s="1">
        <v>-26</v>
      </c>
      <c r="E4" s="1">
        <v>-29</v>
      </c>
      <c r="F4" s="1">
        <v>-29</v>
      </c>
      <c r="H4" s="1">
        <v>1</v>
      </c>
      <c r="I4" s="1">
        <v>-30</v>
      </c>
      <c r="J4" s="1">
        <v>1.1200000000000001</v>
      </c>
      <c r="K4" s="1">
        <v>1.1100000000000001</v>
      </c>
      <c r="L4" s="1"/>
      <c r="M4" s="1">
        <v>2</v>
      </c>
      <c r="N4" s="1">
        <v>-31</v>
      </c>
      <c r="O4" s="1">
        <v>1.26</v>
      </c>
      <c r="P4" s="1">
        <v>1.3</v>
      </c>
      <c r="R4" s="1">
        <v>3</v>
      </c>
      <c r="S4" s="1">
        <v>-41</v>
      </c>
      <c r="T4" s="1">
        <v>3.98</v>
      </c>
      <c r="U4" s="1">
        <v>3.35</v>
      </c>
      <c r="W4" s="1">
        <v>5</v>
      </c>
      <c r="X4" s="1">
        <v>-53</v>
      </c>
      <c r="Y4" s="1">
        <v>15.85</v>
      </c>
      <c r="Z4" s="1">
        <v>9.44</v>
      </c>
    </row>
    <row r="5" spans="3:26" x14ac:dyDescent="0.3">
      <c r="C5" s="1"/>
      <c r="D5" s="1">
        <v>-33</v>
      </c>
      <c r="E5" s="1">
        <v>-28</v>
      </c>
      <c r="F5" s="1">
        <v>-29</v>
      </c>
      <c r="H5" s="1">
        <v>1</v>
      </c>
      <c r="I5" s="1">
        <v>-29</v>
      </c>
      <c r="J5" s="1">
        <v>1</v>
      </c>
      <c r="K5" s="1">
        <v>1.04</v>
      </c>
      <c r="L5" s="1"/>
      <c r="M5" s="1">
        <v>2</v>
      </c>
      <c r="N5" s="1">
        <v>-31</v>
      </c>
      <c r="O5" s="1">
        <v>1.26</v>
      </c>
      <c r="P5" s="1">
        <v>1.27</v>
      </c>
      <c r="R5" s="1">
        <v>3</v>
      </c>
      <c r="S5" s="1">
        <v>-42</v>
      </c>
      <c r="T5" s="1">
        <v>4.47</v>
      </c>
      <c r="U5" s="1">
        <v>4</v>
      </c>
      <c r="W5" s="1">
        <v>5</v>
      </c>
      <c r="X5" s="1">
        <v>-46</v>
      </c>
      <c r="Y5" s="1">
        <v>7.08</v>
      </c>
      <c r="Z5" s="1">
        <v>7.9</v>
      </c>
    </row>
    <row r="6" spans="3:26" x14ac:dyDescent="0.3">
      <c r="C6" s="1"/>
      <c r="D6" s="1">
        <v>-33</v>
      </c>
      <c r="E6" s="1">
        <v>-28</v>
      </c>
      <c r="F6" s="1">
        <v>-29</v>
      </c>
      <c r="H6" s="1">
        <v>1</v>
      </c>
      <c r="I6" s="1">
        <v>-29</v>
      </c>
      <c r="J6" s="1">
        <v>1</v>
      </c>
      <c r="K6" s="1">
        <v>1.01</v>
      </c>
      <c r="L6" s="1"/>
      <c r="M6" s="1">
        <v>2</v>
      </c>
      <c r="N6" s="1">
        <v>-33</v>
      </c>
      <c r="O6" s="1">
        <v>1.58</v>
      </c>
      <c r="P6" s="1">
        <v>1.46</v>
      </c>
      <c r="R6" s="1">
        <v>3</v>
      </c>
      <c r="S6" s="1">
        <v>-42</v>
      </c>
      <c r="T6" s="1">
        <v>4.47</v>
      </c>
      <c r="U6" s="1">
        <v>4.28</v>
      </c>
      <c r="W6" s="1">
        <v>5</v>
      </c>
      <c r="X6" s="1">
        <v>-46</v>
      </c>
      <c r="Y6" s="1">
        <v>7.08</v>
      </c>
      <c r="Z6" s="1">
        <v>7.38</v>
      </c>
    </row>
    <row r="7" spans="3:26" x14ac:dyDescent="0.3">
      <c r="C7" s="1"/>
      <c r="D7" s="1">
        <v>-34</v>
      </c>
      <c r="E7" s="1">
        <v>-28</v>
      </c>
      <c r="F7" s="1">
        <v>-29</v>
      </c>
      <c r="H7" s="1">
        <v>1</v>
      </c>
      <c r="I7" s="1">
        <v>-29</v>
      </c>
      <c r="J7" s="1">
        <v>1</v>
      </c>
      <c r="K7" s="1">
        <v>1.01</v>
      </c>
      <c r="L7" s="1"/>
      <c r="M7" s="1">
        <v>2</v>
      </c>
      <c r="N7" s="1">
        <v>-33</v>
      </c>
      <c r="O7" s="1">
        <v>1.58</v>
      </c>
      <c r="P7" s="1">
        <v>1.54</v>
      </c>
      <c r="R7" s="1">
        <v>3</v>
      </c>
      <c r="S7" s="1">
        <v>-43</v>
      </c>
      <c r="T7" s="1">
        <v>5.01</v>
      </c>
      <c r="U7" s="1">
        <v>4.72</v>
      </c>
      <c r="W7" s="1">
        <v>5</v>
      </c>
      <c r="X7" s="1">
        <v>-45</v>
      </c>
      <c r="Y7" s="1">
        <v>6.31</v>
      </c>
      <c r="Z7" s="1">
        <v>6.7</v>
      </c>
    </row>
    <row r="8" spans="3:26" x14ac:dyDescent="0.3">
      <c r="C8" s="1"/>
      <c r="D8" s="1">
        <v>-28</v>
      </c>
      <c r="E8" s="1">
        <v>-29</v>
      </c>
      <c r="F8" s="1">
        <v>-31</v>
      </c>
      <c r="H8" s="1">
        <v>1</v>
      </c>
      <c r="I8" s="1">
        <v>-29</v>
      </c>
      <c r="J8" s="1">
        <v>1</v>
      </c>
      <c r="K8" s="1">
        <v>1</v>
      </c>
      <c r="L8" s="1"/>
      <c r="M8" s="1">
        <v>2</v>
      </c>
      <c r="N8" s="1">
        <v>-33</v>
      </c>
      <c r="O8" s="1">
        <v>1.58</v>
      </c>
      <c r="P8" s="1">
        <v>1.57</v>
      </c>
      <c r="R8" s="1">
        <v>3</v>
      </c>
      <c r="S8" s="1">
        <v>-43</v>
      </c>
      <c r="T8" s="1">
        <v>5.01</v>
      </c>
      <c r="U8" s="1">
        <v>4.9000000000000004</v>
      </c>
      <c r="W8" s="1">
        <v>5</v>
      </c>
      <c r="X8" s="1">
        <v>-45</v>
      </c>
      <c r="Y8" s="1">
        <v>6.31</v>
      </c>
      <c r="Z8" s="1">
        <v>6.46</v>
      </c>
    </row>
    <row r="9" spans="3:26" x14ac:dyDescent="0.3">
      <c r="C9" s="1"/>
      <c r="D9" s="1">
        <v>-28</v>
      </c>
      <c r="E9" s="1">
        <v>-29</v>
      </c>
      <c r="F9" s="1">
        <v>-31</v>
      </c>
      <c r="H9" s="1">
        <v>1</v>
      </c>
      <c r="I9" s="1">
        <v>-29</v>
      </c>
      <c r="J9" s="1">
        <v>1</v>
      </c>
      <c r="K9" s="1">
        <v>1</v>
      </c>
      <c r="L9" s="1"/>
      <c r="M9" s="1">
        <v>2</v>
      </c>
      <c r="N9" s="1">
        <v>-33</v>
      </c>
      <c r="O9" s="1">
        <v>1.58</v>
      </c>
      <c r="P9" s="1">
        <v>1.58</v>
      </c>
      <c r="R9" s="1">
        <v>3</v>
      </c>
      <c r="S9" s="1">
        <v>-43</v>
      </c>
      <c r="T9" s="1">
        <v>5.01</v>
      </c>
      <c r="U9" s="1">
        <v>4.97</v>
      </c>
      <c r="W9" s="1">
        <v>5</v>
      </c>
      <c r="X9" s="1">
        <v>-45</v>
      </c>
      <c r="Y9" s="1">
        <v>6.31</v>
      </c>
      <c r="Z9" s="1">
        <v>6.37</v>
      </c>
    </row>
    <row r="10" spans="3:26" x14ac:dyDescent="0.3">
      <c r="C10" s="1"/>
      <c r="D10" s="1">
        <v>-29</v>
      </c>
      <c r="E10" s="1">
        <v>-28</v>
      </c>
      <c r="F10" s="1">
        <v>-29</v>
      </c>
      <c r="H10" s="1">
        <v>1</v>
      </c>
      <c r="I10" s="1">
        <v>-28</v>
      </c>
      <c r="J10" s="1">
        <v>0.89</v>
      </c>
      <c r="K10" s="1">
        <v>0.93</v>
      </c>
      <c r="L10" s="1"/>
      <c r="M10" s="1">
        <v>2</v>
      </c>
      <c r="N10" s="1">
        <v>-33</v>
      </c>
      <c r="O10" s="1">
        <v>1.58</v>
      </c>
      <c r="P10" s="1">
        <v>1.58</v>
      </c>
      <c r="R10" s="1">
        <v>3</v>
      </c>
      <c r="S10" s="1">
        <v>-41</v>
      </c>
      <c r="T10" s="1">
        <v>3.98</v>
      </c>
      <c r="U10" s="1">
        <v>4.33</v>
      </c>
      <c r="W10" s="1">
        <v>5</v>
      </c>
      <c r="X10" s="1">
        <v>-42</v>
      </c>
      <c r="Y10" s="1">
        <v>4.47</v>
      </c>
      <c r="Z10" s="1">
        <v>5.1100000000000003</v>
      </c>
    </row>
    <row r="11" spans="3:26" x14ac:dyDescent="0.3">
      <c r="C11" s="1"/>
      <c r="D11" s="1">
        <v>-29</v>
      </c>
      <c r="E11" s="1">
        <v>-28</v>
      </c>
      <c r="F11" s="1">
        <v>-29</v>
      </c>
      <c r="H11" s="1">
        <v>1</v>
      </c>
      <c r="I11" s="1">
        <v>-28</v>
      </c>
      <c r="J11" s="1">
        <v>0.89</v>
      </c>
      <c r="K11" s="1">
        <v>0.91</v>
      </c>
      <c r="L11" s="1"/>
      <c r="M11" s="1">
        <v>2</v>
      </c>
      <c r="N11" s="1">
        <v>-33</v>
      </c>
      <c r="O11" s="1">
        <v>1.58</v>
      </c>
      <c r="P11" s="1">
        <v>1.58</v>
      </c>
      <c r="R11" s="1">
        <v>3</v>
      </c>
      <c r="S11" s="1">
        <v>-41</v>
      </c>
      <c r="T11" s="1">
        <v>3.98</v>
      </c>
      <c r="U11" s="1">
        <v>4.1100000000000003</v>
      </c>
      <c r="W11" s="1">
        <v>5</v>
      </c>
      <c r="X11" s="1">
        <v>-42</v>
      </c>
      <c r="Y11" s="1">
        <v>4.47</v>
      </c>
      <c r="Z11" s="1">
        <v>4.7</v>
      </c>
    </row>
    <row r="12" spans="3:26" x14ac:dyDescent="0.3">
      <c r="C12" s="1"/>
      <c r="D12" s="1">
        <v>-29</v>
      </c>
      <c r="E12" s="1">
        <v>-28</v>
      </c>
      <c r="F12" s="1">
        <v>-29</v>
      </c>
      <c r="H12" s="1">
        <v>1</v>
      </c>
      <c r="I12" s="1">
        <v>-28</v>
      </c>
      <c r="J12" s="1">
        <v>0.89</v>
      </c>
      <c r="K12" s="1">
        <v>0.9</v>
      </c>
      <c r="L12" s="1"/>
      <c r="M12" s="1">
        <v>2</v>
      </c>
      <c r="N12" s="1">
        <v>-33</v>
      </c>
      <c r="O12" s="1">
        <v>1.58</v>
      </c>
      <c r="P12" s="1">
        <v>1.58</v>
      </c>
      <c r="R12" s="1">
        <v>3</v>
      </c>
      <c r="S12" s="1">
        <v>-44</v>
      </c>
      <c r="T12" s="1">
        <v>5.62</v>
      </c>
      <c r="U12" s="1">
        <v>4.99</v>
      </c>
      <c r="W12" s="1">
        <v>5</v>
      </c>
      <c r="X12" s="1">
        <v>-43</v>
      </c>
      <c r="Y12" s="1">
        <v>5.01</v>
      </c>
      <c r="Z12" s="1">
        <v>4.8899999999999997</v>
      </c>
    </row>
    <row r="13" spans="3:26" x14ac:dyDescent="0.3">
      <c r="C13" s="1"/>
      <c r="D13" s="1">
        <v>-26</v>
      </c>
      <c r="E13" s="1">
        <v>-30</v>
      </c>
      <c r="F13" s="1">
        <v>-29</v>
      </c>
      <c r="H13" s="1">
        <v>1</v>
      </c>
      <c r="I13" s="1">
        <v>-26</v>
      </c>
      <c r="J13" s="1">
        <v>0.71</v>
      </c>
      <c r="K13" s="1">
        <v>0.77</v>
      </c>
      <c r="L13" s="1"/>
      <c r="M13" s="1">
        <v>2</v>
      </c>
      <c r="N13" s="1">
        <v>-33</v>
      </c>
      <c r="O13" s="1">
        <v>1.58</v>
      </c>
      <c r="P13" s="1">
        <v>1.58</v>
      </c>
      <c r="R13" s="1">
        <v>3</v>
      </c>
      <c r="S13" s="1">
        <v>-44</v>
      </c>
      <c r="T13" s="1">
        <v>5.62</v>
      </c>
      <c r="U13" s="1">
        <v>5.37</v>
      </c>
      <c r="W13" s="1">
        <v>5</v>
      </c>
      <c r="X13" s="1">
        <v>-43</v>
      </c>
      <c r="Y13" s="1">
        <v>5.01</v>
      </c>
      <c r="Z13" s="1">
        <v>4.97</v>
      </c>
    </row>
    <row r="14" spans="3:26" x14ac:dyDescent="0.3">
      <c r="C14" s="1"/>
      <c r="D14" s="1">
        <v>-26</v>
      </c>
      <c r="E14" s="1">
        <v>-30</v>
      </c>
      <c r="F14" s="1">
        <v>-29</v>
      </c>
      <c r="H14" s="1">
        <v>1</v>
      </c>
      <c r="I14" s="1">
        <v>-26</v>
      </c>
      <c r="J14" s="1">
        <v>0.71</v>
      </c>
      <c r="K14" s="1">
        <v>0.73</v>
      </c>
      <c r="L14" s="1"/>
      <c r="M14" s="1">
        <v>2</v>
      </c>
      <c r="N14" s="1">
        <v>-33</v>
      </c>
      <c r="O14" s="1">
        <v>1.58</v>
      </c>
      <c r="P14" s="1">
        <v>1.58</v>
      </c>
      <c r="R14" s="1">
        <v>3</v>
      </c>
      <c r="S14" s="1">
        <v>-44</v>
      </c>
      <c r="T14" s="1">
        <v>5.62</v>
      </c>
      <c r="U14" s="1">
        <v>5.53</v>
      </c>
      <c r="W14" s="1">
        <v>5</v>
      </c>
      <c r="X14" s="1">
        <v>-43</v>
      </c>
      <c r="Y14" s="1">
        <v>5.01</v>
      </c>
      <c r="Z14" s="1">
        <v>4.99</v>
      </c>
    </row>
    <row r="15" spans="3:26" x14ac:dyDescent="0.3">
      <c r="C15" s="1"/>
      <c r="D15" s="1">
        <v>-26</v>
      </c>
      <c r="E15" s="1">
        <v>-30</v>
      </c>
      <c r="F15" s="1">
        <v>-27</v>
      </c>
      <c r="H15" s="1">
        <v>1</v>
      </c>
      <c r="I15" s="1">
        <v>-26</v>
      </c>
      <c r="J15" s="1">
        <v>0.71</v>
      </c>
      <c r="K15" s="1">
        <v>0.72</v>
      </c>
      <c r="L15" s="1"/>
      <c r="M15" s="1">
        <v>2</v>
      </c>
      <c r="N15" s="1">
        <v>-33</v>
      </c>
      <c r="O15" s="1">
        <v>1.58</v>
      </c>
      <c r="P15" s="1">
        <v>1.58</v>
      </c>
      <c r="R15" s="1">
        <v>3</v>
      </c>
      <c r="S15" s="1">
        <v>-43</v>
      </c>
      <c r="T15" s="1">
        <v>5.01</v>
      </c>
      <c r="U15" s="1">
        <v>5.2</v>
      </c>
      <c r="W15" s="1">
        <v>5</v>
      </c>
      <c r="X15" s="1">
        <v>-44</v>
      </c>
      <c r="Y15" s="1">
        <v>5.62</v>
      </c>
      <c r="Z15" s="1">
        <v>5.37</v>
      </c>
    </row>
    <row r="16" spans="3:26" x14ac:dyDescent="0.3">
      <c r="C16" s="1"/>
      <c r="D16" s="1">
        <v>-25</v>
      </c>
      <c r="E16" s="1">
        <v>-30</v>
      </c>
      <c r="F16" s="1">
        <v>-27</v>
      </c>
      <c r="H16" s="1">
        <v>1</v>
      </c>
      <c r="I16" s="1">
        <v>-29</v>
      </c>
      <c r="J16" s="1">
        <v>1</v>
      </c>
      <c r="K16" s="1">
        <v>0.88</v>
      </c>
      <c r="L16" s="1"/>
      <c r="M16" s="1">
        <v>2</v>
      </c>
      <c r="N16" s="1">
        <v>-33</v>
      </c>
      <c r="O16" s="1">
        <v>1.58</v>
      </c>
      <c r="P16" s="1">
        <v>1.58</v>
      </c>
      <c r="R16" s="1">
        <v>3</v>
      </c>
      <c r="S16" s="1">
        <v>-43</v>
      </c>
      <c r="T16" s="1">
        <v>5.01</v>
      </c>
      <c r="U16" s="1">
        <v>5.08</v>
      </c>
      <c r="W16" s="1">
        <v>5</v>
      </c>
      <c r="X16" s="1">
        <v>-44</v>
      </c>
      <c r="Y16" s="1">
        <v>5.62</v>
      </c>
      <c r="Z16" s="1">
        <v>5.53</v>
      </c>
    </row>
    <row r="17" spans="3:26" x14ac:dyDescent="0.3">
      <c r="C17" s="1"/>
      <c r="D17" s="1">
        <v>-31</v>
      </c>
      <c r="E17" s="1">
        <v>-30</v>
      </c>
      <c r="F17" s="1">
        <v>-27</v>
      </c>
      <c r="H17" s="1">
        <v>1</v>
      </c>
      <c r="I17" s="1">
        <v>-29</v>
      </c>
      <c r="J17" s="1">
        <v>1</v>
      </c>
      <c r="K17" s="1">
        <v>0.95</v>
      </c>
      <c r="L17" s="1"/>
      <c r="M17" s="1">
        <v>2</v>
      </c>
      <c r="N17" s="1">
        <v>-32</v>
      </c>
      <c r="O17" s="1">
        <v>1.41</v>
      </c>
      <c r="P17" s="1">
        <v>1.48</v>
      </c>
      <c r="R17" s="1">
        <v>3</v>
      </c>
      <c r="S17" s="1">
        <v>-43</v>
      </c>
      <c r="T17" s="1">
        <v>5.01</v>
      </c>
      <c r="U17" s="1">
        <v>5.04</v>
      </c>
      <c r="W17" s="1">
        <v>5</v>
      </c>
      <c r="X17" s="1">
        <v>-43</v>
      </c>
      <c r="Y17" s="1">
        <v>5.01</v>
      </c>
      <c r="Z17" s="1">
        <v>5.2</v>
      </c>
    </row>
    <row r="18" spans="3:26" x14ac:dyDescent="0.3">
      <c r="C18" s="1"/>
      <c r="D18" s="1">
        <v>-31</v>
      </c>
      <c r="E18" s="1">
        <v>-29</v>
      </c>
      <c r="F18" s="1">
        <v>-30</v>
      </c>
      <c r="H18" s="1">
        <v>1</v>
      </c>
      <c r="I18" s="1">
        <v>-29</v>
      </c>
      <c r="J18" s="1">
        <v>1</v>
      </c>
      <c r="K18" s="1">
        <v>0.98</v>
      </c>
      <c r="L18" s="1"/>
      <c r="M18" s="1">
        <v>2</v>
      </c>
      <c r="N18" s="1">
        <v>-32</v>
      </c>
      <c r="O18" s="1">
        <v>1.41</v>
      </c>
      <c r="P18" s="1">
        <v>1.44</v>
      </c>
      <c r="R18" s="1">
        <v>3</v>
      </c>
      <c r="S18" s="1">
        <v>-44</v>
      </c>
      <c r="T18" s="1">
        <v>5.62</v>
      </c>
      <c r="U18" s="1">
        <v>5.39</v>
      </c>
      <c r="W18" s="1">
        <v>5</v>
      </c>
      <c r="X18" s="1">
        <v>-43</v>
      </c>
      <c r="Y18" s="1">
        <v>5.01</v>
      </c>
      <c r="Z18" s="1">
        <v>5.08</v>
      </c>
    </row>
    <row r="19" spans="3:26" x14ac:dyDescent="0.3">
      <c r="C19" s="1"/>
      <c r="D19" s="1">
        <v>-31</v>
      </c>
      <c r="E19" s="1">
        <v>-29</v>
      </c>
      <c r="F19" s="1">
        <v>-30</v>
      </c>
      <c r="H19" s="1">
        <v>1</v>
      </c>
      <c r="I19" s="1">
        <v>-29</v>
      </c>
      <c r="J19" s="1">
        <v>1</v>
      </c>
      <c r="K19" s="1">
        <v>0.99</v>
      </c>
      <c r="L19" s="1"/>
      <c r="M19" s="1">
        <v>2</v>
      </c>
      <c r="N19" s="1">
        <v>-31</v>
      </c>
      <c r="O19" s="1">
        <v>1.26</v>
      </c>
      <c r="P19" s="1">
        <v>1.32</v>
      </c>
      <c r="R19" s="1">
        <v>3</v>
      </c>
      <c r="S19" s="1">
        <v>-44</v>
      </c>
      <c r="T19" s="1">
        <v>5.62</v>
      </c>
      <c r="U19" s="1">
        <v>5.53</v>
      </c>
      <c r="W19" s="1">
        <v>5</v>
      </c>
      <c r="X19" s="1">
        <v>-43</v>
      </c>
      <c r="Y19" s="1">
        <v>5.01</v>
      </c>
      <c r="Z19" s="1">
        <v>5.04</v>
      </c>
    </row>
    <row r="20" spans="3:26" x14ac:dyDescent="0.3">
      <c r="C20" s="1"/>
      <c r="D20" s="1">
        <v>-30</v>
      </c>
      <c r="E20" s="1">
        <v>-29</v>
      </c>
      <c r="F20" s="1">
        <v>-30</v>
      </c>
      <c r="H20" s="1">
        <v>1</v>
      </c>
      <c r="I20" s="1">
        <v>-29</v>
      </c>
      <c r="J20" s="1">
        <v>1</v>
      </c>
      <c r="K20" s="1">
        <v>1</v>
      </c>
      <c r="L20" s="1"/>
      <c r="M20" s="1">
        <v>2</v>
      </c>
      <c r="N20" s="1">
        <v>-31</v>
      </c>
      <c r="O20" s="1">
        <v>1.26</v>
      </c>
      <c r="P20" s="1">
        <v>1.28</v>
      </c>
      <c r="R20" s="1">
        <v>3</v>
      </c>
      <c r="S20" s="1">
        <v>-38</v>
      </c>
      <c r="T20" s="1">
        <v>2.82</v>
      </c>
      <c r="U20" s="1">
        <v>3.65</v>
      </c>
      <c r="W20" s="1">
        <v>5</v>
      </c>
      <c r="X20" s="1">
        <v>-42</v>
      </c>
      <c r="Y20" s="1">
        <v>4.47</v>
      </c>
      <c r="Z20" s="1">
        <v>4.68</v>
      </c>
    </row>
    <row r="21" spans="3:26" x14ac:dyDescent="0.3">
      <c r="C21" s="1"/>
      <c r="D21" s="1">
        <v>-30</v>
      </c>
      <c r="E21" s="1">
        <v>-29</v>
      </c>
      <c r="F21" s="1">
        <v>-30</v>
      </c>
      <c r="H21" s="1">
        <v>1</v>
      </c>
      <c r="I21" s="1">
        <v>-30</v>
      </c>
      <c r="J21" s="1">
        <v>1.1200000000000001</v>
      </c>
      <c r="K21" s="1">
        <v>1.07</v>
      </c>
      <c r="L21" s="1"/>
      <c r="M21" s="1">
        <v>2</v>
      </c>
      <c r="N21" s="1">
        <v>-31</v>
      </c>
      <c r="O21" s="1">
        <v>1.26</v>
      </c>
      <c r="P21" s="1">
        <v>1.27</v>
      </c>
      <c r="R21" s="1">
        <v>3</v>
      </c>
      <c r="S21" s="1">
        <v>-38</v>
      </c>
      <c r="T21" s="1">
        <v>2.82</v>
      </c>
      <c r="U21" s="1">
        <v>3.11</v>
      </c>
      <c r="W21" s="1">
        <v>5</v>
      </c>
      <c r="X21" s="1">
        <v>-42</v>
      </c>
      <c r="Y21" s="1">
        <v>4.47</v>
      </c>
      <c r="Z21" s="1">
        <v>4.55</v>
      </c>
    </row>
    <row r="22" spans="3:26" x14ac:dyDescent="0.3">
      <c r="C22" s="1"/>
      <c r="D22" s="1">
        <v>-29</v>
      </c>
      <c r="E22" s="1">
        <v>-29</v>
      </c>
      <c r="F22" s="1">
        <v>-30</v>
      </c>
      <c r="H22" s="1">
        <v>1</v>
      </c>
      <c r="I22" s="1">
        <v>-30</v>
      </c>
      <c r="J22" s="1">
        <v>1.1200000000000001</v>
      </c>
      <c r="K22" s="1">
        <v>1.1000000000000001</v>
      </c>
      <c r="L22" s="1"/>
      <c r="M22" s="1">
        <v>2</v>
      </c>
      <c r="N22" s="1">
        <v>-32</v>
      </c>
      <c r="O22" s="1">
        <v>1.41</v>
      </c>
      <c r="P22" s="1">
        <v>1.36</v>
      </c>
      <c r="R22" s="1">
        <v>3</v>
      </c>
      <c r="S22" s="1">
        <v>-38</v>
      </c>
      <c r="T22" s="1">
        <v>2.82</v>
      </c>
      <c r="U22" s="1">
        <v>2.93</v>
      </c>
      <c r="W22" s="1">
        <v>5</v>
      </c>
      <c r="X22" s="1">
        <v>-42</v>
      </c>
      <c r="Y22" s="1">
        <v>4.47</v>
      </c>
      <c r="Z22" s="1">
        <v>4.5</v>
      </c>
    </row>
    <row r="23" spans="3:26" x14ac:dyDescent="0.3">
      <c r="C23" s="1"/>
      <c r="D23" s="1">
        <v>-29</v>
      </c>
      <c r="E23" s="1">
        <v>-29</v>
      </c>
      <c r="F23" s="1">
        <v>-28</v>
      </c>
      <c r="H23" s="1">
        <v>1</v>
      </c>
      <c r="I23" s="1">
        <v>-29</v>
      </c>
      <c r="J23" s="1">
        <v>1</v>
      </c>
      <c r="K23" s="1">
        <v>1.04</v>
      </c>
      <c r="L23" s="1"/>
      <c r="M23" s="1">
        <v>2</v>
      </c>
      <c r="N23" s="1">
        <v>-32</v>
      </c>
      <c r="O23" s="1">
        <v>1.41</v>
      </c>
      <c r="P23" s="1">
        <v>1.39</v>
      </c>
      <c r="R23" s="1">
        <v>3</v>
      </c>
      <c r="S23" s="1">
        <v>-40</v>
      </c>
      <c r="T23" s="1">
        <v>3.55</v>
      </c>
      <c r="U23" s="1">
        <v>3.3</v>
      </c>
      <c r="W23" s="1">
        <v>5</v>
      </c>
      <c r="X23" s="1">
        <v>-44</v>
      </c>
      <c r="Y23" s="1">
        <v>5.62</v>
      </c>
      <c r="Z23" s="1">
        <v>5.16</v>
      </c>
    </row>
    <row r="24" spans="3:26" x14ac:dyDescent="0.3">
      <c r="C24" s="1"/>
      <c r="D24" s="1">
        <v>-29</v>
      </c>
      <c r="E24" s="1">
        <v>-29</v>
      </c>
      <c r="F24" s="1">
        <v>-28</v>
      </c>
      <c r="H24" s="1">
        <v>1</v>
      </c>
      <c r="I24" s="1">
        <v>-29</v>
      </c>
      <c r="J24" s="1">
        <v>1</v>
      </c>
      <c r="K24" s="1">
        <v>1.01</v>
      </c>
      <c r="M24" s="1">
        <v>2</v>
      </c>
      <c r="N24" s="1">
        <v>-32</v>
      </c>
      <c r="O24" s="1">
        <v>1.41</v>
      </c>
      <c r="P24" s="1">
        <v>1.4</v>
      </c>
      <c r="R24" s="1">
        <v>3</v>
      </c>
      <c r="S24" s="1">
        <v>-40</v>
      </c>
      <c r="T24" s="1">
        <v>3.55</v>
      </c>
      <c r="U24" s="1">
        <v>3.45</v>
      </c>
      <c r="W24" s="1">
        <v>5</v>
      </c>
      <c r="X24" s="1">
        <v>-44</v>
      </c>
      <c r="Y24" s="1">
        <v>5.62</v>
      </c>
      <c r="Z24" s="1">
        <v>5.44</v>
      </c>
    </row>
    <row r="25" spans="3:26" x14ac:dyDescent="0.3">
      <c r="C25" s="1"/>
      <c r="D25" s="1">
        <v>-31</v>
      </c>
      <c r="E25" s="1">
        <v>-29</v>
      </c>
      <c r="F25" s="1">
        <v>-28</v>
      </c>
      <c r="H25" s="1">
        <v>1</v>
      </c>
      <c r="I25" s="1">
        <v>-29</v>
      </c>
      <c r="J25" s="1">
        <v>1</v>
      </c>
      <c r="K25" s="1">
        <v>1.01</v>
      </c>
      <c r="M25" s="1">
        <v>2</v>
      </c>
      <c r="N25" s="1">
        <v>-32</v>
      </c>
      <c r="O25" s="1">
        <v>1.41</v>
      </c>
      <c r="P25" s="1">
        <v>1.41</v>
      </c>
      <c r="R25" s="1">
        <v>3</v>
      </c>
      <c r="S25" s="1">
        <v>-41</v>
      </c>
      <c r="T25" s="1">
        <v>3.98</v>
      </c>
      <c r="U25" s="1">
        <v>3.77</v>
      </c>
      <c r="W25" s="1">
        <v>5</v>
      </c>
      <c r="X25" s="1">
        <v>-44</v>
      </c>
      <c r="Y25" s="1">
        <v>5.62</v>
      </c>
      <c r="Z25" s="1">
        <v>5.55</v>
      </c>
    </row>
    <row r="26" spans="3:26" x14ac:dyDescent="0.3">
      <c r="C26" s="1"/>
      <c r="D26" s="1">
        <v>-31</v>
      </c>
      <c r="E26" s="1">
        <v>-30</v>
      </c>
      <c r="F26" s="1">
        <v>-29</v>
      </c>
      <c r="H26" s="1">
        <v>1</v>
      </c>
      <c r="I26" s="1">
        <v>-29</v>
      </c>
      <c r="J26" s="1">
        <v>1</v>
      </c>
      <c r="K26" s="1">
        <v>1</v>
      </c>
      <c r="M26" s="1">
        <v>2</v>
      </c>
      <c r="N26" s="1">
        <v>-32</v>
      </c>
      <c r="O26" s="1">
        <v>1.41</v>
      </c>
      <c r="P26" s="1">
        <v>1.41</v>
      </c>
      <c r="R26" s="1">
        <v>3</v>
      </c>
      <c r="S26" s="1">
        <v>-41</v>
      </c>
      <c r="T26" s="1">
        <v>3.98</v>
      </c>
      <c r="U26" s="1">
        <v>3.9</v>
      </c>
      <c r="W26" s="1">
        <v>5</v>
      </c>
      <c r="X26" s="1">
        <v>-44</v>
      </c>
      <c r="Y26" s="1">
        <v>5.62</v>
      </c>
      <c r="Z26" s="1">
        <v>5.6</v>
      </c>
    </row>
    <row r="27" spans="3:26" x14ac:dyDescent="0.3">
      <c r="C27" s="1"/>
      <c r="D27" s="1">
        <v>-31</v>
      </c>
      <c r="E27" s="1">
        <v>-30</v>
      </c>
      <c r="F27" s="1">
        <v>-29</v>
      </c>
      <c r="H27" s="1">
        <v>1</v>
      </c>
      <c r="I27" s="1">
        <v>-29</v>
      </c>
      <c r="J27" s="1">
        <v>1</v>
      </c>
      <c r="K27" s="1">
        <v>1</v>
      </c>
      <c r="M27" s="1">
        <v>2</v>
      </c>
      <c r="N27" s="1">
        <v>-32</v>
      </c>
      <c r="O27" s="1">
        <v>1.41</v>
      </c>
      <c r="P27" s="1">
        <v>1.41</v>
      </c>
      <c r="R27" s="1">
        <v>3</v>
      </c>
      <c r="S27" s="1">
        <v>-41</v>
      </c>
      <c r="T27" s="1">
        <v>3.98</v>
      </c>
      <c r="U27" s="1">
        <v>3.95</v>
      </c>
      <c r="W27" s="1">
        <v>5</v>
      </c>
      <c r="X27" s="1">
        <v>-50</v>
      </c>
      <c r="Y27" s="1">
        <v>11.22</v>
      </c>
      <c r="Z27" s="1">
        <v>8.6</v>
      </c>
    </row>
    <row r="28" spans="3:26" x14ac:dyDescent="0.3">
      <c r="C28" s="1"/>
      <c r="D28" s="1">
        <v>-28</v>
      </c>
      <c r="E28" s="1">
        <v>-30</v>
      </c>
      <c r="F28" s="1">
        <v>-29</v>
      </c>
      <c r="H28" s="1">
        <v>1</v>
      </c>
      <c r="I28" s="1">
        <v>-27</v>
      </c>
      <c r="J28" s="1">
        <v>0.79</v>
      </c>
      <c r="K28" s="1">
        <v>0.87</v>
      </c>
      <c r="M28" s="1">
        <v>2</v>
      </c>
      <c r="N28" s="1">
        <v>-32</v>
      </c>
      <c r="O28" s="1">
        <v>1.41</v>
      </c>
      <c r="P28" s="1">
        <v>1.41</v>
      </c>
      <c r="R28" s="1">
        <v>3</v>
      </c>
      <c r="S28" s="1">
        <v>-40</v>
      </c>
      <c r="T28" s="1">
        <v>3.55</v>
      </c>
      <c r="U28" s="1">
        <v>3.7</v>
      </c>
      <c r="W28" s="1">
        <v>5</v>
      </c>
      <c r="X28" s="1">
        <v>-43</v>
      </c>
      <c r="Y28" s="1">
        <v>5.01</v>
      </c>
      <c r="Z28" s="1">
        <v>6.16</v>
      </c>
    </row>
    <row r="29" spans="3:26" x14ac:dyDescent="0.3">
      <c r="C29" s="1"/>
      <c r="D29" s="1">
        <v>-28</v>
      </c>
      <c r="E29" s="1">
        <v>-30</v>
      </c>
      <c r="F29" s="1">
        <v>-29</v>
      </c>
      <c r="H29" s="1">
        <v>1</v>
      </c>
      <c r="I29" s="1">
        <v>-27</v>
      </c>
      <c r="J29" s="1">
        <v>0.79</v>
      </c>
      <c r="K29" s="1">
        <v>0.82</v>
      </c>
      <c r="M29" s="1">
        <v>2</v>
      </c>
      <c r="N29" s="1">
        <v>-32</v>
      </c>
      <c r="O29" s="1">
        <v>1.41</v>
      </c>
      <c r="P29" s="1">
        <v>1.41</v>
      </c>
      <c r="R29" s="1">
        <v>3</v>
      </c>
      <c r="S29" s="1">
        <v>-40</v>
      </c>
      <c r="T29" s="1">
        <v>3.55</v>
      </c>
      <c r="U29" s="1">
        <v>3.6</v>
      </c>
      <c r="W29" s="1">
        <v>5</v>
      </c>
      <c r="X29" s="1">
        <v>-43</v>
      </c>
      <c r="Y29" s="1">
        <v>5.01</v>
      </c>
      <c r="Z29" s="1">
        <v>5.42</v>
      </c>
    </row>
    <row r="30" spans="3:26" x14ac:dyDescent="0.3">
      <c r="C30" s="1"/>
      <c r="D30" s="1">
        <v>-31</v>
      </c>
      <c r="E30" s="1">
        <v>-30</v>
      </c>
      <c r="F30" s="1">
        <v>-29</v>
      </c>
      <c r="H30" s="1">
        <v>1</v>
      </c>
      <c r="I30" s="1">
        <v>-27</v>
      </c>
      <c r="J30" s="1">
        <v>0.79</v>
      </c>
      <c r="K30" s="1">
        <v>0.8</v>
      </c>
      <c r="M30" s="1">
        <v>2</v>
      </c>
      <c r="N30" s="1">
        <v>-32</v>
      </c>
      <c r="O30" s="1">
        <v>1.41</v>
      </c>
      <c r="P30" s="1">
        <v>1.41</v>
      </c>
      <c r="R30" s="1">
        <v>3</v>
      </c>
      <c r="S30" s="1">
        <v>-40</v>
      </c>
      <c r="T30" s="1">
        <v>3.55</v>
      </c>
      <c r="U30" s="1">
        <v>3.57</v>
      </c>
      <c r="W30" s="1">
        <v>5</v>
      </c>
      <c r="X30" s="1">
        <v>-43</v>
      </c>
      <c r="Y30" s="1">
        <v>5.01</v>
      </c>
      <c r="Z30" s="1">
        <v>5.17</v>
      </c>
    </row>
    <row r="31" spans="3:26" x14ac:dyDescent="0.3">
      <c r="C31" s="1"/>
      <c r="D31" s="1">
        <v>-31</v>
      </c>
      <c r="E31" s="1">
        <v>-30</v>
      </c>
      <c r="F31" s="1">
        <v>-28</v>
      </c>
      <c r="H31" s="1">
        <v>1</v>
      </c>
      <c r="I31" s="1">
        <v>-29</v>
      </c>
      <c r="J31" s="1">
        <v>1</v>
      </c>
      <c r="K31" s="1">
        <v>0.92</v>
      </c>
      <c r="M31" s="1">
        <v>2</v>
      </c>
      <c r="N31" s="1">
        <v>-32</v>
      </c>
      <c r="O31" s="1">
        <v>1.41</v>
      </c>
      <c r="P31" s="1">
        <v>1.41</v>
      </c>
      <c r="R31" s="1">
        <v>3</v>
      </c>
      <c r="S31" s="1">
        <v>-40</v>
      </c>
      <c r="T31" s="1">
        <v>3.55</v>
      </c>
      <c r="U31" s="1">
        <v>3.56</v>
      </c>
      <c r="W31" s="1">
        <v>5</v>
      </c>
      <c r="X31" s="1">
        <v>-43</v>
      </c>
      <c r="Y31" s="1">
        <v>5.01</v>
      </c>
      <c r="Z31" s="1">
        <v>5.07</v>
      </c>
    </row>
    <row r="32" spans="3:26" x14ac:dyDescent="0.3">
      <c r="C32" s="1"/>
      <c r="D32" s="1">
        <v>-31</v>
      </c>
      <c r="E32" s="1">
        <v>-30</v>
      </c>
      <c r="F32" s="1">
        <v>-28</v>
      </c>
      <c r="H32" s="1">
        <v>1</v>
      </c>
      <c r="I32" s="1">
        <v>-29</v>
      </c>
      <c r="J32" s="1">
        <v>1</v>
      </c>
      <c r="K32" s="1">
        <v>0.97</v>
      </c>
      <c r="M32" s="1">
        <v>2</v>
      </c>
      <c r="N32" s="1">
        <v>-31</v>
      </c>
      <c r="O32" s="1">
        <v>1.26</v>
      </c>
      <c r="P32" s="1">
        <v>1.32</v>
      </c>
      <c r="R32" s="1">
        <v>3</v>
      </c>
      <c r="S32" s="1">
        <v>-40</v>
      </c>
      <c r="T32" s="1">
        <v>3.55</v>
      </c>
      <c r="U32" s="1">
        <v>3.55</v>
      </c>
      <c r="W32" s="1">
        <v>5</v>
      </c>
      <c r="X32" s="1">
        <v>-43</v>
      </c>
      <c r="Y32" s="1">
        <v>5.01</v>
      </c>
      <c r="Z32" s="1">
        <v>5.03</v>
      </c>
    </row>
    <row r="33" spans="3:26" x14ac:dyDescent="0.3">
      <c r="C33" s="1" t="s">
        <v>8</v>
      </c>
      <c r="D33" s="1">
        <f>AVERAGE(D3:D32)</f>
        <v>-29.333333333333332</v>
      </c>
      <c r="E33" s="1">
        <f>AVERAGE(E3:E32)</f>
        <v>-29.2</v>
      </c>
      <c r="F33" s="1">
        <f>AVERAGE(F3:F32)</f>
        <v>-28.933333333333334</v>
      </c>
      <c r="H33" s="1" t="s">
        <v>8</v>
      </c>
      <c r="I33" s="1"/>
      <c r="J33" s="1">
        <f>AVERAGE(J3:J32)</f>
        <v>0.95500000000000007</v>
      </c>
      <c r="K33" s="1">
        <f>AVERAGE(K3:K32)</f>
        <v>0.95400000000000029</v>
      </c>
      <c r="M33" s="1" t="s">
        <v>8</v>
      </c>
      <c r="N33" s="1"/>
      <c r="O33" s="1">
        <f>AVERAGE(O3:O32)</f>
        <v>1.4479999999999993</v>
      </c>
      <c r="P33" s="1">
        <f>AVERAGE(P3:P32)</f>
        <v>1.4423333333333326</v>
      </c>
      <c r="R33" s="1" t="s">
        <v>8</v>
      </c>
      <c r="S33" s="1"/>
      <c r="T33" s="1">
        <f>AVERAGE(T3:T32)</f>
        <v>4.2756666666666661</v>
      </c>
      <c r="U33" s="1">
        <f>AVERAGE(U3:U32)</f>
        <v>4.1779999999999999</v>
      </c>
      <c r="W33" s="1" t="s">
        <v>8</v>
      </c>
      <c r="X33" s="1"/>
      <c r="Y33" s="1">
        <f>AVERAGE(Y3:Y32)</f>
        <v>5.976</v>
      </c>
      <c r="Z33" s="1">
        <f>AVERAGE(Z3:Z32)</f>
        <v>5.6679999999999984</v>
      </c>
    </row>
    <row r="34" spans="3:26" x14ac:dyDescent="0.3">
      <c r="C34" s="1" t="s">
        <v>10</v>
      </c>
      <c r="D34" s="1">
        <f>AVERAGE(D3:D32,E3:E32,F3:F32)</f>
        <v>-29.155555555555555</v>
      </c>
      <c r="E34" s="1"/>
      <c r="F34" s="1"/>
      <c r="H34" s="1" t="s">
        <v>9</v>
      </c>
      <c r="I34" s="1"/>
      <c r="J34" s="1">
        <f>J33-H32</f>
        <v>-4.4999999999999929E-2</v>
      </c>
      <c r="K34" s="1">
        <f>K33-H32</f>
        <v>-4.5999999999999708E-2</v>
      </c>
      <c r="M34" s="1" t="s">
        <v>9</v>
      </c>
      <c r="N34" s="1"/>
      <c r="O34" s="1">
        <f>O33-M32</f>
        <v>-0.55200000000000071</v>
      </c>
      <c r="P34" s="1">
        <f>P33-M32</f>
        <v>-0.55766666666666742</v>
      </c>
      <c r="R34" s="1" t="s">
        <v>9</v>
      </c>
      <c r="S34" s="1"/>
      <c r="T34" s="1">
        <f>T33-R32</f>
        <v>1.2756666666666661</v>
      </c>
      <c r="U34" s="1">
        <f>U33-R32</f>
        <v>1.1779999999999999</v>
      </c>
      <c r="W34" s="1" t="s">
        <v>9</v>
      </c>
      <c r="X34" s="1"/>
      <c r="Y34" s="1">
        <f>Y33-W32</f>
        <v>0.97599999999999998</v>
      </c>
      <c r="Z34" s="1">
        <f>Z33-W32</f>
        <v>0.66799999999999837</v>
      </c>
    </row>
    <row r="35" spans="3:26" x14ac:dyDescent="0.3">
      <c r="H35" s="1" t="s">
        <v>12</v>
      </c>
      <c r="I35" s="2">
        <f>ABS(((K34-J34)/J34))</f>
        <v>2.2222222222217342E-2</v>
      </c>
      <c r="J35" s="1"/>
      <c r="K35" s="1"/>
      <c r="M35" s="1" t="s">
        <v>12</v>
      </c>
      <c r="N35" s="2">
        <f>ABS(((P34-O34)/O34))</f>
        <v>1.026570048309185E-2</v>
      </c>
      <c r="O35" s="1"/>
      <c r="P35" s="1"/>
      <c r="R35" s="1" t="s">
        <v>12</v>
      </c>
      <c r="S35" s="2">
        <f>ABS(((U34-T34)/T34))</f>
        <v>7.6561275150247854E-2</v>
      </c>
      <c r="T35" s="1"/>
      <c r="U35" s="1"/>
      <c r="W35" s="1" t="s">
        <v>12</v>
      </c>
      <c r="X35" s="2">
        <f>ABS(((Z34-Y34)/Y34))</f>
        <v>0.31557377049180491</v>
      </c>
      <c r="Y35" s="1"/>
      <c r="Z35" s="1"/>
    </row>
    <row r="51" spans="5:32" x14ac:dyDescent="0.3">
      <c r="J51">
        <f>STDEVP(J3:J32)</f>
        <v>0.11800423721205799</v>
      </c>
      <c r="K51">
        <f>STDEVP(K3:K32)</f>
        <v>0.10242395553124355</v>
      </c>
      <c r="O51">
        <f>_xlfn.STDEV.P(O3:O32)</f>
        <v>0.12089665007765933</v>
      </c>
      <c r="P51">
        <f>_xlfn.STDEV.P(P3:P32)</f>
        <v>0.10654211478200637</v>
      </c>
      <c r="T51">
        <f>_xlfn.STDEV.P(T3:T32)</f>
        <v>0.87563570558131798</v>
      </c>
      <c r="U51">
        <f>_xlfn.STDEV.P(U3:U32)</f>
        <v>0.83801511521769434</v>
      </c>
      <c r="Y51">
        <f>_xlfn.STDEV.P(Y3:Y32)</f>
        <v>2.2656148540002699</v>
      </c>
      <c r="Z51">
        <f>_xlfn.STDEV.P(Z3:Z32)</f>
        <v>1.2230355677575422</v>
      </c>
    </row>
    <row r="52" spans="5:32" x14ac:dyDescent="0.3">
      <c r="J52" s="3">
        <f>ABS(((K51-J51)/J51))</f>
        <v>0.13203154436578496</v>
      </c>
      <c r="O52" s="3">
        <f>ABS(((P51-O51)/O51))</f>
        <v>0.11873393751135507</v>
      </c>
      <c r="T52" s="3">
        <f>ABS(((U51-T51)/T51))</f>
        <v>4.2963746366016499E-2</v>
      </c>
      <c r="Y52" s="3">
        <f>ABS(((Z51-Y51)/Y51))</f>
        <v>0.46017498711305832</v>
      </c>
    </row>
    <row r="55" spans="5:32" x14ac:dyDescent="0.3">
      <c r="J55" s="1"/>
    </row>
    <row r="56" spans="5:32" x14ac:dyDescent="0.3">
      <c r="I56" s="4"/>
      <c r="J56" s="4"/>
      <c r="K56" s="4"/>
    </row>
    <row r="57" spans="5:32" x14ac:dyDescent="0.3">
      <c r="E57" t="s">
        <v>19</v>
      </c>
      <c r="F57" t="s">
        <v>20</v>
      </c>
      <c r="G57" t="s">
        <v>21</v>
      </c>
      <c r="H57" t="s">
        <v>15</v>
      </c>
      <c r="I57" t="s">
        <v>16</v>
      </c>
      <c r="J57" t="s">
        <v>17</v>
      </c>
      <c r="K57" t="s">
        <v>18</v>
      </c>
      <c r="L57" t="s">
        <v>22</v>
      </c>
      <c r="N57" t="s">
        <v>19</v>
      </c>
      <c r="O57" t="s">
        <v>20</v>
      </c>
      <c r="P57" t="s">
        <v>21</v>
      </c>
      <c r="Q57" t="s">
        <v>23</v>
      </c>
      <c r="R57" t="s">
        <v>16</v>
      </c>
      <c r="S57" t="s">
        <v>17</v>
      </c>
      <c r="T57" t="s">
        <v>18</v>
      </c>
      <c r="U57" t="s">
        <v>22</v>
      </c>
      <c r="W57" t="s">
        <v>19</v>
      </c>
      <c r="X57" t="s">
        <v>20</v>
      </c>
      <c r="Y57" t="s">
        <v>21</v>
      </c>
      <c r="Z57" t="s">
        <v>24</v>
      </c>
      <c r="AA57" t="s">
        <v>16</v>
      </c>
      <c r="AB57" t="s">
        <v>17</v>
      </c>
      <c r="AC57" t="s">
        <v>18</v>
      </c>
      <c r="AD57" t="s">
        <v>22</v>
      </c>
      <c r="AF57" s="6" t="s">
        <v>25</v>
      </c>
    </row>
    <row r="58" spans="5:32" x14ac:dyDescent="0.3">
      <c r="E58">
        <f>(-29-H58) / (10 * 1)</f>
        <v>0.1</v>
      </c>
      <c r="F58">
        <f>(-29-H58) / (10 * 2)</f>
        <v>0.05</v>
      </c>
      <c r="G58">
        <f>(-29-H58) / (10 * 3)</f>
        <v>3.3333333333333333E-2</v>
      </c>
      <c r="H58">
        <v>-30</v>
      </c>
      <c r="I58" s="5">
        <f t="shared" ref="I58:K59" si="0">10^E58</f>
        <v>1.2589254117941673</v>
      </c>
      <c r="J58" s="5">
        <f t="shared" si="0"/>
        <v>1.1220184543019636</v>
      </c>
      <c r="K58" s="5">
        <f t="shared" si="0"/>
        <v>1.0797751623277096</v>
      </c>
      <c r="L58">
        <v>1</v>
      </c>
      <c r="N58">
        <f>(-29-Q58) / (10 * 1)</f>
        <v>0.4</v>
      </c>
      <c r="O58">
        <f>(-29-Q58) / (10 * 2)</f>
        <v>0.2</v>
      </c>
      <c r="P58">
        <f>(-29-Q58) / (10 * 3)</f>
        <v>0.13333333333333333</v>
      </c>
      <c r="Q58">
        <v>-33</v>
      </c>
      <c r="R58" s="5">
        <f t="shared" ref="R58:T59" si="1">10^N58</f>
        <v>2.5118864315095806</v>
      </c>
      <c r="S58" s="5">
        <f t="shared" si="1"/>
        <v>1.5848931924611136</v>
      </c>
      <c r="T58" s="5">
        <f t="shared" si="1"/>
        <v>1.3593563908785258</v>
      </c>
      <c r="U58">
        <v>2</v>
      </c>
      <c r="W58">
        <f>(-29-Z58) / (10 * 1)</f>
        <v>1.2</v>
      </c>
      <c r="X58">
        <f>(-29-Z58) / (10 * 2)</f>
        <v>0.6</v>
      </c>
      <c r="Y58">
        <f>(-29-Z58) / (10 * 3)</f>
        <v>0.4</v>
      </c>
      <c r="Z58">
        <v>-41</v>
      </c>
      <c r="AA58" s="5">
        <f t="shared" ref="AA58:AC59" si="2">10^W58</f>
        <v>15.848931924611136</v>
      </c>
      <c r="AB58" s="5">
        <f t="shared" si="2"/>
        <v>3.9810717055349727</v>
      </c>
      <c r="AC58" s="5">
        <f t="shared" si="2"/>
        <v>2.5118864315095806</v>
      </c>
      <c r="AD58">
        <v>3</v>
      </c>
    </row>
    <row r="59" spans="5:32" x14ac:dyDescent="0.3">
      <c r="E59">
        <f>(-29-H59) / (10 * 1)</f>
        <v>0.1</v>
      </c>
      <c r="F59">
        <f>(-29-H59) / (10 * 2)</f>
        <v>0.05</v>
      </c>
      <c r="G59">
        <f>(-29-H59) / (10 * 3)</f>
        <v>3.3333333333333333E-2</v>
      </c>
      <c r="H59">
        <v>-30</v>
      </c>
      <c r="I59" s="5">
        <f t="shared" si="0"/>
        <v>1.2589254117941673</v>
      </c>
      <c r="J59" s="5">
        <f t="shared" si="0"/>
        <v>1.1220184543019636</v>
      </c>
      <c r="K59" s="5">
        <f t="shared" si="0"/>
        <v>1.0797751623277096</v>
      </c>
      <c r="L59">
        <v>1</v>
      </c>
      <c r="N59">
        <f>(-29-Q59) / (10 * 1)</f>
        <v>0.2</v>
      </c>
      <c r="O59">
        <f>(-29-Q59) / (10 * 2)</f>
        <v>0.1</v>
      </c>
      <c r="P59">
        <f>(-29-Q59) / (10 * 3)</f>
        <v>6.6666666666666666E-2</v>
      </c>
      <c r="Q59">
        <v>-31</v>
      </c>
      <c r="R59" s="5">
        <f t="shared" si="1"/>
        <v>1.5848931924611136</v>
      </c>
      <c r="S59" s="5">
        <f t="shared" si="1"/>
        <v>1.2589254117941673</v>
      </c>
      <c r="T59" s="5">
        <f t="shared" si="1"/>
        <v>1.1659144011798317</v>
      </c>
      <c r="U59">
        <v>2</v>
      </c>
      <c r="W59">
        <f>(-29-Z59) / (10 * 1)</f>
        <v>1.2</v>
      </c>
      <c r="X59">
        <f>(-29-Z59) / (10 * 2)</f>
        <v>0.6</v>
      </c>
      <c r="Y59">
        <f>(-29-Z59) / (10 * 3)</f>
        <v>0.4</v>
      </c>
      <c r="Z59">
        <v>-41</v>
      </c>
      <c r="AA59" s="5">
        <f t="shared" si="2"/>
        <v>15.848931924611136</v>
      </c>
      <c r="AB59" s="5">
        <f t="shared" si="2"/>
        <v>3.9810717055349727</v>
      </c>
      <c r="AC59" s="5">
        <f t="shared" si="2"/>
        <v>2.5118864315095806</v>
      </c>
      <c r="AD59">
        <v>3</v>
      </c>
    </row>
    <row r="60" spans="5:32" x14ac:dyDescent="0.3">
      <c r="E60">
        <f t="shared" ref="E60:E87" si="3">(-29-H60) / (10 * 1)</f>
        <v>0</v>
      </c>
      <c r="F60">
        <f>(-29-H60) / (10 * 2)</f>
        <v>0</v>
      </c>
      <c r="G60">
        <f t="shared" ref="G60:G87" si="4">(-29-H60) / (10 * 3)</f>
        <v>0</v>
      </c>
      <c r="H60">
        <v>-29</v>
      </c>
      <c r="I60" s="5">
        <f t="shared" ref="I60:I87" si="5">10^E60</f>
        <v>1</v>
      </c>
      <c r="J60" s="5">
        <f t="shared" ref="J60:J87" si="6">10^F60</f>
        <v>1</v>
      </c>
      <c r="K60" s="5">
        <f t="shared" ref="K60:K87" si="7">10^G60</f>
        <v>1</v>
      </c>
      <c r="L60">
        <v>1</v>
      </c>
      <c r="N60">
        <f t="shared" ref="N60:N87" si="8">(-29-Q60) / (10 * 1)</f>
        <v>0.2</v>
      </c>
      <c r="O60">
        <f>(-29-Q60) / (10 * 2)</f>
        <v>0.1</v>
      </c>
      <c r="P60">
        <f t="shared" ref="P60:P87" si="9">(-29-Q60) / (10 * 3)</f>
        <v>6.6666666666666666E-2</v>
      </c>
      <c r="Q60">
        <v>-31</v>
      </c>
      <c r="R60" s="5">
        <f t="shared" ref="R60:R87" si="10">10^N60</f>
        <v>1.5848931924611136</v>
      </c>
      <c r="S60" s="5">
        <f t="shared" ref="S60:S87" si="11">10^O60</f>
        <v>1.2589254117941673</v>
      </c>
      <c r="T60" s="5">
        <f t="shared" ref="T60:T87" si="12">10^P60</f>
        <v>1.1659144011798317</v>
      </c>
      <c r="U60">
        <v>2</v>
      </c>
      <c r="W60">
        <f t="shared" ref="W60:W87" si="13">(-29-Z60) / (10 * 1)</f>
        <v>1.3</v>
      </c>
      <c r="X60">
        <f>(-29-Z60) / (10 * 2)</f>
        <v>0.65</v>
      </c>
      <c r="Y60">
        <f t="shared" ref="Y60:Y87" si="14">(-29-Z60) / (10 * 3)</f>
        <v>0.43333333333333335</v>
      </c>
      <c r="Z60">
        <v>-42</v>
      </c>
      <c r="AA60" s="5">
        <f t="shared" ref="AA60:AA87" si="15">10^W60</f>
        <v>19.952623149688804</v>
      </c>
      <c r="AB60" s="5">
        <f t="shared" ref="AB60:AB87" si="16">10^X60</f>
        <v>4.4668359215096318</v>
      </c>
      <c r="AC60" s="5">
        <f t="shared" ref="AC60:AC87" si="17">10^Y60</f>
        <v>2.7122725793320286</v>
      </c>
      <c r="AD60">
        <v>3</v>
      </c>
    </row>
    <row r="61" spans="5:32" x14ac:dyDescent="0.3">
      <c r="E61">
        <f t="shared" si="3"/>
        <v>0</v>
      </c>
      <c r="F61">
        <f>(-29-H61) / (10 * 2)</f>
        <v>0</v>
      </c>
      <c r="G61">
        <f t="shared" si="4"/>
        <v>0</v>
      </c>
      <c r="H61">
        <v>-29</v>
      </c>
      <c r="I61" s="5">
        <f t="shared" si="5"/>
        <v>1</v>
      </c>
      <c r="J61" s="5">
        <f t="shared" si="6"/>
        <v>1</v>
      </c>
      <c r="K61" s="5">
        <f t="shared" si="7"/>
        <v>1</v>
      </c>
      <c r="L61">
        <v>1</v>
      </c>
      <c r="N61">
        <f t="shared" si="8"/>
        <v>0.4</v>
      </c>
      <c r="O61">
        <f>(-29-Q61) / (10 * 2)</f>
        <v>0.2</v>
      </c>
      <c r="P61">
        <f t="shared" si="9"/>
        <v>0.13333333333333333</v>
      </c>
      <c r="Q61">
        <v>-33</v>
      </c>
      <c r="R61" s="5">
        <f t="shared" si="10"/>
        <v>2.5118864315095806</v>
      </c>
      <c r="S61" s="5">
        <f t="shared" si="11"/>
        <v>1.5848931924611136</v>
      </c>
      <c r="T61" s="5">
        <f t="shared" si="12"/>
        <v>1.3593563908785258</v>
      </c>
      <c r="U61">
        <v>2</v>
      </c>
      <c r="W61">
        <f t="shared" si="13"/>
        <v>1.3</v>
      </c>
      <c r="X61">
        <f>(-29-Z61) / (10 * 2)</f>
        <v>0.65</v>
      </c>
      <c r="Y61">
        <f t="shared" si="14"/>
        <v>0.43333333333333335</v>
      </c>
      <c r="Z61">
        <v>-42</v>
      </c>
      <c r="AA61" s="5">
        <f t="shared" si="15"/>
        <v>19.952623149688804</v>
      </c>
      <c r="AB61" s="5">
        <f t="shared" si="16"/>
        <v>4.4668359215096318</v>
      </c>
      <c r="AC61" s="5">
        <f t="shared" si="17"/>
        <v>2.7122725793320286</v>
      </c>
      <c r="AD61">
        <v>3</v>
      </c>
    </row>
    <row r="62" spans="5:32" x14ac:dyDescent="0.3">
      <c r="E62">
        <f t="shared" si="3"/>
        <v>0</v>
      </c>
      <c r="F62">
        <f>(-29-H62) / (10 * 2)</f>
        <v>0</v>
      </c>
      <c r="G62">
        <f t="shared" si="4"/>
        <v>0</v>
      </c>
      <c r="H62">
        <v>-29</v>
      </c>
      <c r="I62" s="5">
        <f t="shared" si="5"/>
        <v>1</v>
      </c>
      <c r="J62" s="5">
        <f t="shared" si="6"/>
        <v>1</v>
      </c>
      <c r="K62" s="5">
        <f t="shared" si="7"/>
        <v>1</v>
      </c>
      <c r="L62">
        <v>1</v>
      </c>
      <c r="N62">
        <f t="shared" si="8"/>
        <v>0.4</v>
      </c>
      <c r="O62">
        <f>(-29-Q62) / (10 * 2)</f>
        <v>0.2</v>
      </c>
      <c r="P62">
        <f t="shared" si="9"/>
        <v>0.13333333333333333</v>
      </c>
      <c r="Q62">
        <v>-33</v>
      </c>
      <c r="R62" s="5">
        <f t="shared" si="10"/>
        <v>2.5118864315095806</v>
      </c>
      <c r="S62" s="5">
        <f t="shared" si="11"/>
        <v>1.5848931924611136</v>
      </c>
      <c r="T62" s="5">
        <f t="shared" si="12"/>
        <v>1.3593563908785258</v>
      </c>
      <c r="U62">
        <v>2</v>
      </c>
      <c r="W62">
        <f t="shared" si="13"/>
        <v>1.4</v>
      </c>
      <c r="X62">
        <f>(-29-Z62) / (10 * 2)</f>
        <v>0.7</v>
      </c>
      <c r="Y62">
        <f t="shared" si="14"/>
        <v>0.46666666666666667</v>
      </c>
      <c r="Z62">
        <v>-43</v>
      </c>
      <c r="AA62" s="5">
        <f t="shared" si="15"/>
        <v>25.118864315095799</v>
      </c>
      <c r="AB62" s="5">
        <f t="shared" si="16"/>
        <v>5.0118723362727229</v>
      </c>
      <c r="AC62" s="5">
        <f t="shared" si="17"/>
        <v>2.9286445646252366</v>
      </c>
      <c r="AD62">
        <v>3</v>
      </c>
    </row>
    <row r="63" spans="5:32" x14ac:dyDescent="0.3">
      <c r="E63">
        <f t="shared" si="3"/>
        <v>0</v>
      </c>
      <c r="F63">
        <f t="shared" ref="F63:F87" si="18">(-29-H63) / (10 * 2)</f>
        <v>0</v>
      </c>
      <c r="G63">
        <f t="shared" si="4"/>
        <v>0</v>
      </c>
      <c r="H63">
        <v>-29</v>
      </c>
      <c r="I63" s="5">
        <f t="shared" si="5"/>
        <v>1</v>
      </c>
      <c r="J63" s="5">
        <f t="shared" si="6"/>
        <v>1</v>
      </c>
      <c r="K63" s="5">
        <f t="shared" si="7"/>
        <v>1</v>
      </c>
      <c r="L63">
        <v>1</v>
      </c>
      <c r="N63">
        <f t="shared" si="8"/>
        <v>0.4</v>
      </c>
      <c r="O63">
        <f t="shared" ref="O63:O87" si="19">(-29-Q63) / (10 * 2)</f>
        <v>0.2</v>
      </c>
      <c r="P63">
        <f t="shared" si="9"/>
        <v>0.13333333333333333</v>
      </c>
      <c r="Q63">
        <v>-33</v>
      </c>
      <c r="R63" s="5">
        <f t="shared" si="10"/>
        <v>2.5118864315095806</v>
      </c>
      <c r="S63" s="5">
        <f t="shared" si="11"/>
        <v>1.5848931924611136</v>
      </c>
      <c r="T63" s="5">
        <f t="shared" si="12"/>
        <v>1.3593563908785258</v>
      </c>
      <c r="U63">
        <v>2</v>
      </c>
      <c r="W63">
        <f t="shared" si="13"/>
        <v>1.4</v>
      </c>
      <c r="X63">
        <f t="shared" ref="X63:X87" si="20">(-29-Z63) / (10 * 2)</f>
        <v>0.7</v>
      </c>
      <c r="Y63">
        <f t="shared" si="14"/>
        <v>0.46666666666666667</v>
      </c>
      <c r="Z63">
        <v>-43</v>
      </c>
      <c r="AA63" s="5">
        <f t="shared" si="15"/>
        <v>25.118864315095799</v>
      </c>
      <c r="AB63" s="5">
        <f t="shared" si="16"/>
        <v>5.0118723362727229</v>
      </c>
      <c r="AC63" s="5">
        <f t="shared" si="17"/>
        <v>2.9286445646252366</v>
      </c>
      <c r="AD63">
        <v>3</v>
      </c>
    </row>
    <row r="64" spans="5:32" x14ac:dyDescent="0.3">
      <c r="E64">
        <f t="shared" si="3"/>
        <v>0</v>
      </c>
      <c r="F64">
        <f t="shared" si="18"/>
        <v>0</v>
      </c>
      <c r="G64">
        <f t="shared" si="4"/>
        <v>0</v>
      </c>
      <c r="H64">
        <v>-29</v>
      </c>
      <c r="I64" s="5">
        <f t="shared" si="5"/>
        <v>1</v>
      </c>
      <c r="J64" s="5">
        <f t="shared" si="6"/>
        <v>1</v>
      </c>
      <c r="K64" s="5">
        <f t="shared" si="7"/>
        <v>1</v>
      </c>
      <c r="L64">
        <v>1</v>
      </c>
      <c r="N64">
        <f t="shared" si="8"/>
        <v>0.4</v>
      </c>
      <c r="O64">
        <f t="shared" si="19"/>
        <v>0.2</v>
      </c>
      <c r="P64">
        <f t="shared" si="9"/>
        <v>0.13333333333333333</v>
      </c>
      <c r="Q64">
        <v>-33</v>
      </c>
      <c r="R64" s="5">
        <f t="shared" si="10"/>
        <v>2.5118864315095806</v>
      </c>
      <c r="S64" s="5">
        <f t="shared" si="11"/>
        <v>1.5848931924611136</v>
      </c>
      <c r="T64" s="5">
        <f t="shared" si="12"/>
        <v>1.3593563908785258</v>
      </c>
      <c r="U64">
        <v>2</v>
      </c>
      <c r="W64">
        <f t="shared" si="13"/>
        <v>1.4</v>
      </c>
      <c r="X64">
        <f t="shared" si="20"/>
        <v>0.7</v>
      </c>
      <c r="Y64">
        <f t="shared" si="14"/>
        <v>0.46666666666666667</v>
      </c>
      <c r="Z64">
        <v>-43</v>
      </c>
      <c r="AA64" s="5">
        <f t="shared" si="15"/>
        <v>25.118864315095799</v>
      </c>
      <c r="AB64" s="5">
        <f t="shared" si="16"/>
        <v>5.0118723362727229</v>
      </c>
      <c r="AC64" s="5">
        <f t="shared" si="17"/>
        <v>2.9286445646252366</v>
      </c>
      <c r="AD64">
        <v>3</v>
      </c>
    </row>
    <row r="65" spans="5:30" x14ac:dyDescent="0.3">
      <c r="E65">
        <f t="shared" si="3"/>
        <v>-0.1</v>
      </c>
      <c r="F65">
        <f t="shared" si="18"/>
        <v>-0.05</v>
      </c>
      <c r="G65">
        <f t="shared" si="4"/>
        <v>-3.3333333333333333E-2</v>
      </c>
      <c r="H65">
        <v>-28</v>
      </c>
      <c r="I65" s="5">
        <f t="shared" si="5"/>
        <v>0.79432823472428149</v>
      </c>
      <c r="J65" s="5">
        <f t="shared" si="6"/>
        <v>0.89125093813374545</v>
      </c>
      <c r="K65" s="5">
        <f t="shared" si="7"/>
        <v>0.92611872812879348</v>
      </c>
      <c r="L65">
        <v>1</v>
      </c>
      <c r="N65">
        <f t="shared" si="8"/>
        <v>0.4</v>
      </c>
      <c r="O65">
        <f t="shared" si="19"/>
        <v>0.2</v>
      </c>
      <c r="P65">
        <f t="shared" si="9"/>
        <v>0.13333333333333333</v>
      </c>
      <c r="Q65">
        <v>-33</v>
      </c>
      <c r="R65" s="5">
        <f t="shared" si="10"/>
        <v>2.5118864315095806</v>
      </c>
      <c r="S65" s="5">
        <f t="shared" si="11"/>
        <v>1.5848931924611136</v>
      </c>
      <c r="T65" s="5">
        <f t="shared" si="12"/>
        <v>1.3593563908785258</v>
      </c>
      <c r="U65">
        <v>2</v>
      </c>
      <c r="W65">
        <f t="shared" si="13"/>
        <v>1.2</v>
      </c>
      <c r="X65">
        <f t="shared" si="20"/>
        <v>0.6</v>
      </c>
      <c r="Y65">
        <f t="shared" si="14"/>
        <v>0.4</v>
      </c>
      <c r="Z65">
        <v>-41</v>
      </c>
      <c r="AA65" s="5">
        <f t="shared" si="15"/>
        <v>15.848931924611136</v>
      </c>
      <c r="AB65" s="5">
        <f t="shared" si="16"/>
        <v>3.9810717055349727</v>
      </c>
      <c r="AC65" s="5">
        <f t="shared" si="17"/>
        <v>2.5118864315095806</v>
      </c>
      <c r="AD65">
        <v>3</v>
      </c>
    </row>
    <row r="66" spans="5:30" x14ac:dyDescent="0.3">
      <c r="E66">
        <f t="shared" si="3"/>
        <v>-0.1</v>
      </c>
      <c r="F66">
        <f t="shared" si="18"/>
        <v>-0.05</v>
      </c>
      <c r="G66">
        <f t="shared" si="4"/>
        <v>-3.3333333333333333E-2</v>
      </c>
      <c r="H66">
        <v>-28</v>
      </c>
      <c r="I66" s="5">
        <f t="shared" si="5"/>
        <v>0.79432823472428149</v>
      </c>
      <c r="J66" s="5">
        <f t="shared" si="6"/>
        <v>0.89125093813374545</v>
      </c>
      <c r="K66" s="5">
        <f t="shared" si="7"/>
        <v>0.92611872812879348</v>
      </c>
      <c r="L66">
        <v>1</v>
      </c>
      <c r="N66">
        <f t="shared" si="8"/>
        <v>0.4</v>
      </c>
      <c r="O66">
        <f t="shared" si="19"/>
        <v>0.2</v>
      </c>
      <c r="P66">
        <f t="shared" si="9"/>
        <v>0.13333333333333333</v>
      </c>
      <c r="Q66">
        <v>-33</v>
      </c>
      <c r="R66" s="5">
        <f t="shared" si="10"/>
        <v>2.5118864315095806</v>
      </c>
      <c r="S66" s="5">
        <f t="shared" si="11"/>
        <v>1.5848931924611136</v>
      </c>
      <c r="T66" s="5">
        <f t="shared" si="12"/>
        <v>1.3593563908785258</v>
      </c>
      <c r="U66">
        <v>2</v>
      </c>
      <c r="W66">
        <f t="shared" si="13"/>
        <v>1.2</v>
      </c>
      <c r="X66">
        <f t="shared" si="20"/>
        <v>0.6</v>
      </c>
      <c r="Y66">
        <f t="shared" si="14"/>
        <v>0.4</v>
      </c>
      <c r="Z66">
        <v>-41</v>
      </c>
      <c r="AA66" s="5">
        <f t="shared" si="15"/>
        <v>15.848931924611136</v>
      </c>
      <c r="AB66" s="5">
        <f t="shared" si="16"/>
        <v>3.9810717055349727</v>
      </c>
      <c r="AC66" s="5">
        <f t="shared" si="17"/>
        <v>2.5118864315095806</v>
      </c>
      <c r="AD66">
        <v>3</v>
      </c>
    </row>
    <row r="67" spans="5:30" x14ac:dyDescent="0.3">
      <c r="E67">
        <f t="shared" si="3"/>
        <v>-0.1</v>
      </c>
      <c r="F67">
        <f t="shared" si="18"/>
        <v>-0.05</v>
      </c>
      <c r="G67">
        <f t="shared" si="4"/>
        <v>-3.3333333333333333E-2</v>
      </c>
      <c r="H67">
        <v>-28</v>
      </c>
      <c r="I67" s="5">
        <f t="shared" si="5"/>
        <v>0.79432823472428149</v>
      </c>
      <c r="J67" s="5">
        <f t="shared" si="6"/>
        <v>0.89125093813374545</v>
      </c>
      <c r="K67" s="5">
        <f t="shared" si="7"/>
        <v>0.92611872812879348</v>
      </c>
      <c r="L67">
        <v>1</v>
      </c>
      <c r="N67">
        <f t="shared" si="8"/>
        <v>0.4</v>
      </c>
      <c r="O67">
        <f t="shared" si="19"/>
        <v>0.2</v>
      </c>
      <c r="P67">
        <f t="shared" si="9"/>
        <v>0.13333333333333333</v>
      </c>
      <c r="Q67">
        <v>-33</v>
      </c>
      <c r="R67" s="5">
        <f t="shared" si="10"/>
        <v>2.5118864315095806</v>
      </c>
      <c r="S67" s="5">
        <f t="shared" si="11"/>
        <v>1.5848931924611136</v>
      </c>
      <c r="T67" s="5">
        <f t="shared" si="12"/>
        <v>1.3593563908785258</v>
      </c>
      <c r="U67">
        <v>2</v>
      </c>
      <c r="W67">
        <f t="shared" si="13"/>
        <v>1.5</v>
      </c>
      <c r="X67">
        <f t="shared" si="20"/>
        <v>0.75</v>
      </c>
      <c r="Y67">
        <f t="shared" si="14"/>
        <v>0.5</v>
      </c>
      <c r="Z67">
        <v>-44</v>
      </c>
      <c r="AA67" s="5">
        <f t="shared" si="15"/>
        <v>31.622776601683803</v>
      </c>
      <c r="AB67" s="5">
        <f t="shared" si="16"/>
        <v>5.6234132519034921</v>
      </c>
      <c r="AC67" s="5">
        <f t="shared" si="17"/>
        <v>3.1622776601683795</v>
      </c>
      <c r="AD67">
        <v>3</v>
      </c>
    </row>
    <row r="68" spans="5:30" x14ac:dyDescent="0.3">
      <c r="E68">
        <f t="shared" si="3"/>
        <v>-0.3</v>
      </c>
      <c r="F68">
        <f t="shared" si="18"/>
        <v>-0.15</v>
      </c>
      <c r="G68">
        <f t="shared" si="4"/>
        <v>-0.1</v>
      </c>
      <c r="H68">
        <v>-26</v>
      </c>
      <c r="I68" s="5">
        <f t="shared" si="5"/>
        <v>0.50118723362727224</v>
      </c>
      <c r="J68" s="5">
        <f t="shared" si="6"/>
        <v>0.70794578438413791</v>
      </c>
      <c r="K68" s="5">
        <f t="shared" si="7"/>
        <v>0.79432823472428149</v>
      </c>
      <c r="L68">
        <v>1</v>
      </c>
      <c r="N68">
        <f t="shared" si="8"/>
        <v>0.4</v>
      </c>
      <c r="O68">
        <f t="shared" si="19"/>
        <v>0.2</v>
      </c>
      <c r="P68">
        <f t="shared" si="9"/>
        <v>0.13333333333333333</v>
      </c>
      <c r="Q68">
        <v>-33</v>
      </c>
      <c r="R68" s="5">
        <f t="shared" si="10"/>
        <v>2.5118864315095806</v>
      </c>
      <c r="S68" s="5">
        <f t="shared" si="11"/>
        <v>1.5848931924611136</v>
      </c>
      <c r="T68" s="5">
        <f t="shared" si="12"/>
        <v>1.3593563908785258</v>
      </c>
      <c r="U68">
        <v>2</v>
      </c>
      <c r="W68">
        <f t="shared" si="13"/>
        <v>1.5</v>
      </c>
      <c r="X68">
        <f t="shared" si="20"/>
        <v>0.75</v>
      </c>
      <c r="Y68">
        <f t="shared" si="14"/>
        <v>0.5</v>
      </c>
      <c r="Z68">
        <v>-44</v>
      </c>
      <c r="AA68" s="5">
        <f t="shared" si="15"/>
        <v>31.622776601683803</v>
      </c>
      <c r="AB68" s="5">
        <f t="shared" si="16"/>
        <v>5.6234132519034921</v>
      </c>
      <c r="AC68" s="5">
        <f t="shared" si="17"/>
        <v>3.1622776601683795</v>
      </c>
      <c r="AD68">
        <v>3</v>
      </c>
    </row>
    <row r="69" spans="5:30" x14ac:dyDescent="0.3">
      <c r="E69">
        <f t="shared" si="3"/>
        <v>-0.3</v>
      </c>
      <c r="F69">
        <f t="shared" si="18"/>
        <v>-0.15</v>
      </c>
      <c r="G69">
        <f t="shared" si="4"/>
        <v>-0.1</v>
      </c>
      <c r="H69">
        <v>-26</v>
      </c>
      <c r="I69" s="5">
        <f t="shared" si="5"/>
        <v>0.50118723362727224</v>
      </c>
      <c r="J69" s="5">
        <f t="shared" si="6"/>
        <v>0.70794578438413791</v>
      </c>
      <c r="K69" s="5">
        <f t="shared" si="7"/>
        <v>0.79432823472428149</v>
      </c>
      <c r="L69">
        <v>1</v>
      </c>
      <c r="N69">
        <f t="shared" si="8"/>
        <v>0.4</v>
      </c>
      <c r="O69">
        <f t="shared" si="19"/>
        <v>0.2</v>
      </c>
      <c r="P69">
        <f t="shared" si="9"/>
        <v>0.13333333333333333</v>
      </c>
      <c r="Q69">
        <v>-33</v>
      </c>
      <c r="R69" s="5">
        <f t="shared" si="10"/>
        <v>2.5118864315095806</v>
      </c>
      <c r="S69" s="5">
        <f t="shared" si="11"/>
        <v>1.5848931924611136</v>
      </c>
      <c r="T69" s="5">
        <f t="shared" si="12"/>
        <v>1.3593563908785258</v>
      </c>
      <c r="U69">
        <v>2</v>
      </c>
      <c r="W69">
        <f t="shared" si="13"/>
        <v>1.5</v>
      </c>
      <c r="X69">
        <f t="shared" si="20"/>
        <v>0.75</v>
      </c>
      <c r="Y69">
        <f t="shared" si="14"/>
        <v>0.5</v>
      </c>
      <c r="Z69">
        <v>-44</v>
      </c>
      <c r="AA69" s="5">
        <f t="shared" si="15"/>
        <v>31.622776601683803</v>
      </c>
      <c r="AB69" s="5">
        <f t="shared" si="16"/>
        <v>5.6234132519034921</v>
      </c>
      <c r="AC69" s="5">
        <f t="shared" si="17"/>
        <v>3.1622776601683795</v>
      </c>
      <c r="AD69">
        <v>3</v>
      </c>
    </row>
    <row r="70" spans="5:30" x14ac:dyDescent="0.3">
      <c r="E70">
        <f t="shared" si="3"/>
        <v>-0.3</v>
      </c>
      <c r="F70">
        <f t="shared" si="18"/>
        <v>-0.15</v>
      </c>
      <c r="G70">
        <f t="shared" si="4"/>
        <v>-0.1</v>
      </c>
      <c r="H70">
        <v>-26</v>
      </c>
      <c r="I70" s="5">
        <f t="shared" si="5"/>
        <v>0.50118723362727224</v>
      </c>
      <c r="J70" s="5">
        <f t="shared" si="6"/>
        <v>0.70794578438413791</v>
      </c>
      <c r="K70" s="5">
        <f t="shared" si="7"/>
        <v>0.79432823472428149</v>
      </c>
      <c r="L70">
        <v>1</v>
      </c>
      <c r="N70">
        <f t="shared" si="8"/>
        <v>0.4</v>
      </c>
      <c r="O70">
        <f t="shared" si="19"/>
        <v>0.2</v>
      </c>
      <c r="P70">
        <f t="shared" si="9"/>
        <v>0.13333333333333333</v>
      </c>
      <c r="Q70">
        <v>-33</v>
      </c>
      <c r="R70" s="5">
        <f t="shared" si="10"/>
        <v>2.5118864315095806</v>
      </c>
      <c r="S70" s="5">
        <f t="shared" si="11"/>
        <v>1.5848931924611136</v>
      </c>
      <c r="T70" s="5">
        <f t="shared" si="12"/>
        <v>1.3593563908785258</v>
      </c>
      <c r="U70">
        <v>2</v>
      </c>
      <c r="W70">
        <f t="shared" si="13"/>
        <v>1.4</v>
      </c>
      <c r="X70">
        <f t="shared" si="20"/>
        <v>0.7</v>
      </c>
      <c r="Y70">
        <f t="shared" si="14"/>
        <v>0.46666666666666667</v>
      </c>
      <c r="Z70">
        <v>-43</v>
      </c>
      <c r="AA70" s="5">
        <f t="shared" si="15"/>
        <v>25.118864315095799</v>
      </c>
      <c r="AB70" s="5">
        <f t="shared" si="16"/>
        <v>5.0118723362727229</v>
      </c>
      <c r="AC70" s="5">
        <f t="shared" si="17"/>
        <v>2.9286445646252366</v>
      </c>
      <c r="AD70">
        <v>3</v>
      </c>
    </row>
    <row r="71" spans="5:30" x14ac:dyDescent="0.3">
      <c r="E71">
        <f t="shared" si="3"/>
        <v>0</v>
      </c>
      <c r="F71">
        <f t="shared" si="18"/>
        <v>0</v>
      </c>
      <c r="G71">
        <f t="shared" si="4"/>
        <v>0</v>
      </c>
      <c r="H71">
        <v>-29</v>
      </c>
      <c r="I71" s="5">
        <f t="shared" si="5"/>
        <v>1</v>
      </c>
      <c r="J71" s="5">
        <f t="shared" si="6"/>
        <v>1</v>
      </c>
      <c r="K71" s="5">
        <f t="shared" si="7"/>
        <v>1</v>
      </c>
      <c r="L71">
        <v>1</v>
      </c>
      <c r="N71">
        <f t="shared" si="8"/>
        <v>0.4</v>
      </c>
      <c r="O71">
        <f t="shared" si="19"/>
        <v>0.2</v>
      </c>
      <c r="P71">
        <f t="shared" si="9"/>
        <v>0.13333333333333333</v>
      </c>
      <c r="Q71">
        <v>-33</v>
      </c>
      <c r="R71" s="5">
        <f t="shared" si="10"/>
        <v>2.5118864315095806</v>
      </c>
      <c r="S71" s="5">
        <f t="shared" si="11"/>
        <v>1.5848931924611136</v>
      </c>
      <c r="T71" s="5">
        <f t="shared" si="12"/>
        <v>1.3593563908785258</v>
      </c>
      <c r="U71">
        <v>2</v>
      </c>
      <c r="W71">
        <f t="shared" si="13"/>
        <v>1.4</v>
      </c>
      <c r="X71">
        <f t="shared" si="20"/>
        <v>0.7</v>
      </c>
      <c r="Y71">
        <f t="shared" si="14"/>
        <v>0.46666666666666667</v>
      </c>
      <c r="Z71">
        <v>-43</v>
      </c>
      <c r="AA71" s="5">
        <f t="shared" si="15"/>
        <v>25.118864315095799</v>
      </c>
      <c r="AB71" s="5">
        <f t="shared" si="16"/>
        <v>5.0118723362727229</v>
      </c>
      <c r="AC71" s="5">
        <f t="shared" si="17"/>
        <v>2.9286445646252366</v>
      </c>
      <c r="AD71">
        <v>3</v>
      </c>
    </row>
    <row r="72" spans="5:30" x14ac:dyDescent="0.3">
      <c r="E72">
        <f t="shared" si="3"/>
        <v>0</v>
      </c>
      <c r="F72">
        <f t="shared" si="18"/>
        <v>0</v>
      </c>
      <c r="G72">
        <f t="shared" si="4"/>
        <v>0</v>
      </c>
      <c r="H72">
        <v>-29</v>
      </c>
      <c r="I72" s="5">
        <f t="shared" si="5"/>
        <v>1</v>
      </c>
      <c r="J72" s="5">
        <f t="shared" si="6"/>
        <v>1</v>
      </c>
      <c r="K72" s="5">
        <f t="shared" si="7"/>
        <v>1</v>
      </c>
      <c r="L72">
        <v>1</v>
      </c>
      <c r="N72">
        <f t="shared" si="8"/>
        <v>0.3</v>
      </c>
      <c r="O72">
        <f t="shared" si="19"/>
        <v>0.15</v>
      </c>
      <c r="P72">
        <f t="shared" si="9"/>
        <v>0.1</v>
      </c>
      <c r="Q72">
        <v>-32</v>
      </c>
      <c r="R72" s="5">
        <f t="shared" si="10"/>
        <v>1.9952623149688797</v>
      </c>
      <c r="S72" s="5">
        <f t="shared" si="11"/>
        <v>1.4125375446227544</v>
      </c>
      <c r="T72" s="5">
        <f t="shared" si="12"/>
        <v>1.2589254117941673</v>
      </c>
      <c r="U72">
        <v>2</v>
      </c>
      <c r="W72">
        <f t="shared" si="13"/>
        <v>1.4</v>
      </c>
      <c r="X72">
        <f t="shared" si="20"/>
        <v>0.7</v>
      </c>
      <c r="Y72">
        <f t="shared" si="14"/>
        <v>0.46666666666666667</v>
      </c>
      <c r="Z72">
        <v>-43</v>
      </c>
      <c r="AA72" s="5">
        <f t="shared" si="15"/>
        <v>25.118864315095799</v>
      </c>
      <c r="AB72" s="5">
        <f t="shared" si="16"/>
        <v>5.0118723362727229</v>
      </c>
      <c r="AC72" s="5">
        <f t="shared" si="17"/>
        <v>2.9286445646252366</v>
      </c>
      <c r="AD72">
        <v>3</v>
      </c>
    </row>
    <row r="73" spans="5:30" x14ac:dyDescent="0.3">
      <c r="E73">
        <f t="shared" si="3"/>
        <v>0</v>
      </c>
      <c r="F73">
        <f t="shared" si="18"/>
        <v>0</v>
      </c>
      <c r="G73">
        <f t="shared" si="4"/>
        <v>0</v>
      </c>
      <c r="H73">
        <v>-29</v>
      </c>
      <c r="I73" s="5">
        <f t="shared" si="5"/>
        <v>1</v>
      </c>
      <c r="J73" s="5">
        <f t="shared" si="6"/>
        <v>1</v>
      </c>
      <c r="K73" s="5">
        <f t="shared" si="7"/>
        <v>1</v>
      </c>
      <c r="L73">
        <v>1</v>
      </c>
      <c r="N73">
        <f t="shared" si="8"/>
        <v>0.3</v>
      </c>
      <c r="O73">
        <f t="shared" si="19"/>
        <v>0.15</v>
      </c>
      <c r="P73">
        <f t="shared" si="9"/>
        <v>0.1</v>
      </c>
      <c r="Q73">
        <v>-32</v>
      </c>
      <c r="R73" s="5">
        <f t="shared" si="10"/>
        <v>1.9952623149688797</v>
      </c>
      <c r="S73" s="5">
        <f t="shared" si="11"/>
        <v>1.4125375446227544</v>
      </c>
      <c r="T73" s="5">
        <f t="shared" si="12"/>
        <v>1.2589254117941673</v>
      </c>
      <c r="U73">
        <v>2</v>
      </c>
      <c r="W73">
        <f t="shared" si="13"/>
        <v>1.5</v>
      </c>
      <c r="X73">
        <f t="shared" si="20"/>
        <v>0.75</v>
      </c>
      <c r="Y73">
        <f t="shared" si="14"/>
        <v>0.5</v>
      </c>
      <c r="Z73">
        <v>-44</v>
      </c>
      <c r="AA73" s="5">
        <f t="shared" si="15"/>
        <v>31.622776601683803</v>
      </c>
      <c r="AB73" s="5">
        <f t="shared" si="16"/>
        <v>5.6234132519034921</v>
      </c>
      <c r="AC73" s="5">
        <f t="shared" si="17"/>
        <v>3.1622776601683795</v>
      </c>
      <c r="AD73">
        <v>3</v>
      </c>
    </row>
    <row r="74" spans="5:30" x14ac:dyDescent="0.3">
      <c r="E74">
        <f t="shared" si="3"/>
        <v>0</v>
      </c>
      <c r="F74">
        <f t="shared" si="18"/>
        <v>0</v>
      </c>
      <c r="G74">
        <f t="shared" si="4"/>
        <v>0</v>
      </c>
      <c r="H74">
        <v>-29</v>
      </c>
      <c r="I74" s="5">
        <f t="shared" si="5"/>
        <v>1</v>
      </c>
      <c r="J74" s="5">
        <f t="shared" si="6"/>
        <v>1</v>
      </c>
      <c r="K74" s="5">
        <f t="shared" si="7"/>
        <v>1</v>
      </c>
      <c r="L74">
        <v>1</v>
      </c>
      <c r="N74">
        <f t="shared" si="8"/>
        <v>0.2</v>
      </c>
      <c r="O74">
        <f t="shared" si="19"/>
        <v>0.1</v>
      </c>
      <c r="P74">
        <f t="shared" si="9"/>
        <v>6.6666666666666666E-2</v>
      </c>
      <c r="Q74">
        <v>-31</v>
      </c>
      <c r="R74" s="5">
        <f t="shared" si="10"/>
        <v>1.5848931924611136</v>
      </c>
      <c r="S74" s="5">
        <f t="shared" si="11"/>
        <v>1.2589254117941673</v>
      </c>
      <c r="T74" s="5">
        <f t="shared" si="12"/>
        <v>1.1659144011798317</v>
      </c>
      <c r="U74">
        <v>2</v>
      </c>
      <c r="W74">
        <f t="shared" si="13"/>
        <v>1.5</v>
      </c>
      <c r="X74">
        <f t="shared" si="20"/>
        <v>0.75</v>
      </c>
      <c r="Y74">
        <f t="shared" si="14"/>
        <v>0.5</v>
      </c>
      <c r="Z74">
        <v>-44</v>
      </c>
      <c r="AA74" s="5">
        <f t="shared" si="15"/>
        <v>31.622776601683803</v>
      </c>
      <c r="AB74" s="5">
        <f t="shared" si="16"/>
        <v>5.6234132519034921</v>
      </c>
      <c r="AC74" s="5">
        <f t="shared" si="17"/>
        <v>3.1622776601683795</v>
      </c>
      <c r="AD74">
        <v>3</v>
      </c>
    </row>
    <row r="75" spans="5:30" x14ac:dyDescent="0.3">
      <c r="E75">
        <f t="shared" si="3"/>
        <v>0</v>
      </c>
      <c r="F75">
        <f t="shared" si="18"/>
        <v>0</v>
      </c>
      <c r="G75">
        <f t="shared" si="4"/>
        <v>0</v>
      </c>
      <c r="H75">
        <v>-29</v>
      </c>
      <c r="I75" s="5">
        <f t="shared" si="5"/>
        <v>1</v>
      </c>
      <c r="J75" s="5">
        <f t="shared" si="6"/>
        <v>1</v>
      </c>
      <c r="K75" s="5">
        <f t="shared" si="7"/>
        <v>1</v>
      </c>
      <c r="L75">
        <v>1</v>
      </c>
      <c r="N75">
        <f t="shared" si="8"/>
        <v>0.2</v>
      </c>
      <c r="O75">
        <f t="shared" si="19"/>
        <v>0.1</v>
      </c>
      <c r="P75">
        <f t="shared" si="9"/>
        <v>6.6666666666666666E-2</v>
      </c>
      <c r="Q75">
        <v>-31</v>
      </c>
      <c r="R75" s="5">
        <f t="shared" si="10"/>
        <v>1.5848931924611136</v>
      </c>
      <c r="S75" s="5">
        <f t="shared" si="11"/>
        <v>1.2589254117941673</v>
      </c>
      <c r="T75" s="5">
        <f t="shared" si="12"/>
        <v>1.1659144011798317</v>
      </c>
      <c r="U75">
        <v>2</v>
      </c>
      <c r="W75">
        <f t="shared" si="13"/>
        <v>0.9</v>
      </c>
      <c r="X75">
        <f t="shared" si="20"/>
        <v>0.45</v>
      </c>
      <c r="Y75">
        <f t="shared" si="14"/>
        <v>0.3</v>
      </c>
      <c r="Z75">
        <v>-38</v>
      </c>
      <c r="AA75" s="5">
        <f t="shared" si="15"/>
        <v>7.9432823472428176</v>
      </c>
      <c r="AB75" s="5">
        <f t="shared" si="16"/>
        <v>2.8183829312644542</v>
      </c>
      <c r="AC75" s="5">
        <f t="shared" si="17"/>
        <v>1.9952623149688797</v>
      </c>
      <c r="AD75">
        <v>3</v>
      </c>
    </row>
    <row r="76" spans="5:30" x14ac:dyDescent="0.3">
      <c r="E76">
        <f t="shared" si="3"/>
        <v>0.1</v>
      </c>
      <c r="F76">
        <f t="shared" si="18"/>
        <v>0.05</v>
      </c>
      <c r="G76">
        <f t="shared" si="4"/>
        <v>3.3333333333333333E-2</v>
      </c>
      <c r="H76">
        <v>-30</v>
      </c>
      <c r="I76" s="5">
        <f t="shared" si="5"/>
        <v>1.2589254117941673</v>
      </c>
      <c r="J76" s="5">
        <f t="shared" si="6"/>
        <v>1.1220184543019636</v>
      </c>
      <c r="K76" s="5">
        <f t="shared" si="7"/>
        <v>1.0797751623277096</v>
      </c>
      <c r="L76">
        <v>1</v>
      </c>
      <c r="N76">
        <f t="shared" si="8"/>
        <v>0.2</v>
      </c>
      <c r="O76">
        <f t="shared" si="19"/>
        <v>0.1</v>
      </c>
      <c r="P76">
        <f t="shared" si="9"/>
        <v>6.6666666666666666E-2</v>
      </c>
      <c r="Q76">
        <v>-31</v>
      </c>
      <c r="R76" s="5">
        <f t="shared" si="10"/>
        <v>1.5848931924611136</v>
      </c>
      <c r="S76" s="5">
        <f t="shared" si="11"/>
        <v>1.2589254117941673</v>
      </c>
      <c r="T76" s="5">
        <f t="shared" si="12"/>
        <v>1.1659144011798317</v>
      </c>
      <c r="U76">
        <v>2</v>
      </c>
      <c r="W76">
        <f t="shared" si="13"/>
        <v>0.9</v>
      </c>
      <c r="X76">
        <f t="shared" si="20"/>
        <v>0.45</v>
      </c>
      <c r="Y76">
        <f t="shared" si="14"/>
        <v>0.3</v>
      </c>
      <c r="Z76">
        <v>-38</v>
      </c>
      <c r="AA76" s="5">
        <f t="shared" si="15"/>
        <v>7.9432823472428176</v>
      </c>
      <c r="AB76" s="5">
        <f t="shared" si="16"/>
        <v>2.8183829312644542</v>
      </c>
      <c r="AC76" s="5">
        <f t="shared" si="17"/>
        <v>1.9952623149688797</v>
      </c>
      <c r="AD76">
        <v>3</v>
      </c>
    </row>
    <row r="77" spans="5:30" x14ac:dyDescent="0.3">
      <c r="E77">
        <f t="shared" si="3"/>
        <v>0.1</v>
      </c>
      <c r="F77">
        <f t="shared" si="18"/>
        <v>0.05</v>
      </c>
      <c r="G77">
        <f t="shared" si="4"/>
        <v>3.3333333333333333E-2</v>
      </c>
      <c r="H77">
        <v>-30</v>
      </c>
      <c r="I77" s="5">
        <f t="shared" si="5"/>
        <v>1.2589254117941673</v>
      </c>
      <c r="J77" s="5">
        <f t="shared" si="6"/>
        <v>1.1220184543019636</v>
      </c>
      <c r="K77" s="5">
        <f t="shared" si="7"/>
        <v>1.0797751623277096</v>
      </c>
      <c r="L77">
        <v>1</v>
      </c>
      <c r="N77">
        <f t="shared" si="8"/>
        <v>0.3</v>
      </c>
      <c r="O77">
        <f t="shared" si="19"/>
        <v>0.15</v>
      </c>
      <c r="P77">
        <f t="shared" si="9"/>
        <v>0.1</v>
      </c>
      <c r="Q77">
        <v>-32</v>
      </c>
      <c r="R77" s="5">
        <f t="shared" si="10"/>
        <v>1.9952623149688797</v>
      </c>
      <c r="S77" s="5">
        <f t="shared" si="11"/>
        <v>1.4125375446227544</v>
      </c>
      <c r="T77" s="5">
        <f t="shared" si="12"/>
        <v>1.2589254117941673</v>
      </c>
      <c r="U77">
        <v>2</v>
      </c>
      <c r="W77">
        <f t="shared" si="13"/>
        <v>0.9</v>
      </c>
      <c r="X77">
        <f t="shared" si="20"/>
        <v>0.45</v>
      </c>
      <c r="Y77">
        <f t="shared" si="14"/>
        <v>0.3</v>
      </c>
      <c r="Z77">
        <v>-38</v>
      </c>
      <c r="AA77" s="5">
        <f t="shared" si="15"/>
        <v>7.9432823472428176</v>
      </c>
      <c r="AB77" s="5">
        <f t="shared" si="16"/>
        <v>2.8183829312644542</v>
      </c>
      <c r="AC77" s="5">
        <f t="shared" si="17"/>
        <v>1.9952623149688797</v>
      </c>
      <c r="AD77">
        <v>3</v>
      </c>
    </row>
    <row r="78" spans="5:30" x14ac:dyDescent="0.3">
      <c r="E78">
        <f t="shared" si="3"/>
        <v>0</v>
      </c>
      <c r="F78">
        <f t="shared" si="18"/>
        <v>0</v>
      </c>
      <c r="G78">
        <f t="shared" si="4"/>
        <v>0</v>
      </c>
      <c r="H78">
        <v>-29</v>
      </c>
      <c r="I78" s="5">
        <f t="shared" si="5"/>
        <v>1</v>
      </c>
      <c r="J78" s="5">
        <f t="shared" si="6"/>
        <v>1</v>
      </c>
      <c r="K78" s="5">
        <f t="shared" si="7"/>
        <v>1</v>
      </c>
      <c r="L78">
        <v>1</v>
      </c>
      <c r="N78">
        <f t="shared" si="8"/>
        <v>0.3</v>
      </c>
      <c r="O78">
        <f t="shared" si="19"/>
        <v>0.15</v>
      </c>
      <c r="P78">
        <f t="shared" si="9"/>
        <v>0.1</v>
      </c>
      <c r="Q78">
        <v>-32</v>
      </c>
      <c r="R78" s="5">
        <f t="shared" si="10"/>
        <v>1.9952623149688797</v>
      </c>
      <c r="S78" s="5">
        <f t="shared" si="11"/>
        <v>1.4125375446227544</v>
      </c>
      <c r="T78" s="5">
        <f t="shared" si="12"/>
        <v>1.2589254117941673</v>
      </c>
      <c r="U78">
        <v>2</v>
      </c>
      <c r="W78">
        <f t="shared" si="13"/>
        <v>1.1000000000000001</v>
      </c>
      <c r="X78">
        <f t="shared" si="20"/>
        <v>0.55000000000000004</v>
      </c>
      <c r="Y78">
        <f t="shared" si="14"/>
        <v>0.36666666666666664</v>
      </c>
      <c r="Z78">
        <v>-40</v>
      </c>
      <c r="AA78" s="5">
        <f t="shared" si="15"/>
        <v>12.58925411794168</v>
      </c>
      <c r="AB78" s="5">
        <f t="shared" si="16"/>
        <v>3.5481338923357555</v>
      </c>
      <c r="AC78" s="5">
        <f t="shared" si="17"/>
        <v>2.3263050671536263</v>
      </c>
      <c r="AD78">
        <v>3</v>
      </c>
    </row>
    <row r="79" spans="5:30" x14ac:dyDescent="0.3">
      <c r="E79">
        <f t="shared" si="3"/>
        <v>0</v>
      </c>
      <c r="F79">
        <f t="shared" si="18"/>
        <v>0</v>
      </c>
      <c r="G79">
        <f t="shared" si="4"/>
        <v>0</v>
      </c>
      <c r="H79">
        <v>-29</v>
      </c>
      <c r="I79" s="5">
        <f t="shared" si="5"/>
        <v>1</v>
      </c>
      <c r="J79" s="5">
        <f t="shared" si="6"/>
        <v>1</v>
      </c>
      <c r="K79" s="5">
        <f t="shared" si="7"/>
        <v>1</v>
      </c>
      <c r="L79">
        <v>1</v>
      </c>
      <c r="N79">
        <f t="shared" si="8"/>
        <v>0.3</v>
      </c>
      <c r="O79">
        <f t="shared" si="19"/>
        <v>0.15</v>
      </c>
      <c r="P79">
        <f t="shared" si="9"/>
        <v>0.1</v>
      </c>
      <c r="Q79">
        <v>-32</v>
      </c>
      <c r="R79" s="5">
        <f t="shared" si="10"/>
        <v>1.9952623149688797</v>
      </c>
      <c r="S79" s="5">
        <f t="shared" si="11"/>
        <v>1.4125375446227544</v>
      </c>
      <c r="T79" s="5">
        <f t="shared" si="12"/>
        <v>1.2589254117941673</v>
      </c>
      <c r="U79">
        <v>2</v>
      </c>
      <c r="W79">
        <f t="shared" si="13"/>
        <v>1.1000000000000001</v>
      </c>
      <c r="X79">
        <f t="shared" si="20"/>
        <v>0.55000000000000004</v>
      </c>
      <c r="Y79">
        <f t="shared" si="14"/>
        <v>0.36666666666666664</v>
      </c>
      <c r="Z79">
        <v>-40</v>
      </c>
      <c r="AA79" s="5">
        <f t="shared" si="15"/>
        <v>12.58925411794168</v>
      </c>
      <c r="AB79" s="5">
        <f t="shared" si="16"/>
        <v>3.5481338923357555</v>
      </c>
      <c r="AC79" s="5">
        <f t="shared" si="17"/>
        <v>2.3263050671536263</v>
      </c>
      <c r="AD79">
        <v>3</v>
      </c>
    </row>
    <row r="80" spans="5:30" x14ac:dyDescent="0.3">
      <c r="E80">
        <f t="shared" si="3"/>
        <v>0</v>
      </c>
      <c r="F80">
        <f t="shared" si="18"/>
        <v>0</v>
      </c>
      <c r="G80">
        <f t="shared" si="4"/>
        <v>0</v>
      </c>
      <c r="H80">
        <v>-29</v>
      </c>
      <c r="I80" s="5">
        <f t="shared" si="5"/>
        <v>1</v>
      </c>
      <c r="J80" s="5">
        <f t="shared" si="6"/>
        <v>1</v>
      </c>
      <c r="K80" s="5">
        <f t="shared" si="7"/>
        <v>1</v>
      </c>
      <c r="L80">
        <v>1</v>
      </c>
      <c r="N80">
        <f t="shared" si="8"/>
        <v>0.3</v>
      </c>
      <c r="O80">
        <f t="shared" si="19"/>
        <v>0.15</v>
      </c>
      <c r="P80">
        <f t="shared" si="9"/>
        <v>0.1</v>
      </c>
      <c r="Q80">
        <v>-32</v>
      </c>
      <c r="R80" s="5">
        <f t="shared" si="10"/>
        <v>1.9952623149688797</v>
      </c>
      <c r="S80" s="5">
        <f t="shared" si="11"/>
        <v>1.4125375446227544</v>
      </c>
      <c r="T80" s="5">
        <f t="shared" si="12"/>
        <v>1.2589254117941673</v>
      </c>
      <c r="U80">
        <v>2</v>
      </c>
      <c r="W80">
        <f t="shared" si="13"/>
        <v>1.2</v>
      </c>
      <c r="X80">
        <f t="shared" si="20"/>
        <v>0.6</v>
      </c>
      <c r="Y80">
        <f t="shared" si="14"/>
        <v>0.4</v>
      </c>
      <c r="Z80">
        <v>-41</v>
      </c>
      <c r="AA80" s="5">
        <f t="shared" si="15"/>
        <v>15.848931924611136</v>
      </c>
      <c r="AB80" s="5">
        <f t="shared" si="16"/>
        <v>3.9810717055349727</v>
      </c>
      <c r="AC80" s="5">
        <f t="shared" si="17"/>
        <v>2.5118864315095806</v>
      </c>
      <c r="AD80">
        <v>3</v>
      </c>
    </row>
    <row r="81" spans="5:30" x14ac:dyDescent="0.3">
      <c r="E81">
        <f t="shared" si="3"/>
        <v>0</v>
      </c>
      <c r="F81">
        <f t="shared" si="18"/>
        <v>0</v>
      </c>
      <c r="G81">
        <f t="shared" si="4"/>
        <v>0</v>
      </c>
      <c r="H81">
        <v>-29</v>
      </c>
      <c r="I81" s="5">
        <f t="shared" si="5"/>
        <v>1</v>
      </c>
      <c r="J81" s="5">
        <f t="shared" si="6"/>
        <v>1</v>
      </c>
      <c r="K81" s="5">
        <f t="shared" si="7"/>
        <v>1</v>
      </c>
      <c r="L81">
        <v>1</v>
      </c>
      <c r="N81">
        <f t="shared" si="8"/>
        <v>0.3</v>
      </c>
      <c r="O81">
        <f t="shared" si="19"/>
        <v>0.15</v>
      </c>
      <c r="P81">
        <f t="shared" si="9"/>
        <v>0.1</v>
      </c>
      <c r="Q81">
        <v>-32</v>
      </c>
      <c r="R81" s="5">
        <f t="shared" si="10"/>
        <v>1.9952623149688797</v>
      </c>
      <c r="S81" s="5">
        <f t="shared" si="11"/>
        <v>1.4125375446227544</v>
      </c>
      <c r="T81" s="5">
        <f t="shared" si="12"/>
        <v>1.2589254117941673</v>
      </c>
      <c r="U81">
        <v>2</v>
      </c>
      <c r="W81">
        <f t="shared" si="13"/>
        <v>1.2</v>
      </c>
      <c r="X81">
        <f t="shared" si="20"/>
        <v>0.6</v>
      </c>
      <c r="Y81">
        <f t="shared" si="14"/>
        <v>0.4</v>
      </c>
      <c r="Z81">
        <v>-41</v>
      </c>
      <c r="AA81" s="5">
        <f t="shared" si="15"/>
        <v>15.848931924611136</v>
      </c>
      <c r="AB81" s="5">
        <f t="shared" si="16"/>
        <v>3.9810717055349727</v>
      </c>
      <c r="AC81" s="5">
        <f t="shared" si="17"/>
        <v>2.5118864315095806</v>
      </c>
      <c r="AD81">
        <v>3</v>
      </c>
    </row>
    <row r="82" spans="5:30" x14ac:dyDescent="0.3">
      <c r="E82">
        <f t="shared" si="3"/>
        <v>0</v>
      </c>
      <c r="F82">
        <f t="shared" si="18"/>
        <v>0</v>
      </c>
      <c r="G82">
        <f t="shared" si="4"/>
        <v>0</v>
      </c>
      <c r="H82">
        <v>-29</v>
      </c>
      <c r="I82" s="5">
        <f t="shared" si="5"/>
        <v>1</v>
      </c>
      <c r="J82" s="5">
        <f t="shared" si="6"/>
        <v>1</v>
      </c>
      <c r="K82" s="5">
        <f t="shared" si="7"/>
        <v>1</v>
      </c>
      <c r="L82">
        <v>1</v>
      </c>
      <c r="N82">
        <f t="shared" si="8"/>
        <v>0.3</v>
      </c>
      <c r="O82">
        <f t="shared" si="19"/>
        <v>0.15</v>
      </c>
      <c r="P82">
        <f t="shared" si="9"/>
        <v>0.1</v>
      </c>
      <c r="Q82">
        <v>-32</v>
      </c>
      <c r="R82" s="5">
        <f t="shared" si="10"/>
        <v>1.9952623149688797</v>
      </c>
      <c r="S82" s="5">
        <f t="shared" si="11"/>
        <v>1.4125375446227544</v>
      </c>
      <c r="T82" s="5">
        <f t="shared" si="12"/>
        <v>1.2589254117941673</v>
      </c>
      <c r="U82">
        <v>2</v>
      </c>
      <c r="W82">
        <f t="shared" si="13"/>
        <v>1.2</v>
      </c>
      <c r="X82">
        <f t="shared" si="20"/>
        <v>0.6</v>
      </c>
      <c r="Y82">
        <f t="shared" si="14"/>
        <v>0.4</v>
      </c>
      <c r="Z82">
        <v>-41</v>
      </c>
      <c r="AA82" s="5">
        <f t="shared" si="15"/>
        <v>15.848931924611136</v>
      </c>
      <c r="AB82" s="5">
        <f t="shared" si="16"/>
        <v>3.9810717055349727</v>
      </c>
      <c r="AC82" s="5">
        <f t="shared" si="17"/>
        <v>2.5118864315095806</v>
      </c>
      <c r="AD82">
        <v>3</v>
      </c>
    </row>
    <row r="83" spans="5:30" x14ac:dyDescent="0.3">
      <c r="E83">
        <f t="shared" si="3"/>
        <v>-0.2</v>
      </c>
      <c r="F83">
        <f t="shared" si="18"/>
        <v>-0.1</v>
      </c>
      <c r="G83">
        <f t="shared" si="4"/>
        <v>-6.6666666666666666E-2</v>
      </c>
      <c r="H83">
        <v>-27</v>
      </c>
      <c r="I83" s="5">
        <f t="shared" si="5"/>
        <v>0.63095734448019325</v>
      </c>
      <c r="J83" s="5">
        <f t="shared" si="6"/>
        <v>0.79432823472428149</v>
      </c>
      <c r="K83" s="5">
        <f t="shared" si="7"/>
        <v>0.85769589859089412</v>
      </c>
      <c r="L83">
        <v>1</v>
      </c>
      <c r="N83">
        <f t="shared" si="8"/>
        <v>0.3</v>
      </c>
      <c r="O83">
        <f t="shared" si="19"/>
        <v>0.15</v>
      </c>
      <c r="P83">
        <f t="shared" si="9"/>
        <v>0.1</v>
      </c>
      <c r="Q83">
        <v>-32</v>
      </c>
      <c r="R83" s="5">
        <f t="shared" si="10"/>
        <v>1.9952623149688797</v>
      </c>
      <c r="S83" s="5">
        <f t="shared" si="11"/>
        <v>1.4125375446227544</v>
      </c>
      <c r="T83" s="5">
        <f t="shared" si="12"/>
        <v>1.2589254117941673</v>
      </c>
      <c r="U83">
        <v>2</v>
      </c>
      <c r="W83">
        <f t="shared" si="13"/>
        <v>1.1000000000000001</v>
      </c>
      <c r="X83">
        <f t="shared" si="20"/>
        <v>0.55000000000000004</v>
      </c>
      <c r="Y83">
        <f t="shared" si="14"/>
        <v>0.36666666666666664</v>
      </c>
      <c r="Z83">
        <v>-40</v>
      </c>
      <c r="AA83" s="5">
        <f t="shared" si="15"/>
        <v>12.58925411794168</v>
      </c>
      <c r="AB83" s="5">
        <f t="shared" si="16"/>
        <v>3.5481338923357555</v>
      </c>
      <c r="AC83" s="5">
        <f t="shared" si="17"/>
        <v>2.3263050671536263</v>
      </c>
      <c r="AD83">
        <v>3</v>
      </c>
    </row>
    <row r="84" spans="5:30" x14ac:dyDescent="0.3">
      <c r="E84">
        <f t="shared" si="3"/>
        <v>-0.2</v>
      </c>
      <c r="F84">
        <f t="shared" si="18"/>
        <v>-0.1</v>
      </c>
      <c r="G84">
        <f t="shared" si="4"/>
        <v>-6.6666666666666666E-2</v>
      </c>
      <c r="H84">
        <v>-27</v>
      </c>
      <c r="I84" s="5">
        <f t="shared" si="5"/>
        <v>0.63095734448019325</v>
      </c>
      <c r="J84" s="5">
        <f t="shared" si="6"/>
        <v>0.79432823472428149</v>
      </c>
      <c r="K84" s="5">
        <f t="shared" si="7"/>
        <v>0.85769589859089412</v>
      </c>
      <c r="L84">
        <v>1</v>
      </c>
      <c r="N84">
        <f t="shared" si="8"/>
        <v>0.3</v>
      </c>
      <c r="O84">
        <f t="shared" si="19"/>
        <v>0.15</v>
      </c>
      <c r="P84">
        <f t="shared" si="9"/>
        <v>0.1</v>
      </c>
      <c r="Q84">
        <v>-32</v>
      </c>
      <c r="R84" s="5">
        <f t="shared" si="10"/>
        <v>1.9952623149688797</v>
      </c>
      <c r="S84" s="5">
        <f t="shared" si="11"/>
        <v>1.4125375446227544</v>
      </c>
      <c r="T84" s="5">
        <f t="shared" si="12"/>
        <v>1.2589254117941673</v>
      </c>
      <c r="U84">
        <v>2</v>
      </c>
      <c r="W84">
        <f t="shared" si="13"/>
        <v>1.1000000000000001</v>
      </c>
      <c r="X84">
        <f t="shared" si="20"/>
        <v>0.55000000000000004</v>
      </c>
      <c r="Y84">
        <f t="shared" si="14"/>
        <v>0.36666666666666664</v>
      </c>
      <c r="Z84">
        <v>-40</v>
      </c>
      <c r="AA84" s="5">
        <f t="shared" si="15"/>
        <v>12.58925411794168</v>
      </c>
      <c r="AB84" s="5">
        <f t="shared" si="16"/>
        <v>3.5481338923357555</v>
      </c>
      <c r="AC84" s="5">
        <f t="shared" si="17"/>
        <v>2.3263050671536263</v>
      </c>
      <c r="AD84">
        <v>3</v>
      </c>
    </row>
    <row r="85" spans="5:30" x14ac:dyDescent="0.3">
      <c r="E85">
        <f t="shared" si="3"/>
        <v>-0.2</v>
      </c>
      <c r="F85">
        <f t="shared" si="18"/>
        <v>-0.1</v>
      </c>
      <c r="G85">
        <f t="shared" si="4"/>
        <v>-6.6666666666666666E-2</v>
      </c>
      <c r="H85">
        <v>-27</v>
      </c>
      <c r="I85" s="5">
        <f t="shared" si="5"/>
        <v>0.63095734448019325</v>
      </c>
      <c r="J85" s="5">
        <f t="shared" si="6"/>
        <v>0.79432823472428149</v>
      </c>
      <c r="K85" s="5">
        <f t="shared" si="7"/>
        <v>0.85769589859089412</v>
      </c>
      <c r="L85">
        <v>1</v>
      </c>
      <c r="N85">
        <f t="shared" si="8"/>
        <v>0.3</v>
      </c>
      <c r="O85">
        <f t="shared" si="19"/>
        <v>0.15</v>
      </c>
      <c r="P85">
        <f t="shared" si="9"/>
        <v>0.1</v>
      </c>
      <c r="Q85">
        <v>-32</v>
      </c>
      <c r="R85" s="5">
        <f t="shared" si="10"/>
        <v>1.9952623149688797</v>
      </c>
      <c r="S85" s="5">
        <f t="shared" si="11"/>
        <v>1.4125375446227544</v>
      </c>
      <c r="T85" s="5">
        <f t="shared" si="12"/>
        <v>1.2589254117941673</v>
      </c>
      <c r="U85">
        <v>2</v>
      </c>
      <c r="W85">
        <f t="shared" si="13"/>
        <v>1.1000000000000001</v>
      </c>
      <c r="X85">
        <f t="shared" si="20"/>
        <v>0.55000000000000004</v>
      </c>
      <c r="Y85">
        <f t="shared" si="14"/>
        <v>0.36666666666666664</v>
      </c>
      <c r="Z85">
        <v>-40</v>
      </c>
      <c r="AA85" s="5">
        <f t="shared" si="15"/>
        <v>12.58925411794168</v>
      </c>
      <c r="AB85" s="5">
        <f t="shared" si="16"/>
        <v>3.5481338923357555</v>
      </c>
      <c r="AC85" s="5">
        <f t="shared" si="17"/>
        <v>2.3263050671536263</v>
      </c>
      <c r="AD85">
        <v>3</v>
      </c>
    </row>
    <row r="86" spans="5:30" x14ac:dyDescent="0.3">
      <c r="E86">
        <f t="shared" si="3"/>
        <v>0</v>
      </c>
      <c r="F86">
        <f t="shared" si="18"/>
        <v>0</v>
      </c>
      <c r="G86">
        <f t="shared" si="4"/>
        <v>0</v>
      </c>
      <c r="H86">
        <v>-29</v>
      </c>
      <c r="I86" s="5">
        <f t="shared" si="5"/>
        <v>1</v>
      </c>
      <c r="J86" s="5">
        <f t="shared" si="6"/>
        <v>1</v>
      </c>
      <c r="K86" s="5">
        <f t="shared" si="7"/>
        <v>1</v>
      </c>
      <c r="L86">
        <v>1</v>
      </c>
      <c r="N86">
        <f t="shared" si="8"/>
        <v>0.3</v>
      </c>
      <c r="O86">
        <f t="shared" si="19"/>
        <v>0.15</v>
      </c>
      <c r="P86">
        <f t="shared" si="9"/>
        <v>0.1</v>
      </c>
      <c r="Q86">
        <v>-32</v>
      </c>
      <c r="R86" s="5">
        <f t="shared" si="10"/>
        <v>1.9952623149688797</v>
      </c>
      <c r="S86" s="5">
        <f t="shared" si="11"/>
        <v>1.4125375446227544</v>
      </c>
      <c r="T86" s="5">
        <f t="shared" si="12"/>
        <v>1.2589254117941673</v>
      </c>
      <c r="U86">
        <v>2</v>
      </c>
      <c r="W86">
        <f t="shared" si="13"/>
        <v>1.1000000000000001</v>
      </c>
      <c r="X86">
        <f t="shared" si="20"/>
        <v>0.55000000000000004</v>
      </c>
      <c r="Y86">
        <f t="shared" si="14"/>
        <v>0.36666666666666664</v>
      </c>
      <c r="Z86">
        <v>-40</v>
      </c>
      <c r="AA86" s="5">
        <f t="shared" si="15"/>
        <v>12.58925411794168</v>
      </c>
      <c r="AB86" s="5">
        <f t="shared" si="16"/>
        <v>3.5481338923357555</v>
      </c>
      <c r="AC86" s="5">
        <f t="shared" si="17"/>
        <v>2.3263050671536263</v>
      </c>
      <c r="AD86">
        <v>3</v>
      </c>
    </row>
    <row r="87" spans="5:30" x14ac:dyDescent="0.3">
      <c r="E87">
        <f t="shared" si="3"/>
        <v>0</v>
      </c>
      <c r="F87">
        <f t="shared" si="18"/>
        <v>0</v>
      </c>
      <c r="G87">
        <f t="shared" si="4"/>
        <v>0</v>
      </c>
      <c r="H87">
        <v>-29</v>
      </c>
      <c r="I87" s="5">
        <f t="shared" si="5"/>
        <v>1</v>
      </c>
      <c r="J87" s="5">
        <f t="shared" si="6"/>
        <v>1</v>
      </c>
      <c r="K87" s="5">
        <f t="shared" si="7"/>
        <v>1</v>
      </c>
      <c r="L87">
        <v>1</v>
      </c>
      <c r="N87">
        <f t="shared" si="8"/>
        <v>0.2</v>
      </c>
      <c r="O87">
        <f t="shared" si="19"/>
        <v>0.1</v>
      </c>
      <c r="P87">
        <f t="shared" si="9"/>
        <v>6.6666666666666666E-2</v>
      </c>
      <c r="Q87">
        <v>-31</v>
      </c>
      <c r="R87" s="5">
        <f t="shared" si="10"/>
        <v>1.5848931924611136</v>
      </c>
      <c r="S87" s="5">
        <f t="shared" si="11"/>
        <v>1.2589254117941673</v>
      </c>
      <c r="T87" s="5">
        <f t="shared" si="12"/>
        <v>1.1659144011798317</v>
      </c>
      <c r="U87">
        <v>2</v>
      </c>
      <c r="W87">
        <f t="shared" si="13"/>
        <v>1.1000000000000001</v>
      </c>
      <c r="X87">
        <f t="shared" si="20"/>
        <v>0.55000000000000004</v>
      </c>
      <c r="Y87">
        <f t="shared" si="14"/>
        <v>0.36666666666666664</v>
      </c>
      <c r="Z87">
        <v>-40</v>
      </c>
      <c r="AA87" s="5">
        <f t="shared" si="15"/>
        <v>12.58925411794168</v>
      </c>
      <c r="AB87" s="5">
        <f t="shared" si="16"/>
        <v>3.5481338923357555</v>
      </c>
      <c r="AC87" s="5">
        <f t="shared" si="17"/>
        <v>2.3263050671536263</v>
      </c>
      <c r="AD87">
        <v>3</v>
      </c>
    </row>
    <row r="104" spans="5:41" x14ac:dyDescent="0.3">
      <c r="E104" t="s">
        <v>20</v>
      </c>
      <c r="F104" t="s">
        <v>21</v>
      </c>
      <c r="G104" t="s">
        <v>26</v>
      </c>
      <c r="H104" t="s">
        <v>15</v>
      </c>
      <c r="I104" t="s">
        <v>17</v>
      </c>
      <c r="J104" t="s">
        <v>18</v>
      </c>
      <c r="K104" t="s">
        <v>27</v>
      </c>
      <c r="L104" t="s">
        <v>22</v>
      </c>
      <c r="N104" t="s">
        <v>20</v>
      </c>
      <c r="O104" t="s">
        <v>21</v>
      </c>
      <c r="P104" t="s">
        <v>26</v>
      </c>
      <c r="Q104" t="s">
        <v>23</v>
      </c>
      <c r="R104" t="s">
        <v>17</v>
      </c>
      <c r="S104" t="s">
        <v>18</v>
      </c>
      <c r="T104" t="s">
        <v>27</v>
      </c>
      <c r="U104" t="s">
        <v>22</v>
      </c>
      <c r="W104" t="s">
        <v>20</v>
      </c>
      <c r="X104" t="s">
        <v>21</v>
      </c>
      <c r="Y104" t="s">
        <v>26</v>
      </c>
      <c r="Z104" t="s">
        <v>24</v>
      </c>
      <c r="AA104" t="s">
        <v>17</v>
      </c>
      <c r="AB104" t="s">
        <v>18</v>
      </c>
      <c r="AC104" t="s">
        <v>27</v>
      </c>
      <c r="AD104" t="s">
        <v>22</v>
      </c>
      <c r="AF104" t="s">
        <v>20</v>
      </c>
      <c r="AG104" t="s">
        <v>21</v>
      </c>
      <c r="AH104" t="s">
        <v>26</v>
      </c>
      <c r="AI104" t="s">
        <v>33</v>
      </c>
      <c r="AJ104" t="s">
        <v>17</v>
      </c>
      <c r="AK104" t="s">
        <v>18</v>
      </c>
      <c r="AL104" t="s">
        <v>27</v>
      </c>
      <c r="AM104" t="s">
        <v>22</v>
      </c>
      <c r="AO104" s="7" t="s">
        <v>29</v>
      </c>
    </row>
    <row r="105" spans="5:41" x14ac:dyDescent="0.3">
      <c r="E105">
        <f t="shared" ref="E105:E134" si="21">(-29-H105) / (10 * 2)</f>
        <v>0.05</v>
      </c>
      <c r="F105">
        <f t="shared" ref="F105:F134" si="22">(-29-H105) / (10 * 3)</f>
        <v>3.3333333333333333E-2</v>
      </c>
      <c r="G105">
        <f>(-29-H105) / (10 * 4)</f>
        <v>2.5000000000000001E-2</v>
      </c>
      <c r="H105">
        <v>-30</v>
      </c>
      <c r="I105" s="5">
        <f t="shared" ref="I105:K106" si="23">10^E105</f>
        <v>1.1220184543019636</v>
      </c>
      <c r="J105" s="5">
        <f t="shared" si="23"/>
        <v>1.0797751623277096</v>
      </c>
      <c r="K105" s="5">
        <f t="shared" si="23"/>
        <v>1.0592537251772889</v>
      </c>
      <c r="L105">
        <v>1</v>
      </c>
      <c r="N105">
        <f t="shared" ref="N105:N134" si="24">(-29-Q105) / (10 * 2)</f>
        <v>0.2</v>
      </c>
      <c r="O105">
        <f t="shared" ref="O105:O134" si="25">(-29-Q105) / (10 * 3)</f>
        <v>0.13333333333333333</v>
      </c>
      <c r="P105">
        <f>(-29-Q105) / (10 * 4)</f>
        <v>0.1</v>
      </c>
      <c r="Q105">
        <v>-33</v>
      </c>
      <c r="R105" s="5">
        <f t="shared" ref="R105:T106" si="26">10^N105</f>
        <v>1.5848931924611136</v>
      </c>
      <c r="S105" s="5">
        <f t="shared" si="26"/>
        <v>1.3593563908785258</v>
      </c>
      <c r="T105" s="5">
        <f t="shared" si="26"/>
        <v>1.2589254117941673</v>
      </c>
      <c r="U105">
        <v>2</v>
      </c>
      <c r="W105">
        <f t="shared" ref="W105:W134" si="27">(-29-Z105) / (10 * 2)</f>
        <v>0.6</v>
      </c>
      <c r="X105">
        <f t="shared" ref="X105:X134" si="28">(-29-Z105) / (10 * 3)</f>
        <v>0.4</v>
      </c>
      <c r="Y105">
        <f>(-29-Z105) / (10 * 4)</f>
        <v>0.3</v>
      </c>
      <c r="Z105">
        <v>-41</v>
      </c>
      <c r="AA105" s="5">
        <f t="shared" ref="AA105:AC106" si="29">10^W105</f>
        <v>3.9810717055349727</v>
      </c>
      <c r="AB105" s="5">
        <f t="shared" si="29"/>
        <v>2.5118864315095806</v>
      </c>
      <c r="AC105" s="5">
        <f t="shared" si="29"/>
        <v>1.9952623149688797</v>
      </c>
      <c r="AD105">
        <v>3</v>
      </c>
      <c r="AF105">
        <f t="shared" ref="AF105:AF134" si="30">(-29-AI105) / (10 * 2)</f>
        <v>0.9</v>
      </c>
      <c r="AG105">
        <f t="shared" ref="AG105:AG134" si="31">(-29-AI105) / (10 * 3)</f>
        <v>0.6</v>
      </c>
      <c r="AH105">
        <f>(-29-AI105) / (10 * 4)</f>
        <v>0.45</v>
      </c>
      <c r="AI105">
        <v>-47</v>
      </c>
      <c r="AJ105" s="5">
        <f t="shared" ref="AJ105:AL106" si="32">10^AF105</f>
        <v>7.9432823472428176</v>
      </c>
      <c r="AK105" s="5">
        <f t="shared" si="32"/>
        <v>3.9810717055349727</v>
      </c>
      <c r="AL105" s="5">
        <f t="shared" si="32"/>
        <v>2.8183829312644542</v>
      </c>
      <c r="AM105">
        <v>5</v>
      </c>
    </row>
    <row r="106" spans="5:41" x14ac:dyDescent="0.3">
      <c r="E106">
        <f t="shared" si="21"/>
        <v>0.05</v>
      </c>
      <c r="F106">
        <f t="shared" si="22"/>
        <v>3.3333333333333333E-2</v>
      </c>
      <c r="G106">
        <f>(-29-H106) / (10 * 4)</f>
        <v>2.5000000000000001E-2</v>
      </c>
      <c r="H106">
        <v>-30</v>
      </c>
      <c r="I106" s="5">
        <f t="shared" si="23"/>
        <v>1.1220184543019636</v>
      </c>
      <c r="J106" s="5">
        <f t="shared" si="23"/>
        <v>1.0797751623277096</v>
      </c>
      <c r="K106" s="5">
        <f t="shared" si="23"/>
        <v>1.0592537251772889</v>
      </c>
      <c r="L106">
        <v>1</v>
      </c>
      <c r="N106">
        <f t="shared" si="24"/>
        <v>0.1</v>
      </c>
      <c r="O106">
        <f t="shared" si="25"/>
        <v>6.6666666666666666E-2</v>
      </c>
      <c r="P106">
        <f>(-29-Q106) / (10 * 4)</f>
        <v>0.05</v>
      </c>
      <c r="Q106">
        <v>-31</v>
      </c>
      <c r="R106" s="5">
        <f t="shared" si="26"/>
        <v>1.2589254117941673</v>
      </c>
      <c r="S106" s="5">
        <f t="shared" si="26"/>
        <v>1.1659144011798317</v>
      </c>
      <c r="T106" s="5">
        <f t="shared" si="26"/>
        <v>1.1220184543019636</v>
      </c>
      <c r="U106">
        <v>2</v>
      </c>
      <c r="W106">
        <f t="shared" si="27"/>
        <v>0.6</v>
      </c>
      <c r="X106">
        <f t="shared" si="28"/>
        <v>0.4</v>
      </c>
      <c r="Y106">
        <f>(-29-Z106) / (10 * 4)</f>
        <v>0.3</v>
      </c>
      <c r="Z106">
        <v>-41</v>
      </c>
      <c r="AA106" s="5">
        <f t="shared" si="29"/>
        <v>3.9810717055349727</v>
      </c>
      <c r="AB106" s="5">
        <f t="shared" si="29"/>
        <v>2.5118864315095806</v>
      </c>
      <c r="AC106" s="5">
        <f t="shared" si="29"/>
        <v>1.9952623149688797</v>
      </c>
      <c r="AD106">
        <v>3</v>
      </c>
      <c r="AF106">
        <f t="shared" si="30"/>
        <v>1.2</v>
      </c>
      <c r="AG106">
        <f t="shared" si="31"/>
        <v>0.8</v>
      </c>
      <c r="AH106">
        <f>(-29-AI106) / (10 * 4)</f>
        <v>0.6</v>
      </c>
      <c r="AI106">
        <v>-53</v>
      </c>
      <c r="AJ106" s="5">
        <f t="shared" si="32"/>
        <v>15.848931924611136</v>
      </c>
      <c r="AK106" s="5">
        <f t="shared" si="32"/>
        <v>6.3095734448019343</v>
      </c>
      <c r="AL106" s="5">
        <f t="shared" si="32"/>
        <v>3.9810717055349727</v>
      </c>
      <c r="AM106">
        <v>5</v>
      </c>
    </row>
    <row r="107" spans="5:41" x14ac:dyDescent="0.3">
      <c r="E107">
        <f t="shared" si="21"/>
        <v>0</v>
      </c>
      <c r="F107">
        <f t="shared" si="22"/>
        <v>0</v>
      </c>
      <c r="G107">
        <f t="shared" ref="G107:G134" si="33">(-29-H107) / (10 * 4)</f>
        <v>0</v>
      </c>
      <c r="H107">
        <v>-29</v>
      </c>
      <c r="I107" s="5">
        <f t="shared" ref="I107:I134" si="34">10^E107</f>
        <v>1</v>
      </c>
      <c r="J107" s="5">
        <f t="shared" ref="J107:J134" si="35">10^F107</f>
        <v>1</v>
      </c>
      <c r="K107" s="5">
        <f t="shared" ref="K107:K134" si="36">10^G107</f>
        <v>1</v>
      </c>
      <c r="L107">
        <v>1</v>
      </c>
      <c r="N107">
        <f t="shared" si="24"/>
        <v>0.1</v>
      </c>
      <c r="O107">
        <f t="shared" si="25"/>
        <v>6.6666666666666666E-2</v>
      </c>
      <c r="P107">
        <f t="shared" ref="P107:P134" si="37">(-29-Q107) / (10 * 4)</f>
        <v>0.05</v>
      </c>
      <c r="Q107">
        <v>-31</v>
      </c>
      <c r="R107" s="5">
        <f t="shared" ref="R107:R134" si="38">10^N107</f>
        <v>1.2589254117941673</v>
      </c>
      <c r="S107" s="5">
        <f t="shared" ref="S107:S134" si="39">10^O107</f>
        <v>1.1659144011798317</v>
      </c>
      <c r="T107" s="5">
        <f t="shared" ref="T107:T134" si="40">10^P107</f>
        <v>1.1220184543019636</v>
      </c>
      <c r="U107">
        <v>2</v>
      </c>
      <c r="W107">
        <f t="shared" si="27"/>
        <v>0.65</v>
      </c>
      <c r="X107">
        <f t="shared" si="28"/>
        <v>0.43333333333333335</v>
      </c>
      <c r="Y107">
        <f t="shared" ref="Y107:Y134" si="41">(-29-Z107) / (10 * 4)</f>
        <v>0.32500000000000001</v>
      </c>
      <c r="Z107">
        <v>-42</v>
      </c>
      <c r="AA107" s="5">
        <f t="shared" ref="AA107:AA134" si="42">10^W107</f>
        <v>4.4668359215096318</v>
      </c>
      <c r="AB107" s="5">
        <f t="shared" ref="AB107:AB134" si="43">10^X107</f>
        <v>2.7122725793320286</v>
      </c>
      <c r="AC107" s="5">
        <f t="shared" ref="AC107:AC134" si="44">10^Y107</f>
        <v>2.1134890398366468</v>
      </c>
      <c r="AD107">
        <v>3</v>
      </c>
      <c r="AF107">
        <f t="shared" si="30"/>
        <v>0.85</v>
      </c>
      <c r="AG107">
        <f t="shared" si="31"/>
        <v>0.56666666666666665</v>
      </c>
      <c r="AH107">
        <f t="shared" ref="AH107:AH134" si="45">(-29-AI107) / (10 * 4)</f>
        <v>0.42499999999999999</v>
      </c>
      <c r="AI107">
        <v>-46</v>
      </c>
      <c r="AJ107" s="5">
        <f t="shared" ref="AJ107:AJ134" si="46">10^AF107</f>
        <v>7.0794578438413795</v>
      </c>
      <c r="AK107" s="5">
        <f t="shared" ref="AK107:AK134" si="47">10^AG107</f>
        <v>3.6869450645195756</v>
      </c>
      <c r="AL107" s="5">
        <f t="shared" ref="AL107:AL134" si="48">10^AH107</f>
        <v>2.6607250597988097</v>
      </c>
      <c r="AM107">
        <v>5</v>
      </c>
    </row>
    <row r="108" spans="5:41" x14ac:dyDescent="0.3">
      <c r="E108">
        <f t="shared" si="21"/>
        <v>0</v>
      </c>
      <c r="F108">
        <f t="shared" si="22"/>
        <v>0</v>
      </c>
      <c r="G108">
        <f t="shared" si="33"/>
        <v>0</v>
      </c>
      <c r="H108">
        <v>-29</v>
      </c>
      <c r="I108" s="5">
        <f t="shared" si="34"/>
        <v>1</v>
      </c>
      <c r="J108" s="5">
        <f t="shared" si="35"/>
        <v>1</v>
      </c>
      <c r="K108" s="5">
        <f t="shared" si="36"/>
        <v>1</v>
      </c>
      <c r="L108">
        <v>1</v>
      </c>
      <c r="N108">
        <f t="shared" si="24"/>
        <v>0.2</v>
      </c>
      <c r="O108">
        <f t="shared" si="25"/>
        <v>0.13333333333333333</v>
      </c>
      <c r="P108">
        <f t="shared" si="37"/>
        <v>0.1</v>
      </c>
      <c r="Q108">
        <v>-33</v>
      </c>
      <c r="R108" s="5">
        <f t="shared" si="38"/>
        <v>1.5848931924611136</v>
      </c>
      <c r="S108" s="5">
        <f t="shared" si="39"/>
        <v>1.3593563908785258</v>
      </c>
      <c r="T108" s="5">
        <f t="shared" si="40"/>
        <v>1.2589254117941673</v>
      </c>
      <c r="U108">
        <v>2</v>
      </c>
      <c r="W108">
        <f t="shared" si="27"/>
        <v>0.65</v>
      </c>
      <c r="X108">
        <f t="shared" si="28"/>
        <v>0.43333333333333335</v>
      </c>
      <c r="Y108">
        <f t="shared" si="41"/>
        <v>0.32500000000000001</v>
      </c>
      <c r="Z108">
        <v>-42</v>
      </c>
      <c r="AA108" s="5">
        <f t="shared" si="42"/>
        <v>4.4668359215096318</v>
      </c>
      <c r="AB108" s="5">
        <f t="shared" si="43"/>
        <v>2.7122725793320286</v>
      </c>
      <c r="AC108" s="5">
        <f t="shared" si="44"/>
        <v>2.1134890398366468</v>
      </c>
      <c r="AD108">
        <v>3</v>
      </c>
      <c r="AF108">
        <f t="shared" si="30"/>
        <v>0.85</v>
      </c>
      <c r="AG108">
        <f t="shared" si="31"/>
        <v>0.56666666666666665</v>
      </c>
      <c r="AH108">
        <f t="shared" si="45"/>
        <v>0.42499999999999999</v>
      </c>
      <c r="AI108">
        <v>-46</v>
      </c>
      <c r="AJ108" s="5">
        <f t="shared" si="46"/>
        <v>7.0794578438413795</v>
      </c>
      <c r="AK108" s="5">
        <f t="shared" si="47"/>
        <v>3.6869450645195756</v>
      </c>
      <c r="AL108" s="5">
        <f t="shared" si="48"/>
        <v>2.6607250597988097</v>
      </c>
      <c r="AM108">
        <v>5</v>
      </c>
    </row>
    <row r="109" spans="5:41" x14ac:dyDescent="0.3">
      <c r="E109">
        <f t="shared" si="21"/>
        <v>0</v>
      </c>
      <c r="F109">
        <f t="shared" si="22"/>
        <v>0</v>
      </c>
      <c r="G109">
        <f t="shared" si="33"/>
        <v>0</v>
      </c>
      <c r="H109">
        <v>-29</v>
      </c>
      <c r="I109" s="5">
        <f t="shared" si="34"/>
        <v>1</v>
      </c>
      <c r="J109" s="5">
        <f t="shared" si="35"/>
        <v>1</v>
      </c>
      <c r="K109" s="5">
        <f t="shared" si="36"/>
        <v>1</v>
      </c>
      <c r="L109">
        <v>1</v>
      </c>
      <c r="N109">
        <f t="shared" si="24"/>
        <v>0.2</v>
      </c>
      <c r="O109">
        <f t="shared" si="25"/>
        <v>0.13333333333333333</v>
      </c>
      <c r="P109">
        <f t="shared" si="37"/>
        <v>0.1</v>
      </c>
      <c r="Q109">
        <v>-33</v>
      </c>
      <c r="R109" s="5">
        <f t="shared" si="38"/>
        <v>1.5848931924611136</v>
      </c>
      <c r="S109" s="5">
        <f t="shared" si="39"/>
        <v>1.3593563908785258</v>
      </c>
      <c r="T109" s="5">
        <f t="shared" si="40"/>
        <v>1.2589254117941673</v>
      </c>
      <c r="U109">
        <v>2</v>
      </c>
      <c r="W109">
        <f t="shared" si="27"/>
        <v>0.7</v>
      </c>
      <c r="X109">
        <f t="shared" si="28"/>
        <v>0.46666666666666667</v>
      </c>
      <c r="Y109">
        <f t="shared" si="41"/>
        <v>0.35</v>
      </c>
      <c r="Z109">
        <v>-43</v>
      </c>
      <c r="AA109" s="5">
        <f t="shared" si="42"/>
        <v>5.0118723362727229</v>
      </c>
      <c r="AB109" s="5">
        <f t="shared" si="43"/>
        <v>2.9286445646252366</v>
      </c>
      <c r="AC109" s="5">
        <f t="shared" si="44"/>
        <v>2.2387211385683394</v>
      </c>
      <c r="AD109">
        <v>3</v>
      </c>
      <c r="AF109">
        <f t="shared" si="30"/>
        <v>0.8</v>
      </c>
      <c r="AG109">
        <f t="shared" si="31"/>
        <v>0.53333333333333333</v>
      </c>
      <c r="AH109">
        <f t="shared" si="45"/>
        <v>0.4</v>
      </c>
      <c r="AI109">
        <v>-45</v>
      </c>
      <c r="AJ109" s="5">
        <f t="shared" si="46"/>
        <v>6.3095734448019343</v>
      </c>
      <c r="AK109" s="5">
        <f t="shared" si="47"/>
        <v>3.4145488738336023</v>
      </c>
      <c r="AL109" s="5">
        <f t="shared" si="48"/>
        <v>2.5118864315095806</v>
      </c>
      <c r="AM109">
        <v>5</v>
      </c>
    </row>
    <row r="110" spans="5:41" x14ac:dyDescent="0.3">
      <c r="E110">
        <f t="shared" si="21"/>
        <v>0</v>
      </c>
      <c r="F110">
        <f t="shared" si="22"/>
        <v>0</v>
      </c>
      <c r="G110">
        <f t="shared" si="33"/>
        <v>0</v>
      </c>
      <c r="H110">
        <v>-29</v>
      </c>
      <c r="I110" s="5">
        <f t="shared" si="34"/>
        <v>1</v>
      </c>
      <c r="J110" s="5">
        <f t="shared" si="35"/>
        <v>1</v>
      </c>
      <c r="K110" s="5">
        <f t="shared" si="36"/>
        <v>1</v>
      </c>
      <c r="L110">
        <v>1</v>
      </c>
      <c r="N110">
        <f t="shared" si="24"/>
        <v>0.2</v>
      </c>
      <c r="O110">
        <f t="shared" si="25"/>
        <v>0.13333333333333333</v>
      </c>
      <c r="P110">
        <f t="shared" si="37"/>
        <v>0.1</v>
      </c>
      <c r="Q110">
        <v>-33</v>
      </c>
      <c r="R110" s="5">
        <f t="shared" si="38"/>
        <v>1.5848931924611136</v>
      </c>
      <c r="S110" s="5">
        <f t="shared" si="39"/>
        <v>1.3593563908785258</v>
      </c>
      <c r="T110" s="5">
        <f t="shared" si="40"/>
        <v>1.2589254117941673</v>
      </c>
      <c r="U110">
        <v>2</v>
      </c>
      <c r="W110">
        <f t="shared" si="27"/>
        <v>0.7</v>
      </c>
      <c r="X110">
        <f t="shared" si="28"/>
        <v>0.46666666666666667</v>
      </c>
      <c r="Y110">
        <f t="shared" si="41"/>
        <v>0.35</v>
      </c>
      <c r="Z110">
        <v>-43</v>
      </c>
      <c r="AA110" s="5">
        <f t="shared" si="42"/>
        <v>5.0118723362727229</v>
      </c>
      <c r="AB110" s="5">
        <f t="shared" si="43"/>
        <v>2.9286445646252366</v>
      </c>
      <c r="AC110" s="5">
        <f t="shared" si="44"/>
        <v>2.2387211385683394</v>
      </c>
      <c r="AD110">
        <v>3</v>
      </c>
      <c r="AF110">
        <f t="shared" si="30"/>
        <v>0.8</v>
      </c>
      <c r="AG110">
        <f t="shared" si="31"/>
        <v>0.53333333333333333</v>
      </c>
      <c r="AH110">
        <f t="shared" si="45"/>
        <v>0.4</v>
      </c>
      <c r="AI110">
        <v>-45</v>
      </c>
      <c r="AJ110" s="5">
        <f t="shared" si="46"/>
        <v>6.3095734448019343</v>
      </c>
      <c r="AK110" s="5">
        <f t="shared" si="47"/>
        <v>3.4145488738336023</v>
      </c>
      <c r="AL110" s="5">
        <f t="shared" si="48"/>
        <v>2.5118864315095806</v>
      </c>
      <c r="AM110">
        <v>5</v>
      </c>
    </row>
    <row r="111" spans="5:41" x14ac:dyDescent="0.3">
      <c r="E111">
        <f t="shared" si="21"/>
        <v>0</v>
      </c>
      <c r="F111">
        <f t="shared" si="22"/>
        <v>0</v>
      </c>
      <c r="G111">
        <f t="shared" si="33"/>
        <v>0</v>
      </c>
      <c r="H111">
        <v>-29</v>
      </c>
      <c r="I111" s="5">
        <f t="shared" si="34"/>
        <v>1</v>
      </c>
      <c r="J111" s="5">
        <f t="shared" si="35"/>
        <v>1</v>
      </c>
      <c r="K111" s="5">
        <f t="shared" si="36"/>
        <v>1</v>
      </c>
      <c r="L111">
        <v>1</v>
      </c>
      <c r="N111">
        <f t="shared" si="24"/>
        <v>0.2</v>
      </c>
      <c r="O111">
        <f t="shared" si="25"/>
        <v>0.13333333333333333</v>
      </c>
      <c r="P111">
        <f t="shared" si="37"/>
        <v>0.1</v>
      </c>
      <c r="Q111">
        <v>-33</v>
      </c>
      <c r="R111" s="5">
        <f t="shared" si="38"/>
        <v>1.5848931924611136</v>
      </c>
      <c r="S111" s="5">
        <f t="shared" si="39"/>
        <v>1.3593563908785258</v>
      </c>
      <c r="T111" s="5">
        <f t="shared" si="40"/>
        <v>1.2589254117941673</v>
      </c>
      <c r="U111">
        <v>2</v>
      </c>
      <c r="W111">
        <f t="shared" si="27"/>
        <v>0.7</v>
      </c>
      <c r="X111">
        <f t="shared" si="28"/>
        <v>0.46666666666666667</v>
      </c>
      <c r="Y111">
        <f t="shared" si="41"/>
        <v>0.35</v>
      </c>
      <c r="Z111">
        <v>-43</v>
      </c>
      <c r="AA111" s="5">
        <f t="shared" si="42"/>
        <v>5.0118723362727229</v>
      </c>
      <c r="AB111" s="5">
        <f t="shared" si="43"/>
        <v>2.9286445646252366</v>
      </c>
      <c r="AC111" s="5">
        <f t="shared" si="44"/>
        <v>2.2387211385683394</v>
      </c>
      <c r="AD111">
        <v>3</v>
      </c>
      <c r="AF111">
        <f t="shared" si="30"/>
        <v>0.8</v>
      </c>
      <c r="AG111">
        <f t="shared" si="31"/>
        <v>0.53333333333333333</v>
      </c>
      <c r="AH111">
        <f t="shared" si="45"/>
        <v>0.4</v>
      </c>
      <c r="AI111">
        <v>-45</v>
      </c>
      <c r="AJ111" s="5">
        <f t="shared" si="46"/>
        <v>6.3095734448019343</v>
      </c>
      <c r="AK111" s="5">
        <f t="shared" si="47"/>
        <v>3.4145488738336023</v>
      </c>
      <c r="AL111" s="5">
        <f t="shared" si="48"/>
        <v>2.5118864315095806</v>
      </c>
      <c r="AM111">
        <v>5</v>
      </c>
    </row>
    <row r="112" spans="5:41" x14ac:dyDescent="0.3">
      <c r="E112">
        <f t="shared" si="21"/>
        <v>-0.05</v>
      </c>
      <c r="F112">
        <f t="shared" si="22"/>
        <v>-3.3333333333333333E-2</v>
      </c>
      <c r="G112">
        <f t="shared" si="33"/>
        <v>-2.5000000000000001E-2</v>
      </c>
      <c r="H112">
        <v>-28</v>
      </c>
      <c r="I112" s="5">
        <f t="shared" si="34"/>
        <v>0.89125093813374545</v>
      </c>
      <c r="J112" s="5">
        <f t="shared" si="35"/>
        <v>0.92611872812879348</v>
      </c>
      <c r="K112" s="5">
        <f t="shared" si="36"/>
        <v>0.94406087628592339</v>
      </c>
      <c r="L112">
        <v>1</v>
      </c>
      <c r="N112">
        <f t="shared" si="24"/>
        <v>0.2</v>
      </c>
      <c r="O112">
        <f t="shared" si="25"/>
        <v>0.13333333333333333</v>
      </c>
      <c r="P112">
        <f t="shared" si="37"/>
        <v>0.1</v>
      </c>
      <c r="Q112">
        <v>-33</v>
      </c>
      <c r="R112" s="5">
        <f t="shared" si="38"/>
        <v>1.5848931924611136</v>
      </c>
      <c r="S112" s="5">
        <f t="shared" si="39"/>
        <v>1.3593563908785258</v>
      </c>
      <c r="T112" s="5">
        <f t="shared" si="40"/>
        <v>1.2589254117941673</v>
      </c>
      <c r="U112">
        <v>2</v>
      </c>
      <c r="W112">
        <f t="shared" si="27"/>
        <v>0.6</v>
      </c>
      <c r="X112">
        <f t="shared" si="28"/>
        <v>0.4</v>
      </c>
      <c r="Y112">
        <f t="shared" si="41"/>
        <v>0.3</v>
      </c>
      <c r="Z112">
        <v>-41</v>
      </c>
      <c r="AA112" s="5">
        <f t="shared" si="42"/>
        <v>3.9810717055349727</v>
      </c>
      <c r="AB112" s="5">
        <f t="shared" si="43"/>
        <v>2.5118864315095806</v>
      </c>
      <c r="AC112" s="5">
        <f t="shared" si="44"/>
        <v>1.9952623149688797</v>
      </c>
      <c r="AD112">
        <v>3</v>
      </c>
      <c r="AF112">
        <f t="shared" si="30"/>
        <v>0.65</v>
      </c>
      <c r="AG112">
        <f t="shared" si="31"/>
        <v>0.43333333333333335</v>
      </c>
      <c r="AH112">
        <f t="shared" si="45"/>
        <v>0.32500000000000001</v>
      </c>
      <c r="AI112">
        <v>-42</v>
      </c>
      <c r="AJ112" s="5">
        <f t="shared" si="46"/>
        <v>4.4668359215096318</v>
      </c>
      <c r="AK112" s="5">
        <f t="shared" si="47"/>
        <v>2.7122725793320286</v>
      </c>
      <c r="AL112" s="5">
        <f t="shared" si="48"/>
        <v>2.1134890398366468</v>
      </c>
      <c r="AM112">
        <v>5</v>
      </c>
    </row>
    <row r="113" spans="5:39" x14ac:dyDescent="0.3">
      <c r="E113">
        <f t="shared" si="21"/>
        <v>-0.05</v>
      </c>
      <c r="F113">
        <f t="shared" si="22"/>
        <v>-3.3333333333333333E-2</v>
      </c>
      <c r="G113">
        <f t="shared" si="33"/>
        <v>-2.5000000000000001E-2</v>
      </c>
      <c r="H113">
        <v>-28</v>
      </c>
      <c r="I113" s="5">
        <f t="shared" si="34"/>
        <v>0.89125093813374545</v>
      </c>
      <c r="J113" s="5">
        <f t="shared" si="35"/>
        <v>0.92611872812879348</v>
      </c>
      <c r="K113" s="5">
        <f t="shared" si="36"/>
        <v>0.94406087628592339</v>
      </c>
      <c r="L113">
        <v>1</v>
      </c>
      <c r="N113">
        <f t="shared" si="24"/>
        <v>0.2</v>
      </c>
      <c r="O113">
        <f t="shared" si="25"/>
        <v>0.13333333333333333</v>
      </c>
      <c r="P113">
        <f t="shared" si="37"/>
        <v>0.1</v>
      </c>
      <c r="Q113">
        <v>-33</v>
      </c>
      <c r="R113" s="5">
        <f t="shared" si="38"/>
        <v>1.5848931924611136</v>
      </c>
      <c r="S113" s="5">
        <f t="shared" si="39"/>
        <v>1.3593563908785258</v>
      </c>
      <c r="T113" s="5">
        <f t="shared" si="40"/>
        <v>1.2589254117941673</v>
      </c>
      <c r="U113">
        <v>2</v>
      </c>
      <c r="W113">
        <f t="shared" si="27"/>
        <v>0.6</v>
      </c>
      <c r="X113">
        <f t="shared" si="28"/>
        <v>0.4</v>
      </c>
      <c r="Y113">
        <f t="shared" si="41"/>
        <v>0.3</v>
      </c>
      <c r="Z113">
        <v>-41</v>
      </c>
      <c r="AA113" s="5">
        <f t="shared" si="42"/>
        <v>3.9810717055349727</v>
      </c>
      <c r="AB113" s="5">
        <f t="shared" si="43"/>
        <v>2.5118864315095806</v>
      </c>
      <c r="AC113" s="5">
        <f t="shared" si="44"/>
        <v>1.9952623149688797</v>
      </c>
      <c r="AD113">
        <v>3</v>
      </c>
      <c r="AF113">
        <f t="shared" si="30"/>
        <v>0.65</v>
      </c>
      <c r="AG113">
        <f t="shared" si="31"/>
        <v>0.43333333333333335</v>
      </c>
      <c r="AH113">
        <f t="shared" si="45"/>
        <v>0.32500000000000001</v>
      </c>
      <c r="AI113">
        <v>-42</v>
      </c>
      <c r="AJ113" s="5">
        <f t="shared" si="46"/>
        <v>4.4668359215096318</v>
      </c>
      <c r="AK113" s="5">
        <f t="shared" si="47"/>
        <v>2.7122725793320286</v>
      </c>
      <c r="AL113" s="5">
        <f t="shared" si="48"/>
        <v>2.1134890398366468</v>
      </c>
      <c r="AM113">
        <v>5</v>
      </c>
    </row>
    <row r="114" spans="5:39" x14ac:dyDescent="0.3">
      <c r="E114">
        <f t="shared" si="21"/>
        <v>-0.05</v>
      </c>
      <c r="F114">
        <f t="shared" si="22"/>
        <v>-3.3333333333333333E-2</v>
      </c>
      <c r="G114">
        <f t="shared" si="33"/>
        <v>-2.5000000000000001E-2</v>
      </c>
      <c r="H114">
        <v>-28</v>
      </c>
      <c r="I114" s="5">
        <f t="shared" si="34"/>
        <v>0.89125093813374545</v>
      </c>
      <c r="J114" s="5">
        <f t="shared" si="35"/>
        <v>0.92611872812879348</v>
      </c>
      <c r="K114" s="5">
        <f t="shared" si="36"/>
        <v>0.94406087628592339</v>
      </c>
      <c r="L114">
        <v>1</v>
      </c>
      <c r="N114">
        <f t="shared" si="24"/>
        <v>0.2</v>
      </c>
      <c r="O114">
        <f t="shared" si="25"/>
        <v>0.13333333333333333</v>
      </c>
      <c r="P114">
        <f t="shared" si="37"/>
        <v>0.1</v>
      </c>
      <c r="Q114">
        <v>-33</v>
      </c>
      <c r="R114" s="5">
        <f t="shared" si="38"/>
        <v>1.5848931924611136</v>
      </c>
      <c r="S114" s="5">
        <f t="shared" si="39"/>
        <v>1.3593563908785258</v>
      </c>
      <c r="T114" s="5">
        <f t="shared" si="40"/>
        <v>1.2589254117941673</v>
      </c>
      <c r="U114">
        <v>2</v>
      </c>
      <c r="W114">
        <f t="shared" si="27"/>
        <v>0.75</v>
      </c>
      <c r="X114">
        <f t="shared" si="28"/>
        <v>0.5</v>
      </c>
      <c r="Y114">
        <f t="shared" si="41"/>
        <v>0.375</v>
      </c>
      <c r="Z114">
        <v>-44</v>
      </c>
      <c r="AA114" s="5">
        <f t="shared" si="42"/>
        <v>5.6234132519034921</v>
      </c>
      <c r="AB114" s="5">
        <f t="shared" si="43"/>
        <v>3.1622776601683795</v>
      </c>
      <c r="AC114" s="5">
        <f t="shared" si="44"/>
        <v>2.3713737056616555</v>
      </c>
      <c r="AD114">
        <v>3</v>
      </c>
      <c r="AF114">
        <f t="shared" si="30"/>
        <v>0.7</v>
      </c>
      <c r="AG114">
        <f t="shared" si="31"/>
        <v>0.46666666666666667</v>
      </c>
      <c r="AH114">
        <f t="shared" si="45"/>
        <v>0.35</v>
      </c>
      <c r="AI114">
        <v>-43</v>
      </c>
      <c r="AJ114" s="5">
        <f t="shared" si="46"/>
        <v>5.0118723362727229</v>
      </c>
      <c r="AK114" s="5">
        <f t="shared" si="47"/>
        <v>2.9286445646252366</v>
      </c>
      <c r="AL114" s="5">
        <f t="shared" si="48"/>
        <v>2.2387211385683394</v>
      </c>
      <c r="AM114">
        <v>5</v>
      </c>
    </row>
    <row r="115" spans="5:39" x14ac:dyDescent="0.3">
      <c r="E115">
        <f t="shared" si="21"/>
        <v>-0.15</v>
      </c>
      <c r="F115">
        <f t="shared" si="22"/>
        <v>-0.1</v>
      </c>
      <c r="G115">
        <f t="shared" si="33"/>
        <v>-7.4999999999999997E-2</v>
      </c>
      <c r="H115">
        <v>-26</v>
      </c>
      <c r="I115" s="5">
        <f t="shared" si="34"/>
        <v>0.70794578438413791</v>
      </c>
      <c r="J115" s="5">
        <f t="shared" si="35"/>
        <v>0.79432823472428149</v>
      </c>
      <c r="K115" s="5">
        <f t="shared" si="36"/>
        <v>0.84139514164519502</v>
      </c>
      <c r="L115">
        <v>1</v>
      </c>
      <c r="N115">
        <f t="shared" si="24"/>
        <v>0.2</v>
      </c>
      <c r="O115">
        <f t="shared" si="25"/>
        <v>0.13333333333333333</v>
      </c>
      <c r="P115">
        <f t="shared" si="37"/>
        <v>0.1</v>
      </c>
      <c r="Q115">
        <v>-33</v>
      </c>
      <c r="R115" s="5">
        <f t="shared" si="38"/>
        <v>1.5848931924611136</v>
      </c>
      <c r="S115" s="5">
        <f t="shared" si="39"/>
        <v>1.3593563908785258</v>
      </c>
      <c r="T115" s="5">
        <f t="shared" si="40"/>
        <v>1.2589254117941673</v>
      </c>
      <c r="U115">
        <v>2</v>
      </c>
      <c r="W115">
        <f t="shared" si="27"/>
        <v>0.75</v>
      </c>
      <c r="X115">
        <f t="shared" si="28"/>
        <v>0.5</v>
      </c>
      <c r="Y115">
        <f t="shared" si="41"/>
        <v>0.375</v>
      </c>
      <c r="Z115">
        <v>-44</v>
      </c>
      <c r="AA115" s="5">
        <f t="shared" si="42"/>
        <v>5.6234132519034921</v>
      </c>
      <c r="AB115" s="5">
        <f t="shared" si="43"/>
        <v>3.1622776601683795</v>
      </c>
      <c r="AC115" s="5">
        <f t="shared" si="44"/>
        <v>2.3713737056616555</v>
      </c>
      <c r="AD115">
        <v>3</v>
      </c>
      <c r="AF115">
        <f t="shared" si="30"/>
        <v>0.7</v>
      </c>
      <c r="AG115">
        <f t="shared" si="31"/>
        <v>0.46666666666666667</v>
      </c>
      <c r="AH115">
        <f t="shared" si="45"/>
        <v>0.35</v>
      </c>
      <c r="AI115">
        <v>-43</v>
      </c>
      <c r="AJ115" s="5">
        <f t="shared" si="46"/>
        <v>5.0118723362727229</v>
      </c>
      <c r="AK115" s="5">
        <f t="shared" si="47"/>
        <v>2.9286445646252366</v>
      </c>
      <c r="AL115" s="5">
        <f t="shared" si="48"/>
        <v>2.2387211385683394</v>
      </c>
      <c r="AM115">
        <v>5</v>
      </c>
    </row>
    <row r="116" spans="5:39" x14ac:dyDescent="0.3">
      <c r="E116">
        <f t="shared" si="21"/>
        <v>-0.15</v>
      </c>
      <c r="F116">
        <f t="shared" si="22"/>
        <v>-0.1</v>
      </c>
      <c r="G116">
        <f t="shared" si="33"/>
        <v>-7.4999999999999997E-2</v>
      </c>
      <c r="H116">
        <v>-26</v>
      </c>
      <c r="I116" s="5">
        <f t="shared" si="34"/>
        <v>0.70794578438413791</v>
      </c>
      <c r="J116" s="5">
        <f t="shared" si="35"/>
        <v>0.79432823472428149</v>
      </c>
      <c r="K116" s="5">
        <f t="shared" si="36"/>
        <v>0.84139514164519502</v>
      </c>
      <c r="L116">
        <v>1</v>
      </c>
      <c r="N116">
        <f t="shared" si="24"/>
        <v>0.2</v>
      </c>
      <c r="O116">
        <f t="shared" si="25"/>
        <v>0.13333333333333333</v>
      </c>
      <c r="P116">
        <f t="shared" si="37"/>
        <v>0.1</v>
      </c>
      <c r="Q116">
        <v>-33</v>
      </c>
      <c r="R116" s="5">
        <f t="shared" si="38"/>
        <v>1.5848931924611136</v>
      </c>
      <c r="S116" s="5">
        <f t="shared" si="39"/>
        <v>1.3593563908785258</v>
      </c>
      <c r="T116" s="5">
        <f t="shared" si="40"/>
        <v>1.2589254117941673</v>
      </c>
      <c r="U116">
        <v>2</v>
      </c>
      <c r="W116">
        <f t="shared" si="27"/>
        <v>0.75</v>
      </c>
      <c r="X116">
        <f t="shared" si="28"/>
        <v>0.5</v>
      </c>
      <c r="Y116">
        <f t="shared" si="41"/>
        <v>0.375</v>
      </c>
      <c r="Z116">
        <v>-44</v>
      </c>
      <c r="AA116" s="5">
        <f t="shared" si="42"/>
        <v>5.6234132519034921</v>
      </c>
      <c r="AB116" s="5">
        <f t="shared" si="43"/>
        <v>3.1622776601683795</v>
      </c>
      <c r="AC116" s="5">
        <f t="shared" si="44"/>
        <v>2.3713737056616555</v>
      </c>
      <c r="AD116">
        <v>3</v>
      </c>
      <c r="AF116">
        <f t="shared" si="30"/>
        <v>0.7</v>
      </c>
      <c r="AG116">
        <f t="shared" si="31"/>
        <v>0.46666666666666667</v>
      </c>
      <c r="AH116">
        <f t="shared" si="45"/>
        <v>0.35</v>
      </c>
      <c r="AI116">
        <v>-43</v>
      </c>
      <c r="AJ116" s="5">
        <f t="shared" si="46"/>
        <v>5.0118723362727229</v>
      </c>
      <c r="AK116" s="5">
        <f t="shared" si="47"/>
        <v>2.9286445646252366</v>
      </c>
      <c r="AL116" s="5">
        <f t="shared" si="48"/>
        <v>2.2387211385683394</v>
      </c>
      <c r="AM116">
        <v>5</v>
      </c>
    </row>
    <row r="117" spans="5:39" x14ac:dyDescent="0.3">
      <c r="E117">
        <f t="shared" si="21"/>
        <v>-0.15</v>
      </c>
      <c r="F117">
        <f t="shared" si="22"/>
        <v>-0.1</v>
      </c>
      <c r="G117">
        <f t="shared" si="33"/>
        <v>-7.4999999999999997E-2</v>
      </c>
      <c r="H117">
        <v>-26</v>
      </c>
      <c r="I117" s="5">
        <f t="shared" si="34"/>
        <v>0.70794578438413791</v>
      </c>
      <c r="J117" s="5">
        <f t="shared" si="35"/>
        <v>0.79432823472428149</v>
      </c>
      <c r="K117" s="5">
        <f t="shared" si="36"/>
        <v>0.84139514164519502</v>
      </c>
      <c r="L117">
        <v>1</v>
      </c>
      <c r="N117">
        <f t="shared" si="24"/>
        <v>0.2</v>
      </c>
      <c r="O117">
        <f t="shared" si="25"/>
        <v>0.13333333333333333</v>
      </c>
      <c r="P117">
        <f t="shared" si="37"/>
        <v>0.1</v>
      </c>
      <c r="Q117">
        <v>-33</v>
      </c>
      <c r="R117" s="5">
        <f t="shared" si="38"/>
        <v>1.5848931924611136</v>
      </c>
      <c r="S117" s="5">
        <f t="shared" si="39"/>
        <v>1.3593563908785258</v>
      </c>
      <c r="T117" s="5">
        <f t="shared" si="40"/>
        <v>1.2589254117941673</v>
      </c>
      <c r="U117">
        <v>2</v>
      </c>
      <c r="W117">
        <f t="shared" si="27"/>
        <v>0.7</v>
      </c>
      <c r="X117">
        <f t="shared" si="28"/>
        <v>0.46666666666666667</v>
      </c>
      <c r="Y117">
        <f t="shared" si="41"/>
        <v>0.35</v>
      </c>
      <c r="Z117">
        <v>-43</v>
      </c>
      <c r="AA117" s="5">
        <f t="shared" si="42"/>
        <v>5.0118723362727229</v>
      </c>
      <c r="AB117" s="5">
        <f t="shared" si="43"/>
        <v>2.9286445646252366</v>
      </c>
      <c r="AC117" s="5">
        <f t="shared" si="44"/>
        <v>2.2387211385683394</v>
      </c>
      <c r="AD117">
        <v>3</v>
      </c>
      <c r="AF117">
        <f t="shared" si="30"/>
        <v>0.75</v>
      </c>
      <c r="AG117">
        <f t="shared" si="31"/>
        <v>0.5</v>
      </c>
      <c r="AH117">
        <f t="shared" si="45"/>
        <v>0.375</v>
      </c>
      <c r="AI117">
        <v>-44</v>
      </c>
      <c r="AJ117" s="5">
        <f t="shared" si="46"/>
        <v>5.6234132519034921</v>
      </c>
      <c r="AK117" s="5">
        <f t="shared" si="47"/>
        <v>3.1622776601683795</v>
      </c>
      <c r="AL117" s="5">
        <f t="shared" si="48"/>
        <v>2.3713737056616555</v>
      </c>
      <c r="AM117">
        <v>5</v>
      </c>
    </row>
    <row r="118" spans="5:39" x14ac:dyDescent="0.3">
      <c r="E118">
        <f t="shared" si="21"/>
        <v>0</v>
      </c>
      <c r="F118">
        <f t="shared" si="22"/>
        <v>0</v>
      </c>
      <c r="G118">
        <f t="shared" si="33"/>
        <v>0</v>
      </c>
      <c r="H118">
        <v>-29</v>
      </c>
      <c r="I118" s="5">
        <f t="shared" si="34"/>
        <v>1</v>
      </c>
      <c r="J118" s="5">
        <f t="shared" si="35"/>
        <v>1</v>
      </c>
      <c r="K118" s="5">
        <f t="shared" si="36"/>
        <v>1</v>
      </c>
      <c r="L118">
        <v>1</v>
      </c>
      <c r="N118">
        <f t="shared" si="24"/>
        <v>0.2</v>
      </c>
      <c r="O118">
        <f t="shared" si="25"/>
        <v>0.13333333333333333</v>
      </c>
      <c r="P118">
        <f t="shared" si="37"/>
        <v>0.1</v>
      </c>
      <c r="Q118">
        <v>-33</v>
      </c>
      <c r="R118" s="5">
        <f t="shared" si="38"/>
        <v>1.5848931924611136</v>
      </c>
      <c r="S118" s="5">
        <f t="shared" si="39"/>
        <v>1.3593563908785258</v>
      </c>
      <c r="T118" s="5">
        <f t="shared" si="40"/>
        <v>1.2589254117941673</v>
      </c>
      <c r="U118">
        <v>2</v>
      </c>
      <c r="W118">
        <f t="shared" si="27"/>
        <v>0.7</v>
      </c>
      <c r="X118">
        <f t="shared" si="28"/>
        <v>0.46666666666666667</v>
      </c>
      <c r="Y118">
        <f t="shared" si="41"/>
        <v>0.35</v>
      </c>
      <c r="Z118">
        <v>-43</v>
      </c>
      <c r="AA118" s="5">
        <f t="shared" si="42"/>
        <v>5.0118723362727229</v>
      </c>
      <c r="AB118" s="5">
        <f t="shared" si="43"/>
        <v>2.9286445646252366</v>
      </c>
      <c r="AC118" s="5">
        <f t="shared" si="44"/>
        <v>2.2387211385683394</v>
      </c>
      <c r="AD118">
        <v>3</v>
      </c>
      <c r="AF118">
        <f t="shared" si="30"/>
        <v>0.75</v>
      </c>
      <c r="AG118">
        <f t="shared" si="31"/>
        <v>0.5</v>
      </c>
      <c r="AH118">
        <f t="shared" si="45"/>
        <v>0.375</v>
      </c>
      <c r="AI118">
        <v>-44</v>
      </c>
      <c r="AJ118" s="5">
        <f t="shared" si="46"/>
        <v>5.6234132519034921</v>
      </c>
      <c r="AK118" s="5">
        <f t="shared" si="47"/>
        <v>3.1622776601683795</v>
      </c>
      <c r="AL118" s="5">
        <f t="shared" si="48"/>
        <v>2.3713737056616555</v>
      </c>
      <c r="AM118">
        <v>5</v>
      </c>
    </row>
    <row r="119" spans="5:39" x14ac:dyDescent="0.3">
      <c r="E119">
        <f t="shared" si="21"/>
        <v>0</v>
      </c>
      <c r="F119">
        <f t="shared" si="22"/>
        <v>0</v>
      </c>
      <c r="G119">
        <f t="shared" si="33"/>
        <v>0</v>
      </c>
      <c r="H119">
        <v>-29</v>
      </c>
      <c r="I119" s="5">
        <f t="shared" si="34"/>
        <v>1</v>
      </c>
      <c r="J119" s="5">
        <f t="shared" si="35"/>
        <v>1</v>
      </c>
      <c r="K119" s="5">
        <f t="shared" si="36"/>
        <v>1</v>
      </c>
      <c r="L119">
        <v>1</v>
      </c>
      <c r="N119">
        <f t="shared" si="24"/>
        <v>0.15</v>
      </c>
      <c r="O119">
        <f t="shared" si="25"/>
        <v>0.1</v>
      </c>
      <c r="P119">
        <f t="shared" si="37"/>
        <v>7.4999999999999997E-2</v>
      </c>
      <c r="Q119">
        <v>-32</v>
      </c>
      <c r="R119" s="5">
        <f t="shared" si="38"/>
        <v>1.4125375446227544</v>
      </c>
      <c r="S119" s="5">
        <f t="shared" si="39"/>
        <v>1.2589254117941673</v>
      </c>
      <c r="T119" s="5">
        <f t="shared" si="40"/>
        <v>1.1885022274370185</v>
      </c>
      <c r="U119">
        <v>2</v>
      </c>
      <c r="W119">
        <f t="shared" si="27"/>
        <v>0.7</v>
      </c>
      <c r="X119">
        <f t="shared" si="28"/>
        <v>0.46666666666666667</v>
      </c>
      <c r="Y119">
        <f t="shared" si="41"/>
        <v>0.35</v>
      </c>
      <c r="Z119">
        <v>-43</v>
      </c>
      <c r="AA119" s="5">
        <f t="shared" si="42"/>
        <v>5.0118723362727229</v>
      </c>
      <c r="AB119" s="5">
        <f t="shared" si="43"/>
        <v>2.9286445646252366</v>
      </c>
      <c r="AC119" s="5">
        <f t="shared" si="44"/>
        <v>2.2387211385683394</v>
      </c>
      <c r="AD119">
        <v>3</v>
      </c>
      <c r="AF119">
        <f t="shared" si="30"/>
        <v>0.7</v>
      </c>
      <c r="AG119">
        <f t="shared" si="31"/>
        <v>0.46666666666666667</v>
      </c>
      <c r="AH119">
        <f t="shared" si="45"/>
        <v>0.35</v>
      </c>
      <c r="AI119">
        <v>-43</v>
      </c>
      <c r="AJ119" s="5">
        <f t="shared" si="46"/>
        <v>5.0118723362727229</v>
      </c>
      <c r="AK119" s="5">
        <f t="shared" si="47"/>
        <v>2.9286445646252366</v>
      </c>
      <c r="AL119" s="5">
        <f t="shared" si="48"/>
        <v>2.2387211385683394</v>
      </c>
      <c r="AM119">
        <v>5</v>
      </c>
    </row>
    <row r="120" spans="5:39" x14ac:dyDescent="0.3">
      <c r="E120">
        <f t="shared" si="21"/>
        <v>0</v>
      </c>
      <c r="F120">
        <f t="shared" si="22"/>
        <v>0</v>
      </c>
      <c r="G120">
        <f t="shared" si="33"/>
        <v>0</v>
      </c>
      <c r="H120">
        <v>-29</v>
      </c>
      <c r="I120" s="5">
        <f t="shared" si="34"/>
        <v>1</v>
      </c>
      <c r="J120" s="5">
        <f t="shared" si="35"/>
        <v>1</v>
      </c>
      <c r="K120" s="5">
        <f t="shared" si="36"/>
        <v>1</v>
      </c>
      <c r="L120">
        <v>1</v>
      </c>
      <c r="N120">
        <f t="shared" si="24"/>
        <v>0.15</v>
      </c>
      <c r="O120">
        <f t="shared" si="25"/>
        <v>0.1</v>
      </c>
      <c r="P120">
        <f t="shared" si="37"/>
        <v>7.4999999999999997E-2</v>
      </c>
      <c r="Q120">
        <v>-32</v>
      </c>
      <c r="R120" s="5">
        <f t="shared" si="38"/>
        <v>1.4125375446227544</v>
      </c>
      <c r="S120" s="5">
        <f t="shared" si="39"/>
        <v>1.2589254117941673</v>
      </c>
      <c r="T120" s="5">
        <f t="shared" si="40"/>
        <v>1.1885022274370185</v>
      </c>
      <c r="U120">
        <v>2</v>
      </c>
      <c r="W120">
        <f t="shared" si="27"/>
        <v>0.75</v>
      </c>
      <c r="X120">
        <f t="shared" si="28"/>
        <v>0.5</v>
      </c>
      <c r="Y120">
        <f t="shared" si="41"/>
        <v>0.375</v>
      </c>
      <c r="Z120">
        <v>-44</v>
      </c>
      <c r="AA120" s="5">
        <f t="shared" si="42"/>
        <v>5.6234132519034921</v>
      </c>
      <c r="AB120" s="5">
        <f t="shared" si="43"/>
        <v>3.1622776601683795</v>
      </c>
      <c r="AC120" s="5">
        <f t="shared" si="44"/>
        <v>2.3713737056616555</v>
      </c>
      <c r="AD120">
        <v>3</v>
      </c>
      <c r="AF120">
        <f t="shared" si="30"/>
        <v>0.7</v>
      </c>
      <c r="AG120">
        <f t="shared" si="31"/>
        <v>0.46666666666666667</v>
      </c>
      <c r="AH120">
        <f t="shared" si="45"/>
        <v>0.35</v>
      </c>
      <c r="AI120">
        <v>-43</v>
      </c>
      <c r="AJ120" s="5">
        <f t="shared" si="46"/>
        <v>5.0118723362727229</v>
      </c>
      <c r="AK120" s="5">
        <f t="shared" si="47"/>
        <v>2.9286445646252366</v>
      </c>
      <c r="AL120" s="5">
        <f t="shared" si="48"/>
        <v>2.2387211385683394</v>
      </c>
      <c r="AM120">
        <v>5</v>
      </c>
    </row>
    <row r="121" spans="5:39" x14ac:dyDescent="0.3">
      <c r="E121">
        <f t="shared" si="21"/>
        <v>0</v>
      </c>
      <c r="F121">
        <f t="shared" si="22"/>
        <v>0</v>
      </c>
      <c r="G121">
        <f t="shared" si="33"/>
        <v>0</v>
      </c>
      <c r="H121">
        <v>-29</v>
      </c>
      <c r="I121" s="5">
        <f t="shared" si="34"/>
        <v>1</v>
      </c>
      <c r="J121" s="5">
        <f t="shared" si="35"/>
        <v>1</v>
      </c>
      <c r="K121" s="5">
        <f t="shared" si="36"/>
        <v>1</v>
      </c>
      <c r="L121">
        <v>1</v>
      </c>
      <c r="N121">
        <f t="shared" si="24"/>
        <v>0.1</v>
      </c>
      <c r="O121">
        <f t="shared" si="25"/>
        <v>6.6666666666666666E-2</v>
      </c>
      <c r="P121">
        <f t="shared" si="37"/>
        <v>0.05</v>
      </c>
      <c r="Q121">
        <v>-31</v>
      </c>
      <c r="R121" s="5">
        <f t="shared" si="38"/>
        <v>1.2589254117941673</v>
      </c>
      <c r="S121" s="5">
        <f t="shared" si="39"/>
        <v>1.1659144011798317</v>
      </c>
      <c r="T121" s="5">
        <f t="shared" si="40"/>
        <v>1.1220184543019636</v>
      </c>
      <c r="U121">
        <v>2</v>
      </c>
      <c r="W121">
        <f t="shared" si="27"/>
        <v>0.75</v>
      </c>
      <c r="X121">
        <f t="shared" si="28"/>
        <v>0.5</v>
      </c>
      <c r="Y121">
        <f t="shared" si="41"/>
        <v>0.375</v>
      </c>
      <c r="Z121">
        <v>-44</v>
      </c>
      <c r="AA121" s="5">
        <f t="shared" si="42"/>
        <v>5.6234132519034921</v>
      </c>
      <c r="AB121" s="5">
        <f t="shared" si="43"/>
        <v>3.1622776601683795</v>
      </c>
      <c r="AC121" s="5">
        <f t="shared" si="44"/>
        <v>2.3713737056616555</v>
      </c>
      <c r="AD121">
        <v>3</v>
      </c>
      <c r="AF121">
        <f t="shared" si="30"/>
        <v>0.7</v>
      </c>
      <c r="AG121">
        <f t="shared" si="31"/>
        <v>0.46666666666666667</v>
      </c>
      <c r="AH121">
        <f t="shared" si="45"/>
        <v>0.35</v>
      </c>
      <c r="AI121">
        <v>-43</v>
      </c>
      <c r="AJ121" s="5">
        <f t="shared" si="46"/>
        <v>5.0118723362727229</v>
      </c>
      <c r="AK121" s="5">
        <f t="shared" si="47"/>
        <v>2.9286445646252366</v>
      </c>
      <c r="AL121" s="5">
        <f t="shared" si="48"/>
        <v>2.2387211385683394</v>
      </c>
      <c r="AM121">
        <v>5</v>
      </c>
    </row>
    <row r="122" spans="5:39" x14ac:dyDescent="0.3">
      <c r="E122">
        <f t="shared" si="21"/>
        <v>0</v>
      </c>
      <c r="F122">
        <f t="shared" si="22"/>
        <v>0</v>
      </c>
      <c r="G122">
        <f t="shared" si="33"/>
        <v>0</v>
      </c>
      <c r="H122">
        <v>-29</v>
      </c>
      <c r="I122" s="5">
        <f t="shared" si="34"/>
        <v>1</v>
      </c>
      <c r="J122" s="5">
        <f t="shared" si="35"/>
        <v>1</v>
      </c>
      <c r="K122" s="5">
        <f t="shared" si="36"/>
        <v>1</v>
      </c>
      <c r="L122">
        <v>1</v>
      </c>
      <c r="N122">
        <f t="shared" si="24"/>
        <v>0.1</v>
      </c>
      <c r="O122">
        <f t="shared" si="25"/>
        <v>6.6666666666666666E-2</v>
      </c>
      <c r="P122">
        <f t="shared" si="37"/>
        <v>0.05</v>
      </c>
      <c r="Q122">
        <v>-31</v>
      </c>
      <c r="R122" s="5">
        <f t="shared" si="38"/>
        <v>1.2589254117941673</v>
      </c>
      <c r="S122" s="5">
        <f t="shared" si="39"/>
        <v>1.1659144011798317</v>
      </c>
      <c r="T122" s="5">
        <f t="shared" si="40"/>
        <v>1.1220184543019636</v>
      </c>
      <c r="U122">
        <v>2</v>
      </c>
      <c r="W122">
        <f t="shared" si="27"/>
        <v>0.45</v>
      </c>
      <c r="X122">
        <f t="shared" si="28"/>
        <v>0.3</v>
      </c>
      <c r="Y122">
        <f t="shared" si="41"/>
        <v>0.22500000000000001</v>
      </c>
      <c r="Z122">
        <v>-38</v>
      </c>
      <c r="AA122" s="5">
        <f t="shared" si="42"/>
        <v>2.8183829312644542</v>
      </c>
      <c r="AB122" s="5">
        <f t="shared" si="43"/>
        <v>1.9952623149688797</v>
      </c>
      <c r="AC122" s="5">
        <f t="shared" si="44"/>
        <v>1.6788040181225605</v>
      </c>
      <c r="AD122">
        <v>3</v>
      </c>
      <c r="AF122">
        <f t="shared" si="30"/>
        <v>0.65</v>
      </c>
      <c r="AG122">
        <f t="shared" si="31"/>
        <v>0.43333333333333335</v>
      </c>
      <c r="AH122">
        <f t="shared" si="45"/>
        <v>0.32500000000000001</v>
      </c>
      <c r="AI122">
        <v>-42</v>
      </c>
      <c r="AJ122" s="5">
        <f t="shared" si="46"/>
        <v>4.4668359215096318</v>
      </c>
      <c r="AK122" s="5">
        <f t="shared" si="47"/>
        <v>2.7122725793320286</v>
      </c>
      <c r="AL122" s="5">
        <f t="shared" si="48"/>
        <v>2.1134890398366468</v>
      </c>
      <c r="AM122">
        <v>5</v>
      </c>
    </row>
    <row r="123" spans="5:39" x14ac:dyDescent="0.3">
      <c r="E123">
        <f t="shared" si="21"/>
        <v>0.05</v>
      </c>
      <c r="F123">
        <f t="shared" si="22"/>
        <v>3.3333333333333333E-2</v>
      </c>
      <c r="G123">
        <f t="shared" si="33"/>
        <v>2.5000000000000001E-2</v>
      </c>
      <c r="H123">
        <v>-30</v>
      </c>
      <c r="I123" s="5">
        <f t="shared" si="34"/>
        <v>1.1220184543019636</v>
      </c>
      <c r="J123" s="5">
        <f t="shared" si="35"/>
        <v>1.0797751623277096</v>
      </c>
      <c r="K123" s="5">
        <f t="shared" si="36"/>
        <v>1.0592537251772889</v>
      </c>
      <c r="L123">
        <v>1</v>
      </c>
      <c r="N123">
        <f t="shared" si="24"/>
        <v>0.1</v>
      </c>
      <c r="O123">
        <f t="shared" si="25"/>
        <v>6.6666666666666666E-2</v>
      </c>
      <c r="P123">
        <f t="shared" si="37"/>
        <v>0.05</v>
      </c>
      <c r="Q123">
        <v>-31</v>
      </c>
      <c r="R123" s="5">
        <f t="shared" si="38"/>
        <v>1.2589254117941673</v>
      </c>
      <c r="S123" s="5">
        <f t="shared" si="39"/>
        <v>1.1659144011798317</v>
      </c>
      <c r="T123" s="5">
        <f t="shared" si="40"/>
        <v>1.1220184543019636</v>
      </c>
      <c r="U123">
        <v>2</v>
      </c>
      <c r="W123">
        <f t="shared" si="27"/>
        <v>0.45</v>
      </c>
      <c r="X123">
        <f t="shared" si="28"/>
        <v>0.3</v>
      </c>
      <c r="Y123">
        <f t="shared" si="41"/>
        <v>0.22500000000000001</v>
      </c>
      <c r="Z123">
        <v>-38</v>
      </c>
      <c r="AA123" s="5">
        <f t="shared" si="42"/>
        <v>2.8183829312644542</v>
      </c>
      <c r="AB123" s="5">
        <f t="shared" si="43"/>
        <v>1.9952623149688797</v>
      </c>
      <c r="AC123" s="5">
        <f t="shared" si="44"/>
        <v>1.6788040181225605</v>
      </c>
      <c r="AD123">
        <v>3</v>
      </c>
      <c r="AF123">
        <f t="shared" si="30"/>
        <v>0.65</v>
      </c>
      <c r="AG123">
        <f t="shared" si="31"/>
        <v>0.43333333333333335</v>
      </c>
      <c r="AH123">
        <f t="shared" si="45"/>
        <v>0.32500000000000001</v>
      </c>
      <c r="AI123">
        <v>-42</v>
      </c>
      <c r="AJ123" s="5">
        <f t="shared" si="46"/>
        <v>4.4668359215096318</v>
      </c>
      <c r="AK123" s="5">
        <f t="shared" si="47"/>
        <v>2.7122725793320286</v>
      </c>
      <c r="AL123" s="5">
        <f t="shared" si="48"/>
        <v>2.1134890398366468</v>
      </c>
      <c r="AM123">
        <v>5</v>
      </c>
    </row>
    <row r="124" spans="5:39" x14ac:dyDescent="0.3">
      <c r="E124">
        <f t="shared" si="21"/>
        <v>0.05</v>
      </c>
      <c r="F124">
        <f t="shared" si="22"/>
        <v>3.3333333333333333E-2</v>
      </c>
      <c r="G124">
        <f t="shared" si="33"/>
        <v>2.5000000000000001E-2</v>
      </c>
      <c r="H124">
        <v>-30</v>
      </c>
      <c r="I124" s="5">
        <f t="shared" si="34"/>
        <v>1.1220184543019636</v>
      </c>
      <c r="J124" s="5">
        <f t="shared" si="35"/>
        <v>1.0797751623277096</v>
      </c>
      <c r="K124" s="5">
        <f t="shared" si="36"/>
        <v>1.0592537251772889</v>
      </c>
      <c r="L124">
        <v>1</v>
      </c>
      <c r="N124">
        <f t="shared" si="24"/>
        <v>0.15</v>
      </c>
      <c r="O124">
        <f t="shared" si="25"/>
        <v>0.1</v>
      </c>
      <c r="P124">
        <f t="shared" si="37"/>
        <v>7.4999999999999997E-2</v>
      </c>
      <c r="Q124">
        <v>-32</v>
      </c>
      <c r="R124" s="5">
        <f t="shared" si="38"/>
        <v>1.4125375446227544</v>
      </c>
      <c r="S124" s="5">
        <f t="shared" si="39"/>
        <v>1.2589254117941673</v>
      </c>
      <c r="T124" s="5">
        <f t="shared" si="40"/>
        <v>1.1885022274370185</v>
      </c>
      <c r="U124">
        <v>2</v>
      </c>
      <c r="W124">
        <f t="shared" si="27"/>
        <v>0.45</v>
      </c>
      <c r="X124">
        <f t="shared" si="28"/>
        <v>0.3</v>
      </c>
      <c r="Y124">
        <f t="shared" si="41"/>
        <v>0.22500000000000001</v>
      </c>
      <c r="Z124">
        <v>-38</v>
      </c>
      <c r="AA124" s="5">
        <f t="shared" si="42"/>
        <v>2.8183829312644542</v>
      </c>
      <c r="AB124" s="5">
        <f t="shared" si="43"/>
        <v>1.9952623149688797</v>
      </c>
      <c r="AC124" s="5">
        <f t="shared" si="44"/>
        <v>1.6788040181225605</v>
      </c>
      <c r="AD124">
        <v>3</v>
      </c>
      <c r="AF124">
        <f t="shared" si="30"/>
        <v>0.65</v>
      </c>
      <c r="AG124">
        <f t="shared" si="31"/>
        <v>0.43333333333333335</v>
      </c>
      <c r="AH124">
        <f t="shared" si="45"/>
        <v>0.32500000000000001</v>
      </c>
      <c r="AI124">
        <v>-42</v>
      </c>
      <c r="AJ124" s="5">
        <f t="shared" si="46"/>
        <v>4.4668359215096318</v>
      </c>
      <c r="AK124" s="5">
        <f t="shared" si="47"/>
        <v>2.7122725793320286</v>
      </c>
      <c r="AL124" s="5">
        <f t="shared" si="48"/>
        <v>2.1134890398366468</v>
      </c>
      <c r="AM124">
        <v>5</v>
      </c>
    </row>
    <row r="125" spans="5:39" x14ac:dyDescent="0.3">
      <c r="E125">
        <f t="shared" si="21"/>
        <v>0</v>
      </c>
      <c r="F125">
        <f t="shared" si="22"/>
        <v>0</v>
      </c>
      <c r="G125">
        <f t="shared" si="33"/>
        <v>0</v>
      </c>
      <c r="H125">
        <v>-29</v>
      </c>
      <c r="I125" s="5">
        <f t="shared" si="34"/>
        <v>1</v>
      </c>
      <c r="J125" s="5">
        <f t="shared" si="35"/>
        <v>1</v>
      </c>
      <c r="K125" s="5">
        <f t="shared" si="36"/>
        <v>1</v>
      </c>
      <c r="L125">
        <v>1</v>
      </c>
      <c r="N125">
        <f t="shared" si="24"/>
        <v>0.15</v>
      </c>
      <c r="O125">
        <f t="shared" si="25"/>
        <v>0.1</v>
      </c>
      <c r="P125">
        <f t="shared" si="37"/>
        <v>7.4999999999999997E-2</v>
      </c>
      <c r="Q125">
        <v>-32</v>
      </c>
      <c r="R125" s="5">
        <f t="shared" si="38"/>
        <v>1.4125375446227544</v>
      </c>
      <c r="S125" s="5">
        <f t="shared" si="39"/>
        <v>1.2589254117941673</v>
      </c>
      <c r="T125" s="5">
        <f t="shared" si="40"/>
        <v>1.1885022274370185</v>
      </c>
      <c r="U125">
        <v>2</v>
      </c>
      <c r="W125">
        <f t="shared" si="27"/>
        <v>0.55000000000000004</v>
      </c>
      <c r="X125">
        <f t="shared" si="28"/>
        <v>0.36666666666666664</v>
      </c>
      <c r="Y125">
        <f t="shared" si="41"/>
        <v>0.27500000000000002</v>
      </c>
      <c r="Z125">
        <v>-40</v>
      </c>
      <c r="AA125" s="5">
        <f t="shared" si="42"/>
        <v>3.5481338923357555</v>
      </c>
      <c r="AB125" s="5">
        <f t="shared" si="43"/>
        <v>2.3263050671536263</v>
      </c>
      <c r="AC125" s="5">
        <f t="shared" si="44"/>
        <v>1.8836490894898008</v>
      </c>
      <c r="AD125">
        <v>3</v>
      </c>
      <c r="AF125">
        <f t="shared" si="30"/>
        <v>0.75</v>
      </c>
      <c r="AG125">
        <f t="shared" si="31"/>
        <v>0.5</v>
      </c>
      <c r="AH125">
        <f t="shared" si="45"/>
        <v>0.375</v>
      </c>
      <c r="AI125">
        <v>-44</v>
      </c>
      <c r="AJ125" s="5">
        <f t="shared" si="46"/>
        <v>5.6234132519034921</v>
      </c>
      <c r="AK125" s="5">
        <f t="shared" si="47"/>
        <v>3.1622776601683795</v>
      </c>
      <c r="AL125" s="5">
        <f t="shared" si="48"/>
        <v>2.3713737056616555</v>
      </c>
      <c r="AM125">
        <v>5</v>
      </c>
    </row>
    <row r="126" spans="5:39" x14ac:dyDescent="0.3">
      <c r="E126">
        <f t="shared" si="21"/>
        <v>0</v>
      </c>
      <c r="F126">
        <f t="shared" si="22"/>
        <v>0</v>
      </c>
      <c r="G126">
        <f t="shared" si="33"/>
        <v>0</v>
      </c>
      <c r="H126">
        <v>-29</v>
      </c>
      <c r="I126" s="5">
        <f t="shared" si="34"/>
        <v>1</v>
      </c>
      <c r="J126" s="5">
        <f t="shared" si="35"/>
        <v>1</v>
      </c>
      <c r="K126" s="5">
        <f t="shared" si="36"/>
        <v>1</v>
      </c>
      <c r="L126">
        <v>1</v>
      </c>
      <c r="N126">
        <f t="shared" si="24"/>
        <v>0.15</v>
      </c>
      <c r="O126">
        <f t="shared" si="25"/>
        <v>0.1</v>
      </c>
      <c r="P126">
        <f t="shared" si="37"/>
        <v>7.4999999999999997E-2</v>
      </c>
      <c r="Q126">
        <v>-32</v>
      </c>
      <c r="R126" s="5">
        <f t="shared" si="38"/>
        <v>1.4125375446227544</v>
      </c>
      <c r="S126" s="5">
        <f t="shared" si="39"/>
        <v>1.2589254117941673</v>
      </c>
      <c r="T126" s="5">
        <f t="shared" si="40"/>
        <v>1.1885022274370185</v>
      </c>
      <c r="U126">
        <v>2</v>
      </c>
      <c r="W126">
        <f t="shared" si="27"/>
        <v>0.55000000000000004</v>
      </c>
      <c r="X126">
        <f t="shared" si="28"/>
        <v>0.36666666666666664</v>
      </c>
      <c r="Y126">
        <f t="shared" si="41"/>
        <v>0.27500000000000002</v>
      </c>
      <c r="Z126">
        <v>-40</v>
      </c>
      <c r="AA126" s="5">
        <f t="shared" si="42"/>
        <v>3.5481338923357555</v>
      </c>
      <c r="AB126" s="5">
        <f t="shared" si="43"/>
        <v>2.3263050671536263</v>
      </c>
      <c r="AC126" s="5">
        <f t="shared" si="44"/>
        <v>1.8836490894898008</v>
      </c>
      <c r="AD126">
        <v>3</v>
      </c>
      <c r="AF126">
        <f t="shared" si="30"/>
        <v>0.75</v>
      </c>
      <c r="AG126">
        <f t="shared" si="31"/>
        <v>0.5</v>
      </c>
      <c r="AH126">
        <f t="shared" si="45"/>
        <v>0.375</v>
      </c>
      <c r="AI126">
        <v>-44</v>
      </c>
      <c r="AJ126" s="5">
        <f t="shared" si="46"/>
        <v>5.6234132519034921</v>
      </c>
      <c r="AK126" s="5">
        <f t="shared" si="47"/>
        <v>3.1622776601683795</v>
      </c>
      <c r="AL126" s="5">
        <f t="shared" si="48"/>
        <v>2.3713737056616555</v>
      </c>
      <c r="AM126">
        <v>5</v>
      </c>
    </row>
    <row r="127" spans="5:39" x14ac:dyDescent="0.3">
      <c r="E127">
        <f t="shared" si="21"/>
        <v>0</v>
      </c>
      <c r="F127">
        <f t="shared" si="22"/>
        <v>0</v>
      </c>
      <c r="G127">
        <f t="shared" si="33"/>
        <v>0</v>
      </c>
      <c r="H127">
        <v>-29</v>
      </c>
      <c r="I127" s="5">
        <f t="shared" si="34"/>
        <v>1</v>
      </c>
      <c r="J127" s="5">
        <f t="shared" si="35"/>
        <v>1</v>
      </c>
      <c r="K127" s="5">
        <f t="shared" si="36"/>
        <v>1</v>
      </c>
      <c r="L127">
        <v>1</v>
      </c>
      <c r="N127">
        <f t="shared" si="24"/>
        <v>0.15</v>
      </c>
      <c r="O127">
        <f t="shared" si="25"/>
        <v>0.1</v>
      </c>
      <c r="P127">
        <f t="shared" si="37"/>
        <v>7.4999999999999997E-2</v>
      </c>
      <c r="Q127">
        <v>-32</v>
      </c>
      <c r="R127" s="5">
        <f t="shared" si="38"/>
        <v>1.4125375446227544</v>
      </c>
      <c r="S127" s="5">
        <f t="shared" si="39"/>
        <v>1.2589254117941673</v>
      </c>
      <c r="T127" s="5">
        <f t="shared" si="40"/>
        <v>1.1885022274370185</v>
      </c>
      <c r="U127">
        <v>2</v>
      </c>
      <c r="W127">
        <f t="shared" si="27"/>
        <v>0.6</v>
      </c>
      <c r="X127">
        <f t="shared" si="28"/>
        <v>0.4</v>
      </c>
      <c r="Y127">
        <f t="shared" si="41"/>
        <v>0.3</v>
      </c>
      <c r="Z127">
        <v>-41</v>
      </c>
      <c r="AA127" s="5">
        <f t="shared" si="42"/>
        <v>3.9810717055349727</v>
      </c>
      <c r="AB127" s="5">
        <f t="shared" si="43"/>
        <v>2.5118864315095806</v>
      </c>
      <c r="AC127" s="5">
        <f t="shared" si="44"/>
        <v>1.9952623149688797</v>
      </c>
      <c r="AD127">
        <v>3</v>
      </c>
      <c r="AF127">
        <f t="shared" si="30"/>
        <v>0.75</v>
      </c>
      <c r="AG127">
        <f t="shared" si="31"/>
        <v>0.5</v>
      </c>
      <c r="AH127">
        <f t="shared" si="45"/>
        <v>0.375</v>
      </c>
      <c r="AI127">
        <v>-44</v>
      </c>
      <c r="AJ127" s="5">
        <f t="shared" si="46"/>
        <v>5.6234132519034921</v>
      </c>
      <c r="AK127" s="5">
        <f t="shared" si="47"/>
        <v>3.1622776601683795</v>
      </c>
      <c r="AL127" s="5">
        <f t="shared" si="48"/>
        <v>2.3713737056616555</v>
      </c>
      <c r="AM127">
        <v>5</v>
      </c>
    </row>
    <row r="128" spans="5:39" x14ac:dyDescent="0.3">
      <c r="E128">
        <f t="shared" si="21"/>
        <v>0</v>
      </c>
      <c r="F128">
        <f t="shared" si="22"/>
        <v>0</v>
      </c>
      <c r="G128">
        <f t="shared" si="33"/>
        <v>0</v>
      </c>
      <c r="H128">
        <v>-29</v>
      </c>
      <c r="I128" s="5">
        <f t="shared" si="34"/>
        <v>1</v>
      </c>
      <c r="J128" s="5">
        <f t="shared" si="35"/>
        <v>1</v>
      </c>
      <c r="K128" s="5">
        <f t="shared" si="36"/>
        <v>1</v>
      </c>
      <c r="L128">
        <v>1</v>
      </c>
      <c r="N128">
        <f t="shared" si="24"/>
        <v>0.15</v>
      </c>
      <c r="O128">
        <f t="shared" si="25"/>
        <v>0.1</v>
      </c>
      <c r="P128">
        <f t="shared" si="37"/>
        <v>7.4999999999999997E-2</v>
      </c>
      <c r="Q128">
        <v>-32</v>
      </c>
      <c r="R128" s="5">
        <f t="shared" si="38"/>
        <v>1.4125375446227544</v>
      </c>
      <c r="S128" s="5">
        <f t="shared" si="39"/>
        <v>1.2589254117941673</v>
      </c>
      <c r="T128" s="5">
        <f t="shared" si="40"/>
        <v>1.1885022274370185</v>
      </c>
      <c r="U128">
        <v>2</v>
      </c>
      <c r="W128">
        <f t="shared" si="27"/>
        <v>0.6</v>
      </c>
      <c r="X128">
        <f t="shared" si="28"/>
        <v>0.4</v>
      </c>
      <c r="Y128">
        <f t="shared" si="41"/>
        <v>0.3</v>
      </c>
      <c r="Z128">
        <v>-41</v>
      </c>
      <c r="AA128" s="5">
        <f t="shared" si="42"/>
        <v>3.9810717055349727</v>
      </c>
      <c r="AB128" s="5">
        <f t="shared" si="43"/>
        <v>2.5118864315095806</v>
      </c>
      <c r="AC128" s="5">
        <f t="shared" si="44"/>
        <v>1.9952623149688797</v>
      </c>
      <c r="AD128">
        <v>3</v>
      </c>
      <c r="AF128">
        <f t="shared" si="30"/>
        <v>0.75</v>
      </c>
      <c r="AG128">
        <f t="shared" si="31"/>
        <v>0.5</v>
      </c>
      <c r="AH128">
        <f t="shared" si="45"/>
        <v>0.375</v>
      </c>
      <c r="AI128">
        <v>-44</v>
      </c>
      <c r="AJ128" s="5">
        <f t="shared" si="46"/>
        <v>5.6234132519034921</v>
      </c>
      <c r="AK128" s="5">
        <f t="shared" si="47"/>
        <v>3.1622776601683795</v>
      </c>
      <c r="AL128" s="5">
        <f t="shared" si="48"/>
        <v>2.3713737056616555</v>
      </c>
      <c r="AM128">
        <v>5</v>
      </c>
    </row>
    <row r="129" spans="5:40" x14ac:dyDescent="0.3">
      <c r="E129">
        <f t="shared" si="21"/>
        <v>0</v>
      </c>
      <c r="F129">
        <f t="shared" si="22"/>
        <v>0</v>
      </c>
      <c r="G129">
        <f t="shared" si="33"/>
        <v>0</v>
      </c>
      <c r="H129">
        <v>-29</v>
      </c>
      <c r="I129" s="5">
        <f t="shared" si="34"/>
        <v>1</v>
      </c>
      <c r="J129" s="5">
        <f t="shared" si="35"/>
        <v>1</v>
      </c>
      <c r="K129" s="5">
        <f t="shared" si="36"/>
        <v>1</v>
      </c>
      <c r="L129">
        <v>1</v>
      </c>
      <c r="N129">
        <f t="shared" si="24"/>
        <v>0.15</v>
      </c>
      <c r="O129">
        <f t="shared" si="25"/>
        <v>0.1</v>
      </c>
      <c r="P129">
        <f t="shared" si="37"/>
        <v>7.4999999999999997E-2</v>
      </c>
      <c r="Q129">
        <v>-32</v>
      </c>
      <c r="R129" s="5">
        <f t="shared" si="38"/>
        <v>1.4125375446227544</v>
      </c>
      <c r="S129" s="5">
        <f t="shared" si="39"/>
        <v>1.2589254117941673</v>
      </c>
      <c r="T129" s="5">
        <f t="shared" si="40"/>
        <v>1.1885022274370185</v>
      </c>
      <c r="U129">
        <v>2</v>
      </c>
      <c r="W129">
        <f t="shared" si="27"/>
        <v>0.6</v>
      </c>
      <c r="X129">
        <f t="shared" si="28"/>
        <v>0.4</v>
      </c>
      <c r="Y129">
        <f t="shared" si="41"/>
        <v>0.3</v>
      </c>
      <c r="Z129">
        <v>-41</v>
      </c>
      <c r="AA129" s="5">
        <f t="shared" si="42"/>
        <v>3.9810717055349727</v>
      </c>
      <c r="AB129" s="5">
        <f t="shared" si="43"/>
        <v>2.5118864315095806</v>
      </c>
      <c r="AC129" s="5">
        <f t="shared" si="44"/>
        <v>1.9952623149688797</v>
      </c>
      <c r="AD129">
        <v>3</v>
      </c>
      <c r="AF129">
        <f t="shared" si="30"/>
        <v>1.05</v>
      </c>
      <c r="AG129">
        <f t="shared" si="31"/>
        <v>0.7</v>
      </c>
      <c r="AH129">
        <f t="shared" si="45"/>
        <v>0.52500000000000002</v>
      </c>
      <c r="AI129">
        <v>-50</v>
      </c>
      <c r="AJ129" s="5">
        <f t="shared" si="46"/>
        <v>11.220184543019636</v>
      </c>
      <c r="AK129" s="5">
        <f t="shared" si="47"/>
        <v>5.0118723362727229</v>
      </c>
      <c r="AL129" s="5">
        <f t="shared" si="48"/>
        <v>3.349654391578277</v>
      </c>
      <c r="AM129">
        <v>5</v>
      </c>
    </row>
    <row r="130" spans="5:40" x14ac:dyDescent="0.3">
      <c r="E130">
        <f t="shared" si="21"/>
        <v>-0.1</v>
      </c>
      <c r="F130">
        <f t="shared" si="22"/>
        <v>-6.6666666666666666E-2</v>
      </c>
      <c r="G130">
        <f t="shared" si="33"/>
        <v>-0.05</v>
      </c>
      <c r="H130">
        <v>-27</v>
      </c>
      <c r="I130" s="5">
        <f t="shared" si="34"/>
        <v>0.79432823472428149</v>
      </c>
      <c r="J130" s="5">
        <f t="shared" si="35"/>
        <v>0.85769589859089412</v>
      </c>
      <c r="K130" s="5">
        <f t="shared" si="36"/>
        <v>0.89125093813374545</v>
      </c>
      <c r="L130">
        <v>1</v>
      </c>
      <c r="N130">
        <f t="shared" si="24"/>
        <v>0.15</v>
      </c>
      <c r="O130">
        <f t="shared" si="25"/>
        <v>0.1</v>
      </c>
      <c r="P130">
        <f t="shared" si="37"/>
        <v>7.4999999999999997E-2</v>
      </c>
      <c r="Q130">
        <v>-32</v>
      </c>
      <c r="R130" s="5">
        <f t="shared" si="38"/>
        <v>1.4125375446227544</v>
      </c>
      <c r="S130" s="5">
        <f t="shared" si="39"/>
        <v>1.2589254117941673</v>
      </c>
      <c r="T130" s="5">
        <f t="shared" si="40"/>
        <v>1.1885022274370185</v>
      </c>
      <c r="U130">
        <v>2</v>
      </c>
      <c r="W130">
        <f t="shared" si="27"/>
        <v>0.55000000000000004</v>
      </c>
      <c r="X130">
        <f t="shared" si="28"/>
        <v>0.36666666666666664</v>
      </c>
      <c r="Y130">
        <f t="shared" si="41"/>
        <v>0.27500000000000002</v>
      </c>
      <c r="Z130">
        <v>-40</v>
      </c>
      <c r="AA130" s="5">
        <f t="shared" si="42"/>
        <v>3.5481338923357555</v>
      </c>
      <c r="AB130" s="5">
        <f t="shared" si="43"/>
        <v>2.3263050671536263</v>
      </c>
      <c r="AC130" s="5">
        <f t="shared" si="44"/>
        <v>1.8836490894898008</v>
      </c>
      <c r="AD130">
        <v>3</v>
      </c>
      <c r="AF130">
        <f t="shared" si="30"/>
        <v>0.7</v>
      </c>
      <c r="AG130">
        <f t="shared" si="31"/>
        <v>0.46666666666666667</v>
      </c>
      <c r="AH130">
        <f t="shared" si="45"/>
        <v>0.35</v>
      </c>
      <c r="AI130">
        <v>-43</v>
      </c>
      <c r="AJ130" s="5">
        <f t="shared" si="46"/>
        <v>5.0118723362727229</v>
      </c>
      <c r="AK130" s="5">
        <f t="shared" si="47"/>
        <v>2.9286445646252366</v>
      </c>
      <c r="AL130" s="5">
        <f t="shared" si="48"/>
        <v>2.2387211385683394</v>
      </c>
      <c r="AM130">
        <v>5</v>
      </c>
    </row>
    <row r="131" spans="5:40" x14ac:dyDescent="0.3">
      <c r="E131">
        <f t="shared" si="21"/>
        <v>-0.1</v>
      </c>
      <c r="F131">
        <f t="shared" si="22"/>
        <v>-6.6666666666666666E-2</v>
      </c>
      <c r="G131">
        <f t="shared" si="33"/>
        <v>-0.05</v>
      </c>
      <c r="H131">
        <v>-27</v>
      </c>
      <c r="I131" s="5">
        <f t="shared" si="34"/>
        <v>0.79432823472428149</v>
      </c>
      <c r="J131" s="5">
        <f t="shared" si="35"/>
        <v>0.85769589859089412</v>
      </c>
      <c r="K131" s="5">
        <f t="shared" si="36"/>
        <v>0.89125093813374545</v>
      </c>
      <c r="L131">
        <v>1</v>
      </c>
      <c r="N131">
        <f t="shared" si="24"/>
        <v>0.15</v>
      </c>
      <c r="O131">
        <f t="shared" si="25"/>
        <v>0.1</v>
      </c>
      <c r="P131">
        <f t="shared" si="37"/>
        <v>7.4999999999999997E-2</v>
      </c>
      <c r="Q131">
        <v>-32</v>
      </c>
      <c r="R131" s="5">
        <f t="shared" si="38"/>
        <v>1.4125375446227544</v>
      </c>
      <c r="S131" s="5">
        <f t="shared" si="39"/>
        <v>1.2589254117941673</v>
      </c>
      <c r="T131" s="5">
        <f t="shared" si="40"/>
        <v>1.1885022274370185</v>
      </c>
      <c r="U131">
        <v>2</v>
      </c>
      <c r="W131">
        <f t="shared" si="27"/>
        <v>0.55000000000000004</v>
      </c>
      <c r="X131">
        <f t="shared" si="28"/>
        <v>0.36666666666666664</v>
      </c>
      <c r="Y131">
        <f t="shared" si="41"/>
        <v>0.27500000000000002</v>
      </c>
      <c r="Z131">
        <v>-40</v>
      </c>
      <c r="AA131" s="5">
        <f t="shared" si="42"/>
        <v>3.5481338923357555</v>
      </c>
      <c r="AB131" s="5">
        <f t="shared" si="43"/>
        <v>2.3263050671536263</v>
      </c>
      <c r="AC131" s="5">
        <f t="shared" si="44"/>
        <v>1.8836490894898008</v>
      </c>
      <c r="AD131">
        <v>3</v>
      </c>
      <c r="AF131">
        <f t="shared" si="30"/>
        <v>0.7</v>
      </c>
      <c r="AG131">
        <f t="shared" si="31"/>
        <v>0.46666666666666667</v>
      </c>
      <c r="AH131">
        <f t="shared" si="45"/>
        <v>0.35</v>
      </c>
      <c r="AI131">
        <v>-43</v>
      </c>
      <c r="AJ131" s="5">
        <f t="shared" si="46"/>
        <v>5.0118723362727229</v>
      </c>
      <c r="AK131" s="5">
        <f t="shared" si="47"/>
        <v>2.9286445646252366</v>
      </c>
      <c r="AL131" s="5">
        <f t="shared" si="48"/>
        <v>2.2387211385683394</v>
      </c>
      <c r="AM131">
        <v>5</v>
      </c>
    </row>
    <row r="132" spans="5:40" x14ac:dyDescent="0.3">
      <c r="E132">
        <f t="shared" si="21"/>
        <v>-0.1</v>
      </c>
      <c r="F132">
        <f t="shared" si="22"/>
        <v>-6.6666666666666666E-2</v>
      </c>
      <c r="G132">
        <f t="shared" si="33"/>
        <v>-0.05</v>
      </c>
      <c r="H132">
        <v>-27</v>
      </c>
      <c r="I132" s="5">
        <f t="shared" si="34"/>
        <v>0.79432823472428149</v>
      </c>
      <c r="J132" s="5">
        <f t="shared" si="35"/>
        <v>0.85769589859089412</v>
      </c>
      <c r="K132" s="5">
        <f t="shared" si="36"/>
        <v>0.89125093813374545</v>
      </c>
      <c r="L132">
        <v>1</v>
      </c>
      <c r="N132">
        <f t="shared" si="24"/>
        <v>0.15</v>
      </c>
      <c r="O132">
        <f t="shared" si="25"/>
        <v>0.1</v>
      </c>
      <c r="P132">
        <f t="shared" si="37"/>
        <v>7.4999999999999997E-2</v>
      </c>
      <c r="Q132">
        <v>-32</v>
      </c>
      <c r="R132" s="5">
        <f t="shared" si="38"/>
        <v>1.4125375446227544</v>
      </c>
      <c r="S132" s="5">
        <f t="shared" si="39"/>
        <v>1.2589254117941673</v>
      </c>
      <c r="T132" s="5">
        <f t="shared" si="40"/>
        <v>1.1885022274370185</v>
      </c>
      <c r="U132">
        <v>2</v>
      </c>
      <c r="W132">
        <f t="shared" si="27"/>
        <v>0.55000000000000004</v>
      </c>
      <c r="X132">
        <f t="shared" si="28"/>
        <v>0.36666666666666664</v>
      </c>
      <c r="Y132">
        <f t="shared" si="41"/>
        <v>0.27500000000000002</v>
      </c>
      <c r="Z132">
        <v>-40</v>
      </c>
      <c r="AA132" s="5">
        <f t="shared" si="42"/>
        <v>3.5481338923357555</v>
      </c>
      <c r="AB132" s="5">
        <f t="shared" si="43"/>
        <v>2.3263050671536263</v>
      </c>
      <c r="AC132" s="5">
        <f t="shared" si="44"/>
        <v>1.8836490894898008</v>
      </c>
      <c r="AD132">
        <v>3</v>
      </c>
      <c r="AF132">
        <f t="shared" si="30"/>
        <v>0.7</v>
      </c>
      <c r="AG132">
        <f t="shared" si="31"/>
        <v>0.46666666666666667</v>
      </c>
      <c r="AH132">
        <f t="shared" si="45"/>
        <v>0.35</v>
      </c>
      <c r="AI132">
        <v>-43</v>
      </c>
      <c r="AJ132" s="5">
        <f t="shared" si="46"/>
        <v>5.0118723362727229</v>
      </c>
      <c r="AK132" s="5">
        <f t="shared" si="47"/>
        <v>2.9286445646252366</v>
      </c>
      <c r="AL132" s="5">
        <f t="shared" si="48"/>
        <v>2.2387211385683394</v>
      </c>
      <c r="AM132">
        <v>5</v>
      </c>
    </row>
    <row r="133" spans="5:40" x14ac:dyDescent="0.3">
      <c r="E133">
        <f t="shared" si="21"/>
        <v>0</v>
      </c>
      <c r="F133">
        <f t="shared" si="22"/>
        <v>0</v>
      </c>
      <c r="G133">
        <f t="shared" si="33"/>
        <v>0</v>
      </c>
      <c r="H133">
        <v>-29</v>
      </c>
      <c r="I133" s="5">
        <f t="shared" si="34"/>
        <v>1</v>
      </c>
      <c r="J133" s="5">
        <f t="shared" si="35"/>
        <v>1</v>
      </c>
      <c r="K133" s="5">
        <f t="shared" si="36"/>
        <v>1</v>
      </c>
      <c r="L133">
        <v>1</v>
      </c>
      <c r="N133">
        <f t="shared" si="24"/>
        <v>0.15</v>
      </c>
      <c r="O133">
        <f t="shared" si="25"/>
        <v>0.1</v>
      </c>
      <c r="P133">
        <f t="shared" si="37"/>
        <v>7.4999999999999997E-2</v>
      </c>
      <c r="Q133">
        <v>-32</v>
      </c>
      <c r="R133" s="5">
        <f t="shared" si="38"/>
        <v>1.4125375446227544</v>
      </c>
      <c r="S133" s="5">
        <f t="shared" si="39"/>
        <v>1.2589254117941673</v>
      </c>
      <c r="T133" s="5">
        <f t="shared" si="40"/>
        <v>1.1885022274370185</v>
      </c>
      <c r="U133">
        <v>2</v>
      </c>
      <c r="W133">
        <f t="shared" si="27"/>
        <v>0.55000000000000004</v>
      </c>
      <c r="X133">
        <f t="shared" si="28"/>
        <v>0.36666666666666664</v>
      </c>
      <c r="Y133">
        <f t="shared" si="41"/>
        <v>0.27500000000000002</v>
      </c>
      <c r="Z133">
        <v>-40</v>
      </c>
      <c r="AA133" s="5">
        <f t="shared" si="42"/>
        <v>3.5481338923357555</v>
      </c>
      <c r="AB133" s="5">
        <f t="shared" si="43"/>
        <v>2.3263050671536263</v>
      </c>
      <c r="AC133" s="5">
        <f t="shared" si="44"/>
        <v>1.8836490894898008</v>
      </c>
      <c r="AD133">
        <v>3</v>
      </c>
      <c r="AF133">
        <f t="shared" si="30"/>
        <v>0.7</v>
      </c>
      <c r="AG133">
        <f t="shared" si="31"/>
        <v>0.46666666666666667</v>
      </c>
      <c r="AH133">
        <f t="shared" si="45"/>
        <v>0.35</v>
      </c>
      <c r="AI133">
        <v>-43</v>
      </c>
      <c r="AJ133" s="5">
        <f t="shared" si="46"/>
        <v>5.0118723362727229</v>
      </c>
      <c r="AK133" s="5">
        <f t="shared" si="47"/>
        <v>2.9286445646252366</v>
      </c>
      <c r="AL133" s="5">
        <f t="shared" si="48"/>
        <v>2.2387211385683394</v>
      </c>
      <c r="AM133">
        <v>5</v>
      </c>
    </row>
    <row r="134" spans="5:40" x14ac:dyDescent="0.3">
      <c r="E134">
        <f t="shared" si="21"/>
        <v>0</v>
      </c>
      <c r="F134">
        <f t="shared" si="22"/>
        <v>0</v>
      </c>
      <c r="G134">
        <f t="shared" si="33"/>
        <v>0</v>
      </c>
      <c r="H134">
        <v>-29</v>
      </c>
      <c r="I134" s="5">
        <f t="shared" si="34"/>
        <v>1</v>
      </c>
      <c r="J134" s="5">
        <f t="shared" si="35"/>
        <v>1</v>
      </c>
      <c r="K134" s="5">
        <f t="shared" si="36"/>
        <v>1</v>
      </c>
      <c r="L134">
        <v>1</v>
      </c>
      <c r="N134">
        <f t="shared" si="24"/>
        <v>0.1</v>
      </c>
      <c r="O134">
        <f t="shared" si="25"/>
        <v>6.6666666666666666E-2</v>
      </c>
      <c r="P134">
        <f t="shared" si="37"/>
        <v>0.05</v>
      </c>
      <c r="Q134">
        <v>-31</v>
      </c>
      <c r="R134" s="5">
        <f t="shared" si="38"/>
        <v>1.2589254117941673</v>
      </c>
      <c r="S134" s="5">
        <f t="shared" si="39"/>
        <v>1.1659144011798317</v>
      </c>
      <c r="T134" s="5">
        <f t="shared" si="40"/>
        <v>1.1220184543019636</v>
      </c>
      <c r="U134">
        <v>2</v>
      </c>
      <c r="W134">
        <f t="shared" si="27"/>
        <v>0.55000000000000004</v>
      </c>
      <c r="X134">
        <f t="shared" si="28"/>
        <v>0.36666666666666664</v>
      </c>
      <c r="Y134">
        <f t="shared" si="41"/>
        <v>0.27500000000000002</v>
      </c>
      <c r="Z134">
        <v>-40</v>
      </c>
      <c r="AA134" s="5">
        <f t="shared" si="42"/>
        <v>3.5481338923357555</v>
      </c>
      <c r="AB134" s="5">
        <f t="shared" si="43"/>
        <v>2.3263050671536263</v>
      </c>
      <c r="AC134" s="5">
        <f t="shared" si="44"/>
        <v>1.8836490894898008</v>
      </c>
      <c r="AD134">
        <v>3</v>
      </c>
      <c r="AF134">
        <f t="shared" si="30"/>
        <v>0.7</v>
      </c>
      <c r="AG134">
        <f t="shared" si="31"/>
        <v>0.46666666666666667</v>
      </c>
      <c r="AH134">
        <f t="shared" si="45"/>
        <v>0.35</v>
      </c>
      <c r="AI134">
        <v>-43</v>
      </c>
      <c r="AJ134" s="5">
        <f t="shared" si="46"/>
        <v>5.0118723362727229</v>
      </c>
      <c r="AK134" s="5">
        <f t="shared" si="47"/>
        <v>2.9286445646252366</v>
      </c>
      <c r="AL134" s="5">
        <f t="shared" si="48"/>
        <v>2.2387211385683394</v>
      </c>
      <c r="AM134">
        <v>5</v>
      </c>
    </row>
    <row r="135" spans="5:40" x14ac:dyDescent="0.3">
      <c r="I135" t="s">
        <v>28</v>
      </c>
      <c r="R135" t="s">
        <v>28</v>
      </c>
      <c r="AA135" t="s">
        <v>28</v>
      </c>
      <c r="AJ135" t="s">
        <v>28</v>
      </c>
    </row>
    <row r="136" spans="5:40" x14ac:dyDescent="0.3">
      <c r="I136" s="5">
        <f>AVERAGE(I105:I134)</f>
        <v>0.9556216229644785</v>
      </c>
      <c r="J136" s="5">
        <f>AVERAGE(J105:J134)</f>
        <v>0.96845097445475814</v>
      </c>
      <c r="K136" s="5">
        <f>AVERAGE(K105:K134)</f>
        <v>0.97557119229679168</v>
      </c>
      <c r="R136" s="5">
        <f>AVERAGE(R105:R134)</f>
        <v>1.4507573771923796</v>
      </c>
      <c r="S136" s="5">
        <f>AVERAGE(S105:S134)</f>
        <v>1.2804956013050435</v>
      </c>
      <c r="T136" s="5">
        <f>AVERAGE(T105:T134)</f>
        <v>1.2033747465528672</v>
      </c>
      <c r="AA136" s="5">
        <f>AVERAGE(AA105:AA134)</f>
        <v>4.2760520033020502</v>
      </c>
      <c r="AB136" s="5">
        <f>AVERAGE(AB105:AB134)</f>
        <v>2.6220309427602158</v>
      </c>
      <c r="AC136" s="5">
        <f>AVERAGE(AC105:AC134)</f>
        <v>2.0568321774990017</v>
      </c>
      <c r="AJ136" s="5">
        <f>AVERAGE(AJ105:AJ134)</f>
        <v>5.9768429884977037</v>
      </c>
      <c r="AK136" s="5">
        <f>AVERAGE(AK105:AK134)</f>
        <v>3.2556724435232534</v>
      </c>
      <c r="AL136" s="5">
        <f>AVERAGE(AL105:AL134)</f>
        <v>2.4142612799969645</v>
      </c>
    </row>
    <row r="137" spans="5:40" x14ac:dyDescent="0.3">
      <c r="V137">
        <v>2</v>
      </c>
      <c r="AE137">
        <v>3</v>
      </c>
      <c r="AN137">
        <v>2</v>
      </c>
    </row>
    <row r="138" spans="5:40" x14ac:dyDescent="0.3">
      <c r="M138">
        <v>4</v>
      </c>
      <c r="V138">
        <v>3</v>
      </c>
      <c r="AE138">
        <v>4</v>
      </c>
      <c r="AN138">
        <v>3</v>
      </c>
    </row>
    <row r="139" spans="5:40" x14ac:dyDescent="0.3">
      <c r="M139">
        <v>3</v>
      </c>
      <c r="V139">
        <v>4</v>
      </c>
      <c r="AE139">
        <v>2</v>
      </c>
      <c r="AN139">
        <v>4</v>
      </c>
    </row>
    <row r="140" spans="5:40" x14ac:dyDescent="0.3">
      <c r="M140">
        <v>2</v>
      </c>
    </row>
    <row r="152" spans="5:39" x14ac:dyDescent="0.3">
      <c r="E152" t="s">
        <v>20</v>
      </c>
      <c r="F152" t="s">
        <v>30</v>
      </c>
      <c r="G152" t="s">
        <v>21</v>
      </c>
      <c r="H152" t="s">
        <v>15</v>
      </c>
      <c r="I152" t="s">
        <v>17</v>
      </c>
      <c r="J152" t="s">
        <v>32</v>
      </c>
      <c r="K152" t="s">
        <v>18</v>
      </c>
      <c r="L152" t="s">
        <v>22</v>
      </c>
      <c r="N152" t="s">
        <v>20</v>
      </c>
      <c r="O152" t="s">
        <v>30</v>
      </c>
      <c r="P152" t="s">
        <v>21</v>
      </c>
      <c r="Q152" t="s">
        <v>23</v>
      </c>
      <c r="R152" t="s">
        <v>17</v>
      </c>
      <c r="S152" t="s">
        <v>32</v>
      </c>
      <c r="T152" t="s">
        <v>18</v>
      </c>
      <c r="U152" t="s">
        <v>22</v>
      </c>
      <c r="W152" t="s">
        <v>20</v>
      </c>
      <c r="X152" t="s">
        <v>30</v>
      </c>
      <c r="Y152" t="s">
        <v>21</v>
      </c>
      <c r="Z152" t="s">
        <v>24</v>
      </c>
      <c r="AA152" t="s">
        <v>17</v>
      </c>
      <c r="AB152" t="s">
        <v>32</v>
      </c>
      <c r="AC152" t="s">
        <v>18</v>
      </c>
      <c r="AD152" t="s">
        <v>22</v>
      </c>
      <c r="AF152" t="s">
        <v>20</v>
      </c>
      <c r="AG152" t="s">
        <v>30</v>
      </c>
      <c r="AH152" t="s">
        <v>21</v>
      </c>
      <c r="AI152" t="s">
        <v>33</v>
      </c>
      <c r="AJ152" t="s">
        <v>17</v>
      </c>
      <c r="AK152" t="s">
        <v>32</v>
      </c>
      <c r="AL152" t="s">
        <v>18</v>
      </c>
      <c r="AM152" t="s">
        <v>22</v>
      </c>
    </row>
    <row r="153" spans="5:39" x14ac:dyDescent="0.3">
      <c r="E153">
        <f t="shared" ref="E153:E182" si="49">(-29-H153) / (10 * 2)</f>
        <v>0.05</v>
      </c>
      <c r="F153">
        <f>(-29-H153) / (10 * 2.5)</f>
        <v>0.04</v>
      </c>
      <c r="G153">
        <f t="shared" ref="G153:G182" si="50">(-29-H153) / (10 * 3)</f>
        <v>3.3333333333333333E-2</v>
      </c>
      <c r="H153">
        <v>-30</v>
      </c>
      <c r="I153" s="5">
        <f t="shared" ref="I153:I182" si="51">10^E153</f>
        <v>1.1220184543019636</v>
      </c>
      <c r="J153" s="5">
        <f t="shared" ref="J153:J182" si="52">10^F153</f>
        <v>1.0964781961431851</v>
      </c>
      <c r="K153" s="5">
        <f t="shared" ref="K153:K182" si="53">10^G153</f>
        <v>1.0797751623277096</v>
      </c>
      <c r="L153">
        <v>1</v>
      </c>
      <c r="N153">
        <f t="shared" ref="N153:N182" si="54">(-29-Q153) / (10 * 2)</f>
        <v>0.2</v>
      </c>
      <c r="O153">
        <f>(-29-Q153) / (10 * 2.5)</f>
        <v>0.16</v>
      </c>
      <c r="P153">
        <f t="shared" ref="P153:P182" si="55">(-29-Q153) / (10 * 3)</f>
        <v>0.13333333333333333</v>
      </c>
      <c r="Q153">
        <v>-33</v>
      </c>
      <c r="R153" s="5">
        <f t="shared" ref="R153:R182" si="56">10^N153</f>
        <v>1.5848931924611136</v>
      </c>
      <c r="S153" s="5">
        <f t="shared" ref="S153:S182" si="57">10^O153</f>
        <v>1.4454397707459274</v>
      </c>
      <c r="T153" s="5">
        <f t="shared" ref="T153:T182" si="58">10^P153</f>
        <v>1.3593563908785258</v>
      </c>
      <c r="U153">
        <v>2</v>
      </c>
      <c r="W153">
        <f t="shared" ref="W153:W182" si="59">(-29-Z153) / (10 * 2)</f>
        <v>0.6</v>
      </c>
      <c r="X153">
        <f>(-29-Z153) / (10 * 2.5)</f>
        <v>0.48</v>
      </c>
      <c r="Y153">
        <f t="shared" ref="Y153:Y182" si="60">(-29-Z153) / (10 * 3)</f>
        <v>0.4</v>
      </c>
      <c r="Z153">
        <v>-41</v>
      </c>
      <c r="AA153" s="5">
        <f t="shared" ref="AA153:AA182" si="61">10^W153</f>
        <v>3.9810717055349727</v>
      </c>
      <c r="AB153" s="5">
        <f t="shared" ref="AB153:AB182" si="62">10^X153</f>
        <v>3.0199517204020165</v>
      </c>
      <c r="AC153" s="5">
        <f t="shared" ref="AC153:AC182" si="63">10^Y153</f>
        <v>2.5118864315095806</v>
      </c>
      <c r="AD153">
        <v>3</v>
      </c>
      <c r="AF153">
        <f t="shared" ref="AF153:AF182" si="64">(-29-AI153) / (10 * 2)</f>
        <v>0.9</v>
      </c>
      <c r="AG153">
        <f>(-29-AI153) / (10 * 2.5)</f>
        <v>0.72</v>
      </c>
      <c r="AH153">
        <f t="shared" ref="AH153:AH182" si="65">(-29-AI153) / (10 * 3)</f>
        <v>0.6</v>
      </c>
      <c r="AI153">
        <v>-47</v>
      </c>
      <c r="AJ153" s="5">
        <f t="shared" ref="AJ153:AJ182" si="66">10^AF153</f>
        <v>7.9432823472428176</v>
      </c>
      <c r="AK153" s="5">
        <f t="shared" ref="AK153:AK182" si="67">10^AG153</f>
        <v>5.2480746024977263</v>
      </c>
      <c r="AL153" s="5">
        <f t="shared" ref="AL153:AL182" si="68">10^AH153</f>
        <v>3.9810717055349727</v>
      </c>
      <c r="AM153">
        <v>5</v>
      </c>
    </row>
    <row r="154" spans="5:39" x14ac:dyDescent="0.3">
      <c r="E154">
        <f t="shared" si="49"/>
        <v>0.05</v>
      </c>
      <c r="F154">
        <f>(-29-H154) / (10 * 2.5)</f>
        <v>0.04</v>
      </c>
      <c r="G154">
        <f t="shared" si="50"/>
        <v>3.3333333333333333E-2</v>
      </c>
      <c r="H154">
        <v>-30</v>
      </c>
      <c r="I154" s="5">
        <f t="shared" si="51"/>
        <v>1.1220184543019636</v>
      </c>
      <c r="J154" s="5">
        <f t="shared" si="52"/>
        <v>1.0964781961431851</v>
      </c>
      <c r="K154" s="5">
        <f t="shared" si="53"/>
        <v>1.0797751623277096</v>
      </c>
      <c r="L154">
        <v>1</v>
      </c>
      <c r="N154">
        <f t="shared" si="54"/>
        <v>0.1</v>
      </c>
      <c r="O154">
        <f>(-29-Q154) / (10 * 2.5)</f>
        <v>0.08</v>
      </c>
      <c r="P154">
        <f t="shared" si="55"/>
        <v>6.6666666666666666E-2</v>
      </c>
      <c r="Q154">
        <v>-31</v>
      </c>
      <c r="R154" s="5">
        <f t="shared" si="56"/>
        <v>1.2589254117941673</v>
      </c>
      <c r="S154" s="5">
        <f t="shared" si="57"/>
        <v>1.2022644346174129</v>
      </c>
      <c r="T154" s="5">
        <f t="shared" si="58"/>
        <v>1.1659144011798317</v>
      </c>
      <c r="U154">
        <v>2</v>
      </c>
      <c r="W154">
        <f t="shared" si="59"/>
        <v>0.6</v>
      </c>
      <c r="X154">
        <f>(-29-Z154) / (10 * 2.5)</f>
        <v>0.48</v>
      </c>
      <c r="Y154">
        <f t="shared" si="60"/>
        <v>0.4</v>
      </c>
      <c r="Z154">
        <v>-41</v>
      </c>
      <c r="AA154" s="5">
        <f t="shared" si="61"/>
        <v>3.9810717055349727</v>
      </c>
      <c r="AB154" s="5">
        <f t="shared" si="62"/>
        <v>3.0199517204020165</v>
      </c>
      <c r="AC154" s="5">
        <f t="shared" si="63"/>
        <v>2.5118864315095806</v>
      </c>
      <c r="AD154">
        <v>3</v>
      </c>
      <c r="AF154">
        <f t="shared" si="64"/>
        <v>1.2</v>
      </c>
      <c r="AG154">
        <f>(-29-AI154) / (10 * 2.5)</f>
        <v>0.96</v>
      </c>
      <c r="AH154">
        <f t="shared" si="65"/>
        <v>0.8</v>
      </c>
      <c r="AI154">
        <v>-53</v>
      </c>
      <c r="AJ154" s="5">
        <f t="shared" si="66"/>
        <v>15.848931924611136</v>
      </c>
      <c r="AK154" s="5">
        <f t="shared" si="67"/>
        <v>9.1201083935590983</v>
      </c>
      <c r="AL154" s="5">
        <f t="shared" si="68"/>
        <v>6.3095734448019343</v>
      </c>
      <c r="AM154">
        <v>5</v>
      </c>
    </row>
    <row r="155" spans="5:39" x14ac:dyDescent="0.3">
      <c r="E155">
        <f t="shared" si="49"/>
        <v>0</v>
      </c>
      <c r="F155">
        <f t="shared" ref="F155:F182" si="69">(-29-H155) / (10 * 2.5)</f>
        <v>0</v>
      </c>
      <c r="G155">
        <f t="shared" si="50"/>
        <v>0</v>
      </c>
      <c r="H155">
        <v>-29</v>
      </c>
      <c r="I155" s="5">
        <f t="shared" si="51"/>
        <v>1</v>
      </c>
      <c r="J155" s="5">
        <f t="shared" si="52"/>
        <v>1</v>
      </c>
      <c r="K155" s="5">
        <f t="shared" si="53"/>
        <v>1</v>
      </c>
      <c r="L155">
        <v>1</v>
      </c>
      <c r="N155">
        <f t="shared" si="54"/>
        <v>0.1</v>
      </c>
      <c r="O155">
        <f t="shared" ref="O155:O182" si="70">(-29-Q155) / (10 * 2.5)</f>
        <v>0.08</v>
      </c>
      <c r="P155">
        <f t="shared" si="55"/>
        <v>6.6666666666666666E-2</v>
      </c>
      <c r="Q155">
        <v>-31</v>
      </c>
      <c r="R155" s="5">
        <f t="shared" si="56"/>
        <v>1.2589254117941673</v>
      </c>
      <c r="S155" s="5">
        <f t="shared" si="57"/>
        <v>1.2022644346174129</v>
      </c>
      <c r="T155" s="5">
        <f t="shared" si="58"/>
        <v>1.1659144011798317</v>
      </c>
      <c r="U155">
        <v>2</v>
      </c>
      <c r="W155">
        <f t="shared" si="59"/>
        <v>0.65</v>
      </c>
      <c r="X155">
        <f t="shared" ref="X155:X182" si="71">(-29-Z155) / (10 * 2.5)</f>
        <v>0.52</v>
      </c>
      <c r="Y155">
        <f t="shared" si="60"/>
        <v>0.43333333333333335</v>
      </c>
      <c r="Z155">
        <v>-42</v>
      </c>
      <c r="AA155" s="5">
        <f t="shared" si="61"/>
        <v>4.4668359215096318</v>
      </c>
      <c r="AB155" s="5">
        <f t="shared" si="62"/>
        <v>3.3113112148259116</v>
      </c>
      <c r="AC155" s="5">
        <f t="shared" si="63"/>
        <v>2.7122725793320286</v>
      </c>
      <c r="AD155">
        <v>3</v>
      </c>
      <c r="AF155">
        <f t="shared" si="64"/>
        <v>0.85</v>
      </c>
      <c r="AG155">
        <f t="shared" ref="AG155:AG182" si="72">(-29-AI155) / (10 * 2.5)</f>
        <v>0.68</v>
      </c>
      <c r="AH155">
        <f t="shared" si="65"/>
        <v>0.56666666666666665</v>
      </c>
      <c r="AI155">
        <v>-46</v>
      </c>
      <c r="AJ155" s="5">
        <f t="shared" si="66"/>
        <v>7.0794578438413795</v>
      </c>
      <c r="AK155" s="5">
        <f t="shared" si="67"/>
        <v>4.786300923226384</v>
      </c>
      <c r="AL155" s="5">
        <f t="shared" si="68"/>
        <v>3.6869450645195756</v>
      </c>
      <c r="AM155">
        <v>5</v>
      </c>
    </row>
    <row r="156" spans="5:39" x14ac:dyDescent="0.3">
      <c r="E156">
        <f t="shared" si="49"/>
        <v>0</v>
      </c>
      <c r="F156">
        <f t="shared" si="69"/>
        <v>0</v>
      </c>
      <c r="G156">
        <f t="shared" si="50"/>
        <v>0</v>
      </c>
      <c r="H156">
        <v>-29</v>
      </c>
      <c r="I156" s="5">
        <f t="shared" si="51"/>
        <v>1</v>
      </c>
      <c r="J156" s="5">
        <f t="shared" si="52"/>
        <v>1</v>
      </c>
      <c r="K156" s="5">
        <f t="shared" si="53"/>
        <v>1</v>
      </c>
      <c r="L156">
        <v>1</v>
      </c>
      <c r="N156">
        <f t="shared" si="54"/>
        <v>0.2</v>
      </c>
      <c r="O156">
        <f t="shared" si="70"/>
        <v>0.16</v>
      </c>
      <c r="P156">
        <f t="shared" si="55"/>
        <v>0.13333333333333333</v>
      </c>
      <c r="Q156">
        <v>-33</v>
      </c>
      <c r="R156" s="5">
        <f t="shared" si="56"/>
        <v>1.5848931924611136</v>
      </c>
      <c r="S156" s="5">
        <f t="shared" si="57"/>
        <v>1.4454397707459274</v>
      </c>
      <c r="T156" s="5">
        <f t="shared" si="58"/>
        <v>1.3593563908785258</v>
      </c>
      <c r="U156">
        <v>2</v>
      </c>
      <c r="W156">
        <f t="shared" si="59"/>
        <v>0.65</v>
      </c>
      <c r="X156">
        <f t="shared" si="71"/>
        <v>0.52</v>
      </c>
      <c r="Y156">
        <f t="shared" si="60"/>
        <v>0.43333333333333335</v>
      </c>
      <c r="Z156">
        <v>-42</v>
      </c>
      <c r="AA156" s="5">
        <f t="shared" si="61"/>
        <v>4.4668359215096318</v>
      </c>
      <c r="AB156" s="5">
        <f t="shared" si="62"/>
        <v>3.3113112148259116</v>
      </c>
      <c r="AC156" s="5">
        <f t="shared" si="63"/>
        <v>2.7122725793320286</v>
      </c>
      <c r="AD156">
        <v>3</v>
      </c>
      <c r="AF156">
        <f t="shared" si="64"/>
        <v>0.85</v>
      </c>
      <c r="AG156">
        <f t="shared" si="72"/>
        <v>0.68</v>
      </c>
      <c r="AH156">
        <f t="shared" si="65"/>
        <v>0.56666666666666665</v>
      </c>
      <c r="AI156">
        <v>-46</v>
      </c>
      <c r="AJ156" s="5">
        <f t="shared" si="66"/>
        <v>7.0794578438413795</v>
      </c>
      <c r="AK156" s="5">
        <f t="shared" si="67"/>
        <v>4.786300923226384</v>
      </c>
      <c r="AL156" s="5">
        <f t="shared" si="68"/>
        <v>3.6869450645195756</v>
      </c>
      <c r="AM156">
        <v>5</v>
      </c>
    </row>
    <row r="157" spans="5:39" x14ac:dyDescent="0.3">
      <c r="E157">
        <f t="shared" si="49"/>
        <v>0</v>
      </c>
      <c r="F157">
        <f t="shared" si="69"/>
        <v>0</v>
      </c>
      <c r="G157">
        <f t="shared" si="50"/>
        <v>0</v>
      </c>
      <c r="H157">
        <v>-29</v>
      </c>
      <c r="I157" s="5">
        <f t="shared" si="51"/>
        <v>1</v>
      </c>
      <c r="J157" s="5">
        <f t="shared" si="52"/>
        <v>1</v>
      </c>
      <c r="K157" s="5">
        <f t="shared" si="53"/>
        <v>1</v>
      </c>
      <c r="L157">
        <v>1</v>
      </c>
      <c r="N157">
        <f t="shared" si="54"/>
        <v>0.2</v>
      </c>
      <c r="O157">
        <f t="shared" si="70"/>
        <v>0.16</v>
      </c>
      <c r="P157">
        <f t="shared" si="55"/>
        <v>0.13333333333333333</v>
      </c>
      <c r="Q157">
        <v>-33</v>
      </c>
      <c r="R157" s="5">
        <f t="shared" si="56"/>
        <v>1.5848931924611136</v>
      </c>
      <c r="S157" s="5">
        <f t="shared" si="57"/>
        <v>1.4454397707459274</v>
      </c>
      <c r="T157" s="5">
        <f t="shared" si="58"/>
        <v>1.3593563908785258</v>
      </c>
      <c r="U157">
        <v>2</v>
      </c>
      <c r="W157">
        <f t="shared" si="59"/>
        <v>0.7</v>
      </c>
      <c r="X157">
        <f t="shared" si="71"/>
        <v>0.56000000000000005</v>
      </c>
      <c r="Y157">
        <f t="shared" si="60"/>
        <v>0.46666666666666667</v>
      </c>
      <c r="Z157">
        <v>-43</v>
      </c>
      <c r="AA157" s="5">
        <f t="shared" si="61"/>
        <v>5.0118723362727229</v>
      </c>
      <c r="AB157" s="5">
        <f t="shared" si="62"/>
        <v>3.630780547701014</v>
      </c>
      <c r="AC157" s="5">
        <f t="shared" si="63"/>
        <v>2.9286445646252366</v>
      </c>
      <c r="AD157">
        <v>3</v>
      </c>
      <c r="AF157">
        <f t="shared" si="64"/>
        <v>0.8</v>
      </c>
      <c r="AG157">
        <f t="shared" si="72"/>
        <v>0.64</v>
      </c>
      <c r="AH157">
        <f t="shared" si="65"/>
        <v>0.53333333333333333</v>
      </c>
      <c r="AI157">
        <v>-45</v>
      </c>
      <c r="AJ157" s="5">
        <f t="shared" si="66"/>
        <v>6.3095734448019343</v>
      </c>
      <c r="AK157" s="5">
        <f t="shared" si="67"/>
        <v>4.3651583224016601</v>
      </c>
      <c r="AL157" s="5">
        <f t="shared" si="68"/>
        <v>3.4145488738336023</v>
      </c>
      <c r="AM157">
        <v>5</v>
      </c>
    </row>
    <row r="158" spans="5:39" x14ac:dyDescent="0.3">
      <c r="E158">
        <f t="shared" si="49"/>
        <v>0</v>
      </c>
      <c r="F158">
        <f t="shared" si="69"/>
        <v>0</v>
      </c>
      <c r="G158">
        <f t="shared" si="50"/>
        <v>0</v>
      </c>
      <c r="H158">
        <v>-29</v>
      </c>
      <c r="I158" s="5">
        <f t="shared" si="51"/>
        <v>1</v>
      </c>
      <c r="J158" s="5">
        <f t="shared" si="52"/>
        <v>1</v>
      </c>
      <c r="K158" s="5">
        <f t="shared" si="53"/>
        <v>1</v>
      </c>
      <c r="L158">
        <v>1</v>
      </c>
      <c r="N158">
        <f t="shared" si="54"/>
        <v>0.2</v>
      </c>
      <c r="O158">
        <f t="shared" si="70"/>
        <v>0.16</v>
      </c>
      <c r="P158">
        <f t="shared" si="55"/>
        <v>0.13333333333333333</v>
      </c>
      <c r="Q158">
        <v>-33</v>
      </c>
      <c r="R158" s="5">
        <f t="shared" si="56"/>
        <v>1.5848931924611136</v>
      </c>
      <c r="S158" s="5">
        <f t="shared" si="57"/>
        <v>1.4454397707459274</v>
      </c>
      <c r="T158" s="5">
        <f t="shared" si="58"/>
        <v>1.3593563908785258</v>
      </c>
      <c r="U158">
        <v>2</v>
      </c>
      <c r="W158">
        <f t="shared" si="59"/>
        <v>0.7</v>
      </c>
      <c r="X158">
        <f t="shared" si="71"/>
        <v>0.56000000000000005</v>
      </c>
      <c r="Y158">
        <f t="shared" si="60"/>
        <v>0.46666666666666667</v>
      </c>
      <c r="Z158">
        <v>-43</v>
      </c>
      <c r="AA158" s="5">
        <f t="shared" si="61"/>
        <v>5.0118723362727229</v>
      </c>
      <c r="AB158" s="5">
        <f t="shared" si="62"/>
        <v>3.630780547701014</v>
      </c>
      <c r="AC158" s="5">
        <f t="shared" si="63"/>
        <v>2.9286445646252366</v>
      </c>
      <c r="AD158">
        <v>3</v>
      </c>
      <c r="AF158">
        <f t="shared" si="64"/>
        <v>0.8</v>
      </c>
      <c r="AG158">
        <f t="shared" si="72"/>
        <v>0.64</v>
      </c>
      <c r="AH158">
        <f t="shared" si="65"/>
        <v>0.53333333333333333</v>
      </c>
      <c r="AI158">
        <v>-45</v>
      </c>
      <c r="AJ158" s="5">
        <f t="shared" si="66"/>
        <v>6.3095734448019343</v>
      </c>
      <c r="AK158" s="5">
        <f t="shared" si="67"/>
        <v>4.3651583224016601</v>
      </c>
      <c r="AL158" s="5">
        <f t="shared" si="68"/>
        <v>3.4145488738336023</v>
      </c>
      <c r="AM158">
        <v>5</v>
      </c>
    </row>
    <row r="159" spans="5:39" x14ac:dyDescent="0.3">
      <c r="E159">
        <f t="shared" si="49"/>
        <v>0</v>
      </c>
      <c r="F159">
        <f t="shared" si="69"/>
        <v>0</v>
      </c>
      <c r="G159">
        <f t="shared" si="50"/>
        <v>0</v>
      </c>
      <c r="H159">
        <v>-29</v>
      </c>
      <c r="I159" s="5">
        <f t="shared" si="51"/>
        <v>1</v>
      </c>
      <c r="J159" s="5">
        <f t="shared" si="52"/>
        <v>1</v>
      </c>
      <c r="K159" s="5">
        <f t="shared" si="53"/>
        <v>1</v>
      </c>
      <c r="L159">
        <v>1</v>
      </c>
      <c r="N159">
        <f t="shared" si="54"/>
        <v>0.2</v>
      </c>
      <c r="O159">
        <f t="shared" si="70"/>
        <v>0.16</v>
      </c>
      <c r="P159">
        <f t="shared" si="55"/>
        <v>0.13333333333333333</v>
      </c>
      <c r="Q159">
        <v>-33</v>
      </c>
      <c r="R159" s="5">
        <f t="shared" si="56"/>
        <v>1.5848931924611136</v>
      </c>
      <c r="S159" s="5">
        <f t="shared" si="57"/>
        <v>1.4454397707459274</v>
      </c>
      <c r="T159" s="5">
        <f t="shared" si="58"/>
        <v>1.3593563908785258</v>
      </c>
      <c r="U159">
        <v>2</v>
      </c>
      <c r="W159">
        <f t="shared" si="59"/>
        <v>0.7</v>
      </c>
      <c r="X159">
        <f t="shared" si="71"/>
        <v>0.56000000000000005</v>
      </c>
      <c r="Y159">
        <f t="shared" si="60"/>
        <v>0.46666666666666667</v>
      </c>
      <c r="Z159">
        <v>-43</v>
      </c>
      <c r="AA159" s="5">
        <f t="shared" si="61"/>
        <v>5.0118723362727229</v>
      </c>
      <c r="AB159" s="5">
        <f t="shared" si="62"/>
        <v>3.630780547701014</v>
      </c>
      <c r="AC159" s="5">
        <f t="shared" si="63"/>
        <v>2.9286445646252366</v>
      </c>
      <c r="AD159">
        <v>3</v>
      </c>
      <c r="AF159">
        <f t="shared" si="64"/>
        <v>0.8</v>
      </c>
      <c r="AG159">
        <f t="shared" si="72"/>
        <v>0.64</v>
      </c>
      <c r="AH159">
        <f t="shared" si="65"/>
        <v>0.53333333333333333</v>
      </c>
      <c r="AI159">
        <v>-45</v>
      </c>
      <c r="AJ159" s="5">
        <f t="shared" si="66"/>
        <v>6.3095734448019343</v>
      </c>
      <c r="AK159" s="5">
        <f t="shared" si="67"/>
        <v>4.3651583224016601</v>
      </c>
      <c r="AL159" s="5">
        <f t="shared" si="68"/>
        <v>3.4145488738336023</v>
      </c>
      <c r="AM159">
        <v>5</v>
      </c>
    </row>
    <row r="160" spans="5:39" x14ac:dyDescent="0.3">
      <c r="E160">
        <f t="shared" si="49"/>
        <v>-0.05</v>
      </c>
      <c r="F160">
        <f t="shared" si="69"/>
        <v>-0.04</v>
      </c>
      <c r="G160">
        <f t="shared" si="50"/>
        <v>-3.3333333333333333E-2</v>
      </c>
      <c r="H160">
        <v>-28</v>
      </c>
      <c r="I160" s="5">
        <f t="shared" si="51"/>
        <v>0.89125093813374545</v>
      </c>
      <c r="J160" s="5">
        <f t="shared" si="52"/>
        <v>0.91201083935590965</v>
      </c>
      <c r="K160" s="5">
        <f t="shared" si="53"/>
        <v>0.92611872812879348</v>
      </c>
      <c r="L160">
        <v>1</v>
      </c>
      <c r="N160">
        <f t="shared" si="54"/>
        <v>0.2</v>
      </c>
      <c r="O160">
        <f t="shared" si="70"/>
        <v>0.16</v>
      </c>
      <c r="P160">
        <f t="shared" si="55"/>
        <v>0.13333333333333333</v>
      </c>
      <c r="Q160">
        <v>-33</v>
      </c>
      <c r="R160" s="5">
        <f t="shared" si="56"/>
        <v>1.5848931924611136</v>
      </c>
      <c r="S160" s="5">
        <f t="shared" si="57"/>
        <v>1.4454397707459274</v>
      </c>
      <c r="T160" s="5">
        <f t="shared" si="58"/>
        <v>1.3593563908785258</v>
      </c>
      <c r="U160">
        <v>2</v>
      </c>
      <c r="W160">
        <f t="shared" si="59"/>
        <v>0.6</v>
      </c>
      <c r="X160">
        <f t="shared" si="71"/>
        <v>0.48</v>
      </c>
      <c r="Y160">
        <f t="shared" si="60"/>
        <v>0.4</v>
      </c>
      <c r="Z160">
        <v>-41</v>
      </c>
      <c r="AA160" s="5">
        <f t="shared" si="61"/>
        <v>3.9810717055349727</v>
      </c>
      <c r="AB160" s="5">
        <f t="shared" si="62"/>
        <v>3.0199517204020165</v>
      </c>
      <c r="AC160" s="5">
        <f t="shared" si="63"/>
        <v>2.5118864315095806</v>
      </c>
      <c r="AD160">
        <v>3</v>
      </c>
      <c r="AF160">
        <f t="shared" si="64"/>
        <v>0.65</v>
      </c>
      <c r="AG160">
        <f t="shared" si="72"/>
        <v>0.52</v>
      </c>
      <c r="AH160">
        <f t="shared" si="65"/>
        <v>0.43333333333333335</v>
      </c>
      <c r="AI160">
        <v>-42</v>
      </c>
      <c r="AJ160" s="5">
        <f t="shared" si="66"/>
        <v>4.4668359215096318</v>
      </c>
      <c r="AK160" s="5">
        <f t="shared" si="67"/>
        <v>3.3113112148259116</v>
      </c>
      <c r="AL160" s="5">
        <f t="shared" si="68"/>
        <v>2.7122725793320286</v>
      </c>
      <c r="AM160">
        <v>5</v>
      </c>
    </row>
    <row r="161" spans="5:39" x14ac:dyDescent="0.3">
      <c r="E161">
        <f t="shared" si="49"/>
        <v>-0.05</v>
      </c>
      <c r="F161">
        <f t="shared" si="69"/>
        <v>-0.04</v>
      </c>
      <c r="G161">
        <f t="shared" si="50"/>
        <v>-3.3333333333333333E-2</v>
      </c>
      <c r="H161">
        <v>-28</v>
      </c>
      <c r="I161" s="5">
        <f t="shared" si="51"/>
        <v>0.89125093813374545</v>
      </c>
      <c r="J161" s="5">
        <f t="shared" si="52"/>
        <v>0.91201083935590965</v>
      </c>
      <c r="K161" s="5">
        <f t="shared" si="53"/>
        <v>0.92611872812879348</v>
      </c>
      <c r="L161">
        <v>1</v>
      </c>
      <c r="N161">
        <f t="shared" si="54"/>
        <v>0.2</v>
      </c>
      <c r="O161">
        <f t="shared" si="70"/>
        <v>0.16</v>
      </c>
      <c r="P161">
        <f t="shared" si="55"/>
        <v>0.13333333333333333</v>
      </c>
      <c r="Q161">
        <v>-33</v>
      </c>
      <c r="R161" s="5">
        <f t="shared" si="56"/>
        <v>1.5848931924611136</v>
      </c>
      <c r="S161" s="5">
        <f t="shared" si="57"/>
        <v>1.4454397707459274</v>
      </c>
      <c r="T161" s="5">
        <f t="shared" si="58"/>
        <v>1.3593563908785258</v>
      </c>
      <c r="U161">
        <v>2</v>
      </c>
      <c r="W161">
        <f t="shared" si="59"/>
        <v>0.6</v>
      </c>
      <c r="X161">
        <f t="shared" si="71"/>
        <v>0.48</v>
      </c>
      <c r="Y161">
        <f t="shared" si="60"/>
        <v>0.4</v>
      </c>
      <c r="Z161">
        <v>-41</v>
      </c>
      <c r="AA161" s="5">
        <f t="shared" si="61"/>
        <v>3.9810717055349727</v>
      </c>
      <c r="AB161" s="5">
        <f t="shared" si="62"/>
        <v>3.0199517204020165</v>
      </c>
      <c r="AC161" s="5">
        <f t="shared" si="63"/>
        <v>2.5118864315095806</v>
      </c>
      <c r="AD161">
        <v>3</v>
      </c>
      <c r="AF161">
        <f t="shared" si="64"/>
        <v>0.65</v>
      </c>
      <c r="AG161">
        <f t="shared" si="72"/>
        <v>0.52</v>
      </c>
      <c r="AH161">
        <f t="shared" si="65"/>
        <v>0.43333333333333335</v>
      </c>
      <c r="AI161">
        <v>-42</v>
      </c>
      <c r="AJ161" s="5">
        <f t="shared" si="66"/>
        <v>4.4668359215096318</v>
      </c>
      <c r="AK161" s="5">
        <f t="shared" si="67"/>
        <v>3.3113112148259116</v>
      </c>
      <c r="AL161" s="5">
        <f t="shared" si="68"/>
        <v>2.7122725793320286</v>
      </c>
      <c r="AM161">
        <v>5</v>
      </c>
    </row>
    <row r="162" spans="5:39" x14ac:dyDescent="0.3">
      <c r="E162">
        <f t="shared" si="49"/>
        <v>-0.05</v>
      </c>
      <c r="F162">
        <f t="shared" si="69"/>
        <v>-0.04</v>
      </c>
      <c r="G162">
        <f t="shared" si="50"/>
        <v>-3.3333333333333333E-2</v>
      </c>
      <c r="H162">
        <v>-28</v>
      </c>
      <c r="I162" s="5">
        <f t="shared" si="51"/>
        <v>0.89125093813374545</v>
      </c>
      <c r="J162" s="5">
        <f t="shared" si="52"/>
        <v>0.91201083935590965</v>
      </c>
      <c r="K162" s="5">
        <f t="shared" si="53"/>
        <v>0.92611872812879348</v>
      </c>
      <c r="L162">
        <v>1</v>
      </c>
      <c r="N162">
        <f t="shared" si="54"/>
        <v>0.2</v>
      </c>
      <c r="O162">
        <f t="shared" si="70"/>
        <v>0.16</v>
      </c>
      <c r="P162">
        <f t="shared" si="55"/>
        <v>0.13333333333333333</v>
      </c>
      <c r="Q162">
        <v>-33</v>
      </c>
      <c r="R162" s="5">
        <f t="shared" si="56"/>
        <v>1.5848931924611136</v>
      </c>
      <c r="S162" s="5">
        <f t="shared" si="57"/>
        <v>1.4454397707459274</v>
      </c>
      <c r="T162" s="5">
        <f t="shared" si="58"/>
        <v>1.3593563908785258</v>
      </c>
      <c r="U162">
        <v>2</v>
      </c>
      <c r="W162">
        <f t="shared" si="59"/>
        <v>0.75</v>
      </c>
      <c r="X162">
        <f t="shared" si="71"/>
        <v>0.6</v>
      </c>
      <c r="Y162">
        <f t="shared" si="60"/>
        <v>0.5</v>
      </c>
      <c r="Z162">
        <v>-44</v>
      </c>
      <c r="AA162" s="5">
        <f t="shared" si="61"/>
        <v>5.6234132519034921</v>
      </c>
      <c r="AB162" s="5">
        <f t="shared" si="62"/>
        <v>3.9810717055349727</v>
      </c>
      <c r="AC162" s="5">
        <f t="shared" si="63"/>
        <v>3.1622776601683795</v>
      </c>
      <c r="AD162">
        <v>3</v>
      </c>
      <c r="AF162">
        <f t="shared" si="64"/>
        <v>0.7</v>
      </c>
      <c r="AG162">
        <f t="shared" si="72"/>
        <v>0.56000000000000005</v>
      </c>
      <c r="AH162">
        <f t="shared" si="65"/>
        <v>0.46666666666666667</v>
      </c>
      <c r="AI162">
        <v>-43</v>
      </c>
      <c r="AJ162" s="5">
        <f t="shared" si="66"/>
        <v>5.0118723362727229</v>
      </c>
      <c r="AK162" s="5">
        <f t="shared" si="67"/>
        <v>3.630780547701014</v>
      </c>
      <c r="AL162" s="5">
        <f t="shared" si="68"/>
        <v>2.9286445646252366</v>
      </c>
      <c r="AM162">
        <v>5</v>
      </c>
    </row>
    <row r="163" spans="5:39" x14ac:dyDescent="0.3">
      <c r="E163">
        <f t="shared" si="49"/>
        <v>-0.15</v>
      </c>
      <c r="F163">
        <f t="shared" si="69"/>
        <v>-0.12</v>
      </c>
      <c r="G163">
        <f t="shared" si="50"/>
        <v>-0.1</v>
      </c>
      <c r="H163">
        <v>-26</v>
      </c>
      <c r="I163" s="5">
        <f t="shared" si="51"/>
        <v>0.70794578438413791</v>
      </c>
      <c r="J163" s="5">
        <f t="shared" si="52"/>
        <v>0.75857757502918366</v>
      </c>
      <c r="K163" s="5">
        <f t="shared" si="53"/>
        <v>0.79432823472428149</v>
      </c>
      <c r="L163">
        <v>1</v>
      </c>
      <c r="N163">
        <f t="shared" si="54"/>
        <v>0.2</v>
      </c>
      <c r="O163">
        <f t="shared" si="70"/>
        <v>0.16</v>
      </c>
      <c r="P163">
        <f t="shared" si="55"/>
        <v>0.13333333333333333</v>
      </c>
      <c r="Q163">
        <v>-33</v>
      </c>
      <c r="R163" s="5">
        <f t="shared" si="56"/>
        <v>1.5848931924611136</v>
      </c>
      <c r="S163" s="5">
        <f t="shared" si="57"/>
        <v>1.4454397707459274</v>
      </c>
      <c r="T163" s="5">
        <f t="shared" si="58"/>
        <v>1.3593563908785258</v>
      </c>
      <c r="U163">
        <v>2</v>
      </c>
      <c r="W163">
        <f t="shared" si="59"/>
        <v>0.75</v>
      </c>
      <c r="X163">
        <f t="shared" si="71"/>
        <v>0.6</v>
      </c>
      <c r="Y163">
        <f t="shared" si="60"/>
        <v>0.5</v>
      </c>
      <c r="Z163">
        <v>-44</v>
      </c>
      <c r="AA163" s="5">
        <f t="shared" si="61"/>
        <v>5.6234132519034921</v>
      </c>
      <c r="AB163" s="5">
        <f t="shared" si="62"/>
        <v>3.9810717055349727</v>
      </c>
      <c r="AC163" s="5">
        <f t="shared" si="63"/>
        <v>3.1622776601683795</v>
      </c>
      <c r="AD163">
        <v>3</v>
      </c>
      <c r="AF163">
        <f t="shared" si="64"/>
        <v>0.7</v>
      </c>
      <c r="AG163">
        <f t="shared" si="72"/>
        <v>0.56000000000000005</v>
      </c>
      <c r="AH163">
        <f t="shared" si="65"/>
        <v>0.46666666666666667</v>
      </c>
      <c r="AI163">
        <v>-43</v>
      </c>
      <c r="AJ163" s="5">
        <f t="shared" si="66"/>
        <v>5.0118723362727229</v>
      </c>
      <c r="AK163" s="5">
        <f t="shared" si="67"/>
        <v>3.630780547701014</v>
      </c>
      <c r="AL163" s="5">
        <f t="shared" si="68"/>
        <v>2.9286445646252366</v>
      </c>
      <c r="AM163">
        <v>5</v>
      </c>
    </row>
    <row r="164" spans="5:39" x14ac:dyDescent="0.3">
      <c r="E164">
        <f t="shared" si="49"/>
        <v>-0.15</v>
      </c>
      <c r="F164">
        <f t="shared" si="69"/>
        <v>-0.12</v>
      </c>
      <c r="G164">
        <f t="shared" si="50"/>
        <v>-0.1</v>
      </c>
      <c r="H164">
        <v>-26</v>
      </c>
      <c r="I164" s="5">
        <f t="shared" si="51"/>
        <v>0.70794578438413791</v>
      </c>
      <c r="J164" s="5">
        <f t="shared" si="52"/>
        <v>0.75857757502918366</v>
      </c>
      <c r="K164" s="5">
        <f t="shared" si="53"/>
        <v>0.79432823472428149</v>
      </c>
      <c r="L164">
        <v>1</v>
      </c>
      <c r="N164">
        <f t="shared" si="54"/>
        <v>0.2</v>
      </c>
      <c r="O164">
        <f t="shared" si="70"/>
        <v>0.16</v>
      </c>
      <c r="P164">
        <f t="shared" si="55"/>
        <v>0.13333333333333333</v>
      </c>
      <c r="Q164">
        <v>-33</v>
      </c>
      <c r="R164" s="5">
        <f t="shared" si="56"/>
        <v>1.5848931924611136</v>
      </c>
      <c r="S164" s="5">
        <f t="shared" si="57"/>
        <v>1.4454397707459274</v>
      </c>
      <c r="T164" s="5">
        <f t="shared" si="58"/>
        <v>1.3593563908785258</v>
      </c>
      <c r="U164">
        <v>2</v>
      </c>
      <c r="W164">
        <f t="shared" si="59"/>
        <v>0.75</v>
      </c>
      <c r="X164">
        <f t="shared" si="71"/>
        <v>0.6</v>
      </c>
      <c r="Y164">
        <f t="shared" si="60"/>
        <v>0.5</v>
      </c>
      <c r="Z164">
        <v>-44</v>
      </c>
      <c r="AA164" s="5">
        <f t="shared" si="61"/>
        <v>5.6234132519034921</v>
      </c>
      <c r="AB164" s="5">
        <f t="shared" si="62"/>
        <v>3.9810717055349727</v>
      </c>
      <c r="AC164" s="5">
        <f t="shared" si="63"/>
        <v>3.1622776601683795</v>
      </c>
      <c r="AD164">
        <v>3</v>
      </c>
      <c r="AF164">
        <f t="shared" si="64"/>
        <v>0.7</v>
      </c>
      <c r="AG164">
        <f t="shared" si="72"/>
        <v>0.56000000000000005</v>
      </c>
      <c r="AH164">
        <f t="shared" si="65"/>
        <v>0.46666666666666667</v>
      </c>
      <c r="AI164">
        <v>-43</v>
      </c>
      <c r="AJ164" s="5">
        <f t="shared" si="66"/>
        <v>5.0118723362727229</v>
      </c>
      <c r="AK164" s="5">
        <f t="shared" si="67"/>
        <v>3.630780547701014</v>
      </c>
      <c r="AL164" s="5">
        <f t="shared" si="68"/>
        <v>2.9286445646252366</v>
      </c>
      <c r="AM164">
        <v>5</v>
      </c>
    </row>
    <row r="165" spans="5:39" x14ac:dyDescent="0.3">
      <c r="E165">
        <f t="shared" si="49"/>
        <v>-0.15</v>
      </c>
      <c r="F165">
        <f t="shared" si="69"/>
        <v>-0.12</v>
      </c>
      <c r="G165">
        <f t="shared" si="50"/>
        <v>-0.1</v>
      </c>
      <c r="H165">
        <v>-26</v>
      </c>
      <c r="I165" s="5">
        <f t="shared" si="51"/>
        <v>0.70794578438413791</v>
      </c>
      <c r="J165" s="5">
        <f t="shared" si="52"/>
        <v>0.75857757502918366</v>
      </c>
      <c r="K165" s="5">
        <f t="shared" si="53"/>
        <v>0.79432823472428149</v>
      </c>
      <c r="L165">
        <v>1</v>
      </c>
      <c r="N165">
        <f t="shared" si="54"/>
        <v>0.2</v>
      </c>
      <c r="O165">
        <f t="shared" si="70"/>
        <v>0.16</v>
      </c>
      <c r="P165">
        <f t="shared" si="55"/>
        <v>0.13333333333333333</v>
      </c>
      <c r="Q165">
        <v>-33</v>
      </c>
      <c r="R165" s="5">
        <f t="shared" si="56"/>
        <v>1.5848931924611136</v>
      </c>
      <c r="S165" s="5">
        <f t="shared" si="57"/>
        <v>1.4454397707459274</v>
      </c>
      <c r="T165" s="5">
        <f t="shared" si="58"/>
        <v>1.3593563908785258</v>
      </c>
      <c r="U165">
        <v>2</v>
      </c>
      <c r="W165">
        <f t="shared" si="59"/>
        <v>0.7</v>
      </c>
      <c r="X165">
        <f t="shared" si="71"/>
        <v>0.56000000000000005</v>
      </c>
      <c r="Y165">
        <f t="shared" si="60"/>
        <v>0.46666666666666667</v>
      </c>
      <c r="Z165">
        <v>-43</v>
      </c>
      <c r="AA165" s="5">
        <f t="shared" si="61"/>
        <v>5.0118723362727229</v>
      </c>
      <c r="AB165" s="5">
        <f t="shared" si="62"/>
        <v>3.630780547701014</v>
      </c>
      <c r="AC165" s="5">
        <f t="shared" si="63"/>
        <v>2.9286445646252366</v>
      </c>
      <c r="AD165">
        <v>3</v>
      </c>
      <c r="AF165">
        <f t="shared" si="64"/>
        <v>0.75</v>
      </c>
      <c r="AG165">
        <f t="shared" si="72"/>
        <v>0.6</v>
      </c>
      <c r="AH165">
        <f t="shared" si="65"/>
        <v>0.5</v>
      </c>
      <c r="AI165">
        <v>-44</v>
      </c>
      <c r="AJ165" s="5">
        <f t="shared" si="66"/>
        <v>5.6234132519034921</v>
      </c>
      <c r="AK165" s="5">
        <f t="shared" si="67"/>
        <v>3.9810717055349727</v>
      </c>
      <c r="AL165" s="5">
        <f t="shared" si="68"/>
        <v>3.1622776601683795</v>
      </c>
      <c r="AM165">
        <v>5</v>
      </c>
    </row>
    <row r="166" spans="5:39" x14ac:dyDescent="0.3">
      <c r="E166">
        <f t="shared" si="49"/>
        <v>0</v>
      </c>
      <c r="F166">
        <f t="shared" si="69"/>
        <v>0</v>
      </c>
      <c r="G166">
        <f t="shared" si="50"/>
        <v>0</v>
      </c>
      <c r="H166">
        <v>-29</v>
      </c>
      <c r="I166" s="5">
        <f t="shared" si="51"/>
        <v>1</v>
      </c>
      <c r="J166" s="5">
        <f t="shared" si="52"/>
        <v>1</v>
      </c>
      <c r="K166" s="5">
        <f t="shared" si="53"/>
        <v>1</v>
      </c>
      <c r="L166">
        <v>1</v>
      </c>
      <c r="N166">
        <f t="shared" si="54"/>
        <v>0.2</v>
      </c>
      <c r="O166">
        <f t="shared" si="70"/>
        <v>0.16</v>
      </c>
      <c r="P166">
        <f t="shared" si="55"/>
        <v>0.13333333333333333</v>
      </c>
      <c r="Q166">
        <v>-33</v>
      </c>
      <c r="R166" s="5">
        <f t="shared" si="56"/>
        <v>1.5848931924611136</v>
      </c>
      <c r="S166" s="5">
        <f t="shared" si="57"/>
        <v>1.4454397707459274</v>
      </c>
      <c r="T166" s="5">
        <f t="shared" si="58"/>
        <v>1.3593563908785258</v>
      </c>
      <c r="U166">
        <v>2</v>
      </c>
      <c r="W166">
        <f t="shared" si="59"/>
        <v>0.7</v>
      </c>
      <c r="X166">
        <f t="shared" si="71"/>
        <v>0.56000000000000005</v>
      </c>
      <c r="Y166">
        <f t="shared" si="60"/>
        <v>0.46666666666666667</v>
      </c>
      <c r="Z166">
        <v>-43</v>
      </c>
      <c r="AA166" s="5">
        <f t="shared" si="61"/>
        <v>5.0118723362727229</v>
      </c>
      <c r="AB166" s="5">
        <f t="shared" si="62"/>
        <v>3.630780547701014</v>
      </c>
      <c r="AC166" s="5">
        <f t="shared" si="63"/>
        <v>2.9286445646252366</v>
      </c>
      <c r="AD166">
        <v>3</v>
      </c>
      <c r="AF166">
        <f t="shared" si="64"/>
        <v>0.75</v>
      </c>
      <c r="AG166">
        <f t="shared" si="72"/>
        <v>0.6</v>
      </c>
      <c r="AH166">
        <f t="shared" si="65"/>
        <v>0.5</v>
      </c>
      <c r="AI166">
        <v>-44</v>
      </c>
      <c r="AJ166" s="5">
        <f t="shared" si="66"/>
        <v>5.6234132519034921</v>
      </c>
      <c r="AK166" s="5">
        <f t="shared" si="67"/>
        <v>3.9810717055349727</v>
      </c>
      <c r="AL166" s="5">
        <f t="shared" si="68"/>
        <v>3.1622776601683795</v>
      </c>
      <c r="AM166">
        <v>5</v>
      </c>
    </row>
    <row r="167" spans="5:39" x14ac:dyDescent="0.3">
      <c r="E167">
        <f t="shared" si="49"/>
        <v>0</v>
      </c>
      <c r="F167">
        <f t="shared" si="69"/>
        <v>0</v>
      </c>
      <c r="G167">
        <f t="shared" si="50"/>
        <v>0</v>
      </c>
      <c r="H167">
        <v>-29</v>
      </c>
      <c r="I167" s="5">
        <f t="shared" si="51"/>
        <v>1</v>
      </c>
      <c r="J167" s="5">
        <f t="shared" si="52"/>
        <v>1</v>
      </c>
      <c r="K167" s="5">
        <f t="shared" si="53"/>
        <v>1</v>
      </c>
      <c r="L167">
        <v>1</v>
      </c>
      <c r="N167">
        <f t="shared" si="54"/>
        <v>0.15</v>
      </c>
      <c r="O167">
        <f t="shared" si="70"/>
        <v>0.12</v>
      </c>
      <c r="P167">
        <f t="shared" si="55"/>
        <v>0.1</v>
      </c>
      <c r="Q167">
        <v>-32</v>
      </c>
      <c r="R167" s="5">
        <f t="shared" si="56"/>
        <v>1.4125375446227544</v>
      </c>
      <c r="S167" s="5">
        <f t="shared" si="57"/>
        <v>1.3182567385564072</v>
      </c>
      <c r="T167" s="5">
        <f t="shared" si="58"/>
        <v>1.2589254117941673</v>
      </c>
      <c r="U167">
        <v>2</v>
      </c>
      <c r="W167">
        <f t="shared" si="59"/>
        <v>0.7</v>
      </c>
      <c r="X167">
        <f t="shared" si="71"/>
        <v>0.56000000000000005</v>
      </c>
      <c r="Y167">
        <f t="shared" si="60"/>
        <v>0.46666666666666667</v>
      </c>
      <c r="Z167">
        <v>-43</v>
      </c>
      <c r="AA167" s="5">
        <f t="shared" si="61"/>
        <v>5.0118723362727229</v>
      </c>
      <c r="AB167" s="5">
        <f t="shared" si="62"/>
        <v>3.630780547701014</v>
      </c>
      <c r="AC167" s="5">
        <f t="shared" si="63"/>
        <v>2.9286445646252366</v>
      </c>
      <c r="AD167">
        <v>3</v>
      </c>
      <c r="AF167">
        <f t="shared" si="64"/>
        <v>0.7</v>
      </c>
      <c r="AG167">
        <f t="shared" si="72"/>
        <v>0.56000000000000005</v>
      </c>
      <c r="AH167">
        <f t="shared" si="65"/>
        <v>0.46666666666666667</v>
      </c>
      <c r="AI167">
        <v>-43</v>
      </c>
      <c r="AJ167" s="5">
        <f t="shared" si="66"/>
        <v>5.0118723362727229</v>
      </c>
      <c r="AK167" s="5">
        <f t="shared" si="67"/>
        <v>3.630780547701014</v>
      </c>
      <c r="AL167" s="5">
        <f t="shared" si="68"/>
        <v>2.9286445646252366</v>
      </c>
      <c r="AM167">
        <v>5</v>
      </c>
    </row>
    <row r="168" spans="5:39" x14ac:dyDescent="0.3">
      <c r="E168">
        <f t="shared" si="49"/>
        <v>0</v>
      </c>
      <c r="F168">
        <f t="shared" si="69"/>
        <v>0</v>
      </c>
      <c r="G168">
        <f t="shared" si="50"/>
        <v>0</v>
      </c>
      <c r="H168">
        <v>-29</v>
      </c>
      <c r="I168" s="5">
        <f t="shared" si="51"/>
        <v>1</v>
      </c>
      <c r="J168" s="5">
        <f t="shared" si="52"/>
        <v>1</v>
      </c>
      <c r="K168" s="5">
        <f t="shared" si="53"/>
        <v>1</v>
      </c>
      <c r="L168">
        <v>1</v>
      </c>
      <c r="N168">
        <f t="shared" si="54"/>
        <v>0.15</v>
      </c>
      <c r="O168">
        <f t="shared" si="70"/>
        <v>0.12</v>
      </c>
      <c r="P168">
        <f t="shared" si="55"/>
        <v>0.1</v>
      </c>
      <c r="Q168">
        <v>-32</v>
      </c>
      <c r="R168" s="5">
        <f t="shared" si="56"/>
        <v>1.4125375446227544</v>
      </c>
      <c r="S168" s="5">
        <f t="shared" si="57"/>
        <v>1.3182567385564072</v>
      </c>
      <c r="T168" s="5">
        <f t="shared" si="58"/>
        <v>1.2589254117941673</v>
      </c>
      <c r="U168">
        <v>2</v>
      </c>
      <c r="W168">
        <f t="shared" si="59"/>
        <v>0.75</v>
      </c>
      <c r="X168">
        <f t="shared" si="71"/>
        <v>0.6</v>
      </c>
      <c r="Y168">
        <f t="shared" si="60"/>
        <v>0.5</v>
      </c>
      <c r="Z168">
        <v>-44</v>
      </c>
      <c r="AA168" s="5">
        <f t="shared" si="61"/>
        <v>5.6234132519034921</v>
      </c>
      <c r="AB168" s="5">
        <f t="shared" si="62"/>
        <v>3.9810717055349727</v>
      </c>
      <c r="AC168" s="5">
        <f t="shared" si="63"/>
        <v>3.1622776601683795</v>
      </c>
      <c r="AD168">
        <v>3</v>
      </c>
      <c r="AF168">
        <f t="shared" si="64"/>
        <v>0.7</v>
      </c>
      <c r="AG168">
        <f t="shared" si="72"/>
        <v>0.56000000000000005</v>
      </c>
      <c r="AH168">
        <f t="shared" si="65"/>
        <v>0.46666666666666667</v>
      </c>
      <c r="AI168">
        <v>-43</v>
      </c>
      <c r="AJ168" s="5">
        <f t="shared" si="66"/>
        <v>5.0118723362727229</v>
      </c>
      <c r="AK168" s="5">
        <f t="shared" si="67"/>
        <v>3.630780547701014</v>
      </c>
      <c r="AL168" s="5">
        <f t="shared" si="68"/>
        <v>2.9286445646252366</v>
      </c>
      <c r="AM168">
        <v>5</v>
      </c>
    </row>
    <row r="169" spans="5:39" x14ac:dyDescent="0.3">
      <c r="E169">
        <f t="shared" si="49"/>
        <v>0</v>
      </c>
      <c r="F169">
        <f t="shared" si="69"/>
        <v>0</v>
      </c>
      <c r="G169">
        <f t="shared" si="50"/>
        <v>0</v>
      </c>
      <c r="H169">
        <v>-29</v>
      </c>
      <c r="I169" s="5">
        <f t="shared" si="51"/>
        <v>1</v>
      </c>
      <c r="J169" s="5">
        <f t="shared" si="52"/>
        <v>1</v>
      </c>
      <c r="K169" s="5">
        <f t="shared" si="53"/>
        <v>1</v>
      </c>
      <c r="L169">
        <v>1</v>
      </c>
      <c r="N169">
        <f t="shared" si="54"/>
        <v>0.1</v>
      </c>
      <c r="O169">
        <f t="shared" si="70"/>
        <v>0.08</v>
      </c>
      <c r="P169">
        <f t="shared" si="55"/>
        <v>6.6666666666666666E-2</v>
      </c>
      <c r="Q169">
        <v>-31</v>
      </c>
      <c r="R169" s="5">
        <f t="shared" si="56"/>
        <v>1.2589254117941673</v>
      </c>
      <c r="S169" s="5">
        <f t="shared" si="57"/>
        <v>1.2022644346174129</v>
      </c>
      <c r="T169" s="5">
        <f t="shared" si="58"/>
        <v>1.1659144011798317</v>
      </c>
      <c r="U169">
        <v>2</v>
      </c>
      <c r="W169">
        <f t="shared" si="59"/>
        <v>0.75</v>
      </c>
      <c r="X169">
        <f t="shared" si="71"/>
        <v>0.6</v>
      </c>
      <c r="Y169">
        <f t="shared" si="60"/>
        <v>0.5</v>
      </c>
      <c r="Z169">
        <v>-44</v>
      </c>
      <c r="AA169" s="5">
        <f t="shared" si="61"/>
        <v>5.6234132519034921</v>
      </c>
      <c r="AB169" s="5">
        <f t="shared" si="62"/>
        <v>3.9810717055349727</v>
      </c>
      <c r="AC169" s="5">
        <f t="shared" si="63"/>
        <v>3.1622776601683795</v>
      </c>
      <c r="AD169">
        <v>3</v>
      </c>
      <c r="AF169">
        <f t="shared" si="64"/>
        <v>0.7</v>
      </c>
      <c r="AG169">
        <f t="shared" si="72"/>
        <v>0.56000000000000005</v>
      </c>
      <c r="AH169">
        <f t="shared" si="65"/>
        <v>0.46666666666666667</v>
      </c>
      <c r="AI169">
        <v>-43</v>
      </c>
      <c r="AJ169" s="5">
        <f t="shared" si="66"/>
        <v>5.0118723362727229</v>
      </c>
      <c r="AK169" s="5">
        <f t="shared" si="67"/>
        <v>3.630780547701014</v>
      </c>
      <c r="AL169" s="5">
        <f t="shared" si="68"/>
        <v>2.9286445646252366</v>
      </c>
      <c r="AM169">
        <v>5</v>
      </c>
    </row>
    <row r="170" spans="5:39" x14ac:dyDescent="0.3">
      <c r="E170">
        <f t="shared" si="49"/>
        <v>0</v>
      </c>
      <c r="F170">
        <f t="shared" si="69"/>
        <v>0</v>
      </c>
      <c r="G170">
        <f t="shared" si="50"/>
        <v>0</v>
      </c>
      <c r="H170">
        <v>-29</v>
      </c>
      <c r="I170" s="5">
        <f t="shared" si="51"/>
        <v>1</v>
      </c>
      <c r="J170" s="5">
        <f t="shared" si="52"/>
        <v>1</v>
      </c>
      <c r="K170" s="5">
        <f t="shared" si="53"/>
        <v>1</v>
      </c>
      <c r="L170">
        <v>1</v>
      </c>
      <c r="N170">
        <f t="shared" si="54"/>
        <v>0.1</v>
      </c>
      <c r="O170">
        <f t="shared" si="70"/>
        <v>0.08</v>
      </c>
      <c r="P170">
        <f t="shared" si="55"/>
        <v>6.6666666666666666E-2</v>
      </c>
      <c r="Q170">
        <v>-31</v>
      </c>
      <c r="R170" s="5">
        <f t="shared" si="56"/>
        <v>1.2589254117941673</v>
      </c>
      <c r="S170" s="5">
        <f t="shared" si="57"/>
        <v>1.2022644346174129</v>
      </c>
      <c r="T170" s="5">
        <f t="shared" si="58"/>
        <v>1.1659144011798317</v>
      </c>
      <c r="U170">
        <v>2</v>
      </c>
      <c r="W170">
        <f t="shared" si="59"/>
        <v>0.45</v>
      </c>
      <c r="X170">
        <f t="shared" si="71"/>
        <v>0.36</v>
      </c>
      <c r="Y170">
        <f t="shared" si="60"/>
        <v>0.3</v>
      </c>
      <c r="Z170">
        <v>-38</v>
      </c>
      <c r="AA170" s="5">
        <f t="shared" si="61"/>
        <v>2.8183829312644542</v>
      </c>
      <c r="AB170" s="5">
        <f t="shared" si="62"/>
        <v>2.2908676527677732</v>
      </c>
      <c r="AC170" s="5">
        <f t="shared" si="63"/>
        <v>1.9952623149688797</v>
      </c>
      <c r="AD170">
        <v>3</v>
      </c>
      <c r="AF170">
        <f t="shared" si="64"/>
        <v>0.65</v>
      </c>
      <c r="AG170">
        <f t="shared" si="72"/>
        <v>0.52</v>
      </c>
      <c r="AH170">
        <f t="shared" si="65"/>
        <v>0.43333333333333335</v>
      </c>
      <c r="AI170">
        <v>-42</v>
      </c>
      <c r="AJ170" s="5">
        <f t="shared" si="66"/>
        <v>4.4668359215096318</v>
      </c>
      <c r="AK170" s="5">
        <f t="shared" si="67"/>
        <v>3.3113112148259116</v>
      </c>
      <c r="AL170" s="5">
        <f t="shared" si="68"/>
        <v>2.7122725793320286</v>
      </c>
      <c r="AM170">
        <v>5</v>
      </c>
    </row>
    <row r="171" spans="5:39" x14ac:dyDescent="0.3">
      <c r="E171">
        <f t="shared" si="49"/>
        <v>0.05</v>
      </c>
      <c r="F171">
        <f t="shared" si="69"/>
        <v>0.04</v>
      </c>
      <c r="G171">
        <f t="shared" si="50"/>
        <v>3.3333333333333333E-2</v>
      </c>
      <c r="H171">
        <v>-30</v>
      </c>
      <c r="I171" s="5">
        <f t="shared" si="51"/>
        <v>1.1220184543019636</v>
      </c>
      <c r="J171" s="5">
        <f t="shared" si="52"/>
        <v>1.0964781961431851</v>
      </c>
      <c r="K171" s="5">
        <f t="shared" si="53"/>
        <v>1.0797751623277096</v>
      </c>
      <c r="L171">
        <v>1</v>
      </c>
      <c r="N171">
        <f t="shared" si="54"/>
        <v>0.1</v>
      </c>
      <c r="O171">
        <f t="shared" si="70"/>
        <v>0.08</v>
      </c>
      <c r="P171">
        <f t="shared" si="55"/>
        <v>6.6666666666666666E-2</v>
      </c>
      <c r="Q171">
        <v>-31</v>
      </c>
      <c r="R171" s="5">
        <f t="shared" si="56"/>
        <v>1.2589254117941673</v>
      </c>
      <c r="S171" s="5">
        <f t="shared" si="57"/>
        <v>1.2022644346174129</v>
      </c>
      <c r="T171" s="5">
        <f t="shared" si="58"/>
        <v>1.1659144011798317</v>
      </c>
      <c r="U171">
        <v>2</v>
      </c>
      <c r="W171">
        <f t="shared" si="59"/>
        <v>0.45</v>
      </c>
      <c r="X171">
        <f t="shared" si="71"/>
        <v>0.36</v>
      </c>
      <c r="Y171">
        <f t="shared" si="60"/>
        <v>0.3</v>
      </c>
      <c r="Z171">
        <v>-38</v>
      </c>
      <c r="AA171" s="5">
        <f t="shared" si="61"/>
        <v>2.8183829312644542</v>
      </c>
      <c r="AB171" s="5">
        <f t="shared" si="62"/>
        <v>2.2908676527677732</v>
      </c>
      <c r="AC171" s="5">
        <f t="shared" si="63"/>
        <v>1.9952623149688797</v>
      </c>
      <c r="AD171">
        <v>3</v>
      </c>
      <c r="AF171">
        <f t="shared" si="64"/>
        <v>0.65</v>
      </c>
      <c r="AG171">
        <f t="shared" si="72"/>
        <v>0.52</v>
      </c>
      <c r="AH171">
        <f t="shared" si="65"/>
        <v>0.43333333333333335</v>
      </c>
      <c r="AI171">
        <v>-42</v>
      </c>
      <c r="AJ171" s="5">
        <f t="shared" si="66"/>
        <v>4.4668359215096318</v>
      </c>
      <c r="AK171" s="5">
        <f t="shared" si="67"/>
        <v>3.3113112148259116</v>
      </c>
      <c r="AL171" s="5">
        <f t="shared" si="68"/>
        <v>2.7122725793320286</v>
      </c>
      <c r="AM171">
        <v>5</v>
      </c>
    </row>
    <row r="172" spans="5:39" x14ac:dyDescent="0.3">
      <c r="E172">
        <f t="shared" si="49"/>
        <v>0.05</v>
      </c>
      <c r="F172">
        <f t="shared" si="69"/>
        <v>0.04</v>
      </c>
      <c r="G172">
        <f t="shared" si="50"/>
        <v>3.3333333333333333E-2</v>
      </c>
      <c r="H172">
        <v>-30</v>
      </c>
      <c r="I172" s="5">
        <f t="shared" si="51"/>
        <v>1.1220184543019636</v>
      </c>
      <c r="J172" s="5">
        <f t="shared" si="52"/>
        <v>1.0964781961431851</v>
      </c>
      <c r="K172" s="5">
        <f t="shared" si="53"/>
        <v>1.0797751623277096</v>
      </c>
      <c r="L172">
        <v>1</v>
      </c>
      <c r="N172">
        <f t="shared" si="54"/>
        <v>0.15</v>
      </c>
      <c r="O172">
        <f t="shared" si="70"/>
        <v>0.12</v>
      </c>
      <c r="P172">
        <f t="shared" si="55"/>
        <v>0.1</v>
      </c>
      <c r="Q172">
        <v>-32</v>
      </c>
      <c r="R172" s="5">
        <f t="shared" si="56"/>
        <v>1.4125375446227544</v>
      </c>
      <c r="S172" s="5">
        <f t="shared" si="57"/>
        <v>1.3182567385564072</v>
      </c>
      <c r="T172" s="5">
        <f t="shared" si="58"/>
        <v>1.2589254117941673</v>
      </c>
      <c r="U172">
        <v>2</v>
      </c>
      <c r="W172">
        <f t="shared" si="59"/>
        <v>0.45</v>
      </c>
      <c r="X172">
        <f t="shared" si="71"/>
        <v>0.36</v>
      </c>
      <c r="Y172">
        <f t="shared" si="60"/>
        <v>0.3</v>
      </c>
      <c r="Z172">
        <v>-38</v>
      </c>
      <c r="AA172" s="5">
        <f t="shared" si="61"/>
        <v>2.8183829312644542</v>
      </c>
      <c r="AB172" s="5">
        <f t="shared" si="62"/>
        <v>2.2908676527677732</v>
      </c>
      <c r="AC172" s="5">
        <f t="shared" si="63"/>
        <v>1.9952623149688797</v>
      </c>
      <c r="AD172">
        <v>3</v>
      </c>
      <c r="AF172">
        <f t="shared" si="64"/>
        <v>0.65</v>
      </c>
      <c r="AG172">
        <f t="shared" si="72"/>
        <v>0.52</v>
      </c>
      <c r="AH172">
        <f t="shared" si="65"/>
        <v>0.43333333333333335</v>
      </c>
      <c r="AI172">
        <v>-42</v>
      </c>
      <c r="AJ172" s="5">
        <f t="shared" si="66"/>
        <v>4.4668359215096318</v>
      </c>
      <c r="AK172" s="5">
        <f t="shared" si="67"/>
        <v>3.3113112148259116</v>
      </c>
      <c r="AL172" s="5">
        <f t="shared" si="68"/>
        <v>2.7122725793320286</v>
      </c>
      <c r="AM172">
        <v>5</v>
      </c>
    </row>
    <row r="173" spans="5:39" x14ac:dyDescent="0.3">
      <c r="E173">
        <f t="shared" si="49"/>
        <v>0</v>
      </c>
      <c r="F173">
        <f t="shared" si="69"/>
        <v>0</v>
      </c>
      <c r="G173">
        <f t="shared" si="50"/>
        <v>0</v>
      </c>
      <c r="H173">
        <v>-29</v>
      </c>
      <c r="I173" s="5">
        <f t="shared" si="51"/>
        <v>1</v>
      </c>
      <c r="J173" s="5">
        <f t="shared" si="52"/>
        <v>1</v>
      </c>
      <c r="K173" s="5">
        <f t="shared" si="53"/>
        <v>1</v>
      </c>
      <c r="L173">
        <v>1</v>
      </c>
      <c r="N173">
        <f t="shared" si="54"/>
        <v>0.15</v>
      </c>
      <c r="O173">
        <f t="shared" si="70"/>
        <v>0.12</v>
      </c>
      <c r="P173">
        <f t="shared" si="55"/>
        <v>0.1</v>
      </c>
      <c r="Q173">
        <v>-32</v>
      </c>
      <c r="R173" s="5">
        <f t="shared" si="56"/>
        <v>1.4125375446227544</v>
      </c>
      <c r="S173" s="5">
        <f t="shared" si="57"/>
        <v>1.3182567385564072</v>
      </c>
      <c r="T173" s="5">
        <f t="shared" si="58"/>
        <v>1.2589254117941673</v>
      </c>
      <c r="U173">
        <v>2</v>
      </c>
      <c r="W173">
        <f t="shared" si="59"/>
        <v>0.55000000000000004</v>
      </c>
      <c r="X173">
        <f t="shared" si="71"/>
        <v>0.44</v>
      </c>
      <c r="Y173">
        <f t="shared" si="60"/>
        <v>0.36666666666666664</v>
      </c>
      <c r="Z173">
        <v>-40</v>
      </c>
      <c r="AA173" s="5">
        <f t="shared" si="61"/>
        <v>3.5481338923357555</v>
      </c>
      <c r="AB173" s="5">
        <f t="shared" si="62"/>
        <v>2.7542287033381663</v>
      </c>
      <c r="AC173" s="5">
        <f t="shared" si="63"/>
        <v>2.3263050671536263</v>
      </c>
      <c r="AD173">
        <v>3</v>
      </c>
      <c r="AF173">
        <f t="shared" si="64"/>
        <v>0.75</v>
      </c>
      <c r="AG173">
        <f t="shared" si="72"/>
        <v>0.6</v>
      </c>
      <c r="AH173">
        <f t="shared" si="65"/>
        <v>0.5</v>
      </c>
      <c r="AI173">
        <v>-44</v>
      </c>
      <c r="AJ173" s="5">
        <f t="shared" si="66"/>
        <v>5.6234132519034921</v>
      </c>
      <c r="AK173" s="5">
        <f t="shared" si="67"/>
        <v>3.9810717055349727</v>
      </c>
      <c r="AL173" s="5">
        <f t="shared" si="68"/>
        <v>3.1622776601683795</v>
      </c>
      <c r="AM173">
        <v>5</v>
      </c>
    </row>
    <row r="174" spans="5:39" x14ac:dyDescent="0.3">
      <c r="E174">
        <f t="shared" si="49"/>
        <v>0</v>
      </c>
      <c r="F174">
        <f t="shared" si="69"/>
        <v>0</v>
      </c>
      <c r="G174">
        <f t="shared" si="50"/>
        <v>0</v>
      </c>
      <c r="H174">
        <v>-29</v>
      </c>
      <c r="I174" s="5">
        <f t="shared" si="51"/>
        <v>1</v>
      </c>
      <c r="J174" s="5">
        <f t="shared" si="52"/>
        <v>1</v>
      </c>
      <c r="K174" s="5">
        <f t="shared" si="53"/>
        <v>1</v>
      </c>
      <c r="L174">
        <v>1</v>
      </c>
      <c r="N174">
        <f t="shared" si="54"/>
        <v>0.15</v>
      </c>
      <c r="O174">
        <f t="shared" si="70"/>
        <v>0.12</v>
      </c>
      <c r="P174">
        <f t="shared" si="55"/>
        <v>0.1</v>
      </c>
      <c r="Q174">
        <v>-32</v>
      </c>
      <c r="R174" s="5">
        <f t="shared" si="56"/>
        <v>1.4125375446227544</v>
      </c>
      <c r="S174" s="5">
        <f t="shared" si="57"/>
        <v>1.3182567385564072</v>
      </c>
      <c r="T174" s="5">
        <f t="shared" si="58"/>
        <v>1.2589254117941673</v>
      </c>
      <c r="U174">
        <v>2</v>
      </c>
      <c r="W174">
        <f t="shared" si="59"/>
        <v>0.55000000000000004</v>
      </c>
      <c r="X174">
        <f t="shared" si="71"/>
        <v>0.44</v>
      </c>
      <c r="Y174">
        <f t="shared" si="60"/>
        <v>0.36666666666666664</v>
      </c>
      <c r="Z174">
        <v>-40</v>
      </c>
      <c r="AA174" s="5">
        <f t="shared" si="61"/>
        <v>3.5481338923357555</v>
      </c>
      <c r="AB174" s="5">
        <f t="shared" si="62"/>
        <v>2.7542287033381663</v>
      </c>
      <c r="AC174" s="5">
        <f t="shared" si="63"/>
        <v>2.3263050671536263</v>
      </c>
      <c r="AD174">
        <v>3</v>
      </c>
      <c r="AF174">
        <f t="shared" si="64"/>
        <v>0.75</v>
      </c>
      <c r="AG174">
        <f t="shared" si="72"/>
        <v>0.6</v>
      </c>
      <c r="AH174">
        <f t="shared" si="65"/>
        <v>0.5</v>
      </c>
      <c r="AI174">
        <v>-44</v>
      </c>
      <c r="AJ174" s="5">
        <f t="shared" si="66"/>
        <v>5.6234132519034921</v>
      </c>
      <c r="AK174" s="5">
        <f t="shared" si="67"/>
        <v>3.9810717055349727</v>
      </c>
      <c r="AL174" s="5">
        <f t="shared" si="68"/>
        <v>3.1622776601683795</v>
      </c>
      <c r="AM174">
        <v>5</v>
      </c>
    </row>
    <row r="175" spans="5:39" x14ac:dyDescent="0.3">
      <c r="E175">
        <f t="shared" si="49"/>
        <v>0</v>
      </c>
      <c r="F175">
        <f t="shared" si="69"/>
        <v>0</v>
      </c>
      <c r="G175">
        <f t="shared" si="50"/>
        <v>0</v>
      </c>
      <c r="H175">
        <v>-29</v>
      </c>
      <c r="I175" s="5">
        <f t="shared" si="51"/>
        <v>1</v>
      </c>
      <c r="J175" s="5">
        <f t="shared" si="52"/>
        <v>1</v>
      </c>
      <c r="K175" s="5">
        <f t="shared" si="53"/>
        <v>1</v>
      </c>
      <c r="L175">
        <v>1</v>
      </c>
      <c r="N175">
        <f t="shared" si="54"/>
        <v>0.15</v>
      </c>
      <c r="O175">
        <f t="shared" si="70"/>
        <v>0.12</v>
      </c>
      <c r="P175">
        <f t="shared" si="55"/>
        <v>0.1</v>
      </c>
      <c r="Q175">
        <v>-32</v>
      </c>
      <c r="R175" s="5">
        <f t="shared" si="56"/>
        <v>1.4125375446227544</v>
      </c>
      <c r="S175" s="5">
        <f t="shared" si="57"/>
        <v>1.3182567385564072</v>
      </c>
      <c r="T175" s="5">
        <f t="shared" si="58"/>
        <v>1.2589254117941673</v>
      </c>
      <c r="U175">
        <v>2</v>
      </c>
      <c r="W175">
        <f t="shared" si="59"/>
        <v>0.6</v>
      </c>
      <c r="X175">
        <f t="shared" si="71"/>
        <v>0.48</v>
      </c>
      <c r="Y175">
        <f t="shared" si="60"/>
        <v>0.4</v>
      </c>
      <c r="Z175">
        <v>-41</v>
      </c>
      <c r="AA175" s="5">
        <f t="shared" si="61"/>
        <v>3.9810717055349727</v>
      </c>
      <c r="AB175" s="5">
        <f t="shared" si="62"/>
        <v>3.0199517204020165</v>
      </c>
      <c r="AC175" s="5">
        <f t="shared" si="63"/>
        <v>2.5118864315095806</v>
      </c>
      <c r="AD175">
        <v>3</v>
      </c>
      <c r="AF175">
        <f t="shared" si="64"/>
        <v>0.75</v>
      </c>
      <c r="AG175">
        <f t="shared" si="72"/>
        <v>0.6</v>
      </c>
      <c r="AH175">
        <f t="shared" si="65"/>
        <v>0.5</v>
      </c>
      <c r="AI175">
        <v>-44</v>
      </c>
      <c r="AJ175" s="5">
        <f t="shared" si="66"/>
        <v>5.6234132519034921</v>
      </c>
      <c r="AK175" s="5">
        <f t="shared" si="67"/>
        <v>3.9810717055349727</v>
      </c>
      <c r="AL175" s="5">
        <f t="shared" si="68"/>
        <v>3.1622776601683795</v>
      </c>
      <c r="AM175">
        <v>5</v>
      </c>
    </row>
    <row r="176" spans="5:39" x14ac:dyDescent="0.3">
      <c r="E176">
        <f t="shared" si="49"/>
        <v>0</v>
      </c>
      <c r="F176">
        <f t="shared" si="69"/>
        <v>0</v>
      </c>
      <c r="G176">
        <f t="shared" si="50"/>
        <v>0</v>
      </c>
      <c r="H176">
        <v>-29</v>
      </c>
      <c r="I176" s="5">
        <f t="shared" si="51"/>
        <v>1</v>
      </c>
      <c r="J176" s="5">
        <f t="shared" si="52"/>
        <v>1</v>
      </c>
      <c r="K176" s="5">
        <f t="shared" si="53"/>
        <v>1</v>
      </c>
      <c r="L176">
        <v>1</v>
      </c>
      <c r="N176">
        <f t="shared" si="54"/>
        <v>0.15</v>
      </c>
      <c r="O176">
        <f t="shared" si="70"/>
        <v>0.12</v>
      </c>
      <c r="P176">
        <f t="shared" si="55"/>
        <v>0.1</v>
      </c>
      <c r="Q176">
        <v>-32</v>
      </c>
      <c r="R176" s="5">
        <f t="shared" si="56"/>
        <v>1.4125375446227544</v>
      </c>
      <c r="S176" s="5">
        <f t="shared" si="57"/>
        <v>1.3182567385564072</v>
      </c>
      <c r="T176" s="5">
        <f t="shared" si="58"/>
        <v>1.2589254117941673</v>
      </c>
      <c r="U176">
        <v>2</v>
      </c>
      <c r="W176">
        <f t="shared" si="59"/>
        <v>0.6</v>
      </c>
      <c r="X176">
        <f t="shared" si="71"/>
        <v>0.48</v>
      </c>
      <c r="Y176">
        <f t="shared" si="60"/>
        <v>0.4</v>
      </c>
      <c r="Z176">
        <v>-41</v>
      </c>
      <c r="AA176" s="5">
        <f t="shared" si="61"/>
        <v>3.9810717055349727</v>
      </c>
      <c r="AB176" s="5">
        <f t="shared" si="62"/>
        <v>3.0199517204020165</v>
      </c>
      <c r="AC176" s="5">
        <f t="shared" si="63"/>
        <v>2.5118864315095806</v>
      </c>
      <c r="AD176">
        <v>3</v>
      </c>
      <c r="AF176">
        <f t="shared" si="64"/>
        <v>0.75</v>
      </c>
      <c r="AG176">
        <f t="shared" si="72"/>
        <v>0.6</v>
      </c>
      <c r="AH176">
        <f t="shared" si="65"/>
        <v>0.5</v>
      </c>
      <c r="AI176">
        <v>-44</v>
      </c>
      <c r="AJ176" s="5">
        <f t="shared" si="66"/>
        <v>5.6234132519034921</v>
      </c>
      <c r="AK176" s="5">
        <f t="shared" si="67"/>
        <v>3.9810717055349727</v>
      </c>
      <c r="AL176" s="5">
        <f t="shared" si="68"/>
        <v>3.1622776601683795</v>
      </c>
      <c r="AM176">
        <v>5</v>
      </c>
    </row>
    <row r="177" spans="5:40" x14ac:dyDescent="0.3">
      <c r="E177">
        <f t="shared" si="49"/>
        <v>0</v>
      </c>
      <c r="F177">
        <f t="shared" si="69"/>
        <v>0</v>
      </c>
      <c r="G177">
        <f t="shared" si="50"/>
        <v>0</v>
      </c>
      <c r="H177">
        <v>-29</v>
      </c>
      <c r="I177" s="5">
        <f t="shared" si="51"/>
        <v>1</v>
      </c>
      <c r="J177" s="5">
        <f t="shared" si="52"/>
        <v>1</v>
      </c>
      <c r="K177" s="5">
        <f t="shared" si="53"/>
        <v>1</v>
      </c>
      <c r="L177">
        <v>1</v>
      </c>
      <c r="N177">
        <f t="shared" si="54"/>
        <v>0.15</v>
      </c>
      <c r="O177">
        <f t="shared" si="70"/>
        <v>0.12</v>
      </c>
      <c r="P177">
        <f t="shared" si="55"/>
        <v>0.1</v>
      </c>
      <c r="Q177">
        <v>-32</v>
      </c>
      <c r="R177" s="5">
        <f t="shared" si="56"/>
        <v>1.4125375446227544</v>
      </c>
      <c r="S177" s="5">
        <f t="shared" si="57"/>
        <v>1.3182567385564072</v>
      </c>
      <c r="T177" s="5">
        <f t="shared" si="58"/>
        <v>1.2589254117941673</v>
      </c>
      <c r="U177">
        <v>2</v>
      </c>
      <c r="W177">
        <f t="shared" si="59"/>
        <v>0.6</v>
      </c>
      <c r="X177">
        <f t="shared" si="71"/>
        <v>0.48</v>
      </c>
      <c r="Y177">
        <f t="shared" si="60"/>
        <v>0.4</v>
      </c>
      <c r="Z177">
        <v>-41</v>
      </c>
      <c r="AA177" s="5">
        <f t="shared" si="61"/>
        <v>3.9810717055349727</v>
      </c>
      <c r="AB177" s="5">
        <f t="shared" si="62"/>
        <v>3.0199517204020165</v>
      </c>
      <c r="AC177" s="5">
        <f t="shared" si="63"/>
        <v>2.5118864315095806</v>
      </c>
      <c r="AD177">
        <v>3</v>
      </c>
      <c r="AF177">
        <f t="shared" si="64"/>
        <v>1.05</v>
      </c>
      <c r="AG177">
        <f t="shared" si="72"/>
        <v>0.84</v>
      </c>
      <c r="AH177">
        <f t="shared" si="65"/>
        <v>0.7</v>
      </c>
      <c r="AI177">
        <v>-50</v>
      </c>
      <c r="AJ177" s="5">
        <f t="shared" si="66"/>
        <v>11.220184543019636</v>
      </c>
      <c r="AK177" s="5">
        <f t="shared" si="67"/>
        <v>6.9183097091893666</v>
      </c>
      <c r="AL177" s="5">
        <f t="shared" si="68"/>
        <v>5.0118723362727229</v>
      </c>
      <c r="AM177">
        <v>5</v>
      </c>
    </row>
    <row r="178" spans="5:40" x14ac:dyDescent="0.3">
      <c r="E178">
        <f t="shared" si="49"/>
        <v>-0.1</v>
      </c>
      <c r="F178">
        <f t="shared" si="69"/>
        <v>-0.08</v>
      </c>
      <c r="G178">
        <f t="shared" si="50"/>
        <v>-6.6666666666666666E-2</v>
      </c>
      <c r="H178">
        <v>-27</v>
      </c>
      <c r="I178" s="5">
        <f t="shared" si="51"/>
        <v>0.79432823472428149</v>
      </c>
      <c r="J178" s="5">
        <f t="shared" si="52"/>
        <v>0.83176377110267097</v>
      </c>
      <c r="K178" s="5">
        <f t="shared" si="53"/>
        <v>0.85769589859089412</v>
      </c>
      <c r="L178">
        <v>1</v>
      </c>
      <c r="N178">
        <f t="shared" si="54"/>
        <v>0.15</v>
      </c>
      <c r="O178">
        <f t="shared" si="70"/>
        <v>0.12</v>
      </c>
      <c r="P178">
        <f t="shared" si="55"/>
        <v>0.1</v>
      </c>
      <c r="Q178">
        <v>-32</v>
      </c>
      <c r="R178" s="5">
        <f t="shared" si="56"/>
        <v>1.4125375446227544</v>
      </c>
      <c r="S178" s="5">
        <f t="shared" si="57"/>
        <v>1.3182567385564072</v>
      </c>
      <c r="T178" s="5">
        <f t="shared" si="58"/>
        <v>1.2589254117941673</v>
      </c>
      <c r="U178">
        <v>2</v>
      </c>
      <c r="W178">
        <f t="shared" si="59"/>
        <v>0.55000000000000004</v>
      </c>
      <c r="X178">
        <f t="shared" si="71"/>
        <v>0.44</v>
      </c>
      <c r="Y178">
        <f t="shared" si="60"/>
        <v>0.36666666666666664</v>
      </c>
      <c r="Z178">
        <v>-40</v>
      </c>
      <c r="AA178" s="5">
        <f t="shared" si="61"/>
        <v>3.5481338923357555</v>
      </c>
      <c r="AB178" s="5">
        <f t="shared" si="62"/>
        <v>2.7542287033381663</v>
      </c>
      <c r="AC178" s="5">
        <f t="shared" si="63"/>
        <v>2.3263050671536263</v>
      </c>
      <c r="AD178">
        <v>3</v>
      </c>
      <c r="AF178">
        <f t="shared" si="64"/>
        <v>0.7</v>
      </c>
      <c r="AG178">
        <f t="shared" si="72"/>
        <v>0.56000000000000005</v>
      </c>
      <c r="AH178">
        <f t="shared" si="65"/>
        <v>0.46666666666666667</v>
      </c>
      <c r="AI178">
        <v>-43</v>
      </c>
      <c r="AJ178" s="5">
        <f t="shared" si="66"/>
        <v>5.0118723362727229</v>
      </c>
      <c r="AK178" s="5">
        <f t="shared" si="67"/>
        <v>3.630780547701014</v>
      </c>
      <c r="AL178" s="5">
        <f t="shared" si="68"/>
        <v>2.9286445646252366</v>
      </c>
      <c r="AM178">
        <v>5</v>
      </c>
    </row>
    <row r="179" spans="5:40" x14ac:dyDescent="0.3">
      <c r="E179">
        <f t="shared" si="49"/>
        <v>-0.1</v>
      </c>
      <c r="F179">
        <f t="shared" si="69"/>
        <v>-0.08</v>
      </c>
      <c r="G179">
        <f t="shared" si="50"/>
        <v>-6.6666666666666666E-2</v>
      </c>
      <c r="H179">
        <v>-27</v>
      </c>
      <c r="I179" s="5">
        <f t="shared" si="51"/>
        <v>0.79432823472428149</v>
      </c>
      <c r="J179" s="5">
        <f t="shared" si="52"/>
        <v>0.83176377110267097</v>
      </c>
      <c r="K179" s="5">
        <f t="shared" si="53"/>
        <v>0.85769589859089412</v>
      </c>
      <c r="L179">
        <v>1</v>
      </c>
      <c r="N179">
        <f t="shared" si="54"/>
        <v>0.15</v>
      </c>
      <c r="O179">
        <f t="shared" si="70"/>
        <v>0.12</v>
      </c>
      <c r="P179">
        <f t="shared" si="55"/>
        <v>0.1</v>
      </c>
      <c r="Q179">
        <v>-32</v>
      </c>
      <c r="R179" s="5">
        <f t="shared" si="56"/>
        <v>1.4125375446227544</v>
      </c>
      <c r="S179" s="5">
        <f t="shared" si="57"/>
        <v>1.3182567385564072</v>
      </c>
      <c r="T179" s="5">
        <f t="shared" si="58"/>
        <v>1.2589254117941673</v>
      </c>
      <c r="U179">
        <v>2</v>
      </c>
      <c r="W179">
        <f t="shared" si="59"/>
        <v>0.55000000000000004</v>
      </c>
      <c r="X179">
        <f t="shared" si="71"/>
        <v>0.44</v>
      </c>
      <c r="Y179">
        <f t="shared" si="60"/>
        <v>0.36666666666666664</v>
      </c>
      <c r="Z179">
        <v>-40</v>
      </c>
      <c r="AA179" s="5">
        <f t="shared" si="61"/>
        <v>3.5481338923357555</v>
      </c>
      <c r="AB179" s="5">
        <f t="shared" si="62"/>
        <v>2.7542287033381663</v>
      </c>
      <c r="AC179" s="5">
        <f t="shared" si="63"/>
        <v>2.3263050671536263</v>
      </c>
      <c r="AD179">
        <v>3</v>
      </c>
      <c r="AF179">
        <f t="shared" si="64"/>
        <v>0.7</v>
      </c>
      <c r="AG179">
        <f t="shared" si="72"/>
        <v>0.56000000000000005</v>
      </c>
      <c r="AH179">
        <f t="shared" si="65"/>
        <v>0.46666666666666667</v>
      </c>
      <c r="AI179">
        <v>-43</v>
      </c>
      <c r="AJ179" s="5">
        <f t="shared" si="66"/>
        <v>5.0118723362727229</v>
      </c>
      <c r="AK179" s="5">
        <f t="shared" si="67"/>
        <v>3.630780547701014</v>
      </c>
      <c r="AL179" s="5">
        <f t="shared" si="68"/>
        <v>2.9286445646252366</v>
      </c>
      <c r="AM179">
        <v>5</v>
      </c>
    </row>
    <row r="180" spans="5:40" x14ac:dyDescent="0.3">
      <c r="E180">
        <f t="shared" si="49"/>
        <v>-0.1</v>
      </c>
      <c r="F180">
        <f t="shared" si="69"/>
        <v>-0.08</v>
      </c>
      <c r="G180">
        <f t="shared" si="50"/>
        <v>-6.6666666666666666E-2</v>
      </c>
      <c r="H180">
        <v>-27</v>
      </c>
      <c r="I180" s="5">
        <f t="shared" si="51"/>
        <v>0.79432823472428149</v>
      </c>
      <c r="J180" s="5">
        <f t="shared" si="52"/>
        <v>0.83176377110267097</v>
      </c>
      <c r="K180" s="5">
        <f t="shared" si="53"/>
        <v>0.85769589859089412</v>
      </c>
      <c r="L180">
        <v>1</v>
      </c>
      <c r="N180">
        <f t="shared" si="54"/>
        <v>0.15</v>
      </c>
      <c r="O180">
        <f t="shared" si="70"/>
        <v>0.12</v>
      </c>
      <c r="P180">
        <f t="shared" si="55"/>
        <v>0.1</v>
      </c>
      <c r="Q180">
        <v>-32</v>
      </c>
      <c r="R180" s="5">
        <f t="shared" si="56"/>
        <v>1.4125375446227544</v>
      </c>
      <c r="S180" s="5">
        <f t="shared" si="57"/>
        <v>1.3182567385564072</v>
      </c>
      <c r="T180" s="5">
        <f t="shared" si="58"/>
        <v>1.2589254117941673</v>
      </c>
      <c r="U180">
        <v>2</v>
      </c>
      <c r="W180">
        <f t="shared" si="59"/>
        <v>0.55000000000000004</v>
      </c>
      <c r="X180">
        <f t="shared" si="71"/>
        <v>0.44</v>
      </c>
      <c r="Y180">
        <f t="shared" si="60"/>
        <v>0.36666666666666664</v>
      </c>
      <c r="Z180">
        <v>-40</v>
      </c>
      <c r="AA180" s="5">
        <f t="shared" si="61"/>
        <v>3.5481338923357555</v>
      </c>
      <c r="AB180" s="5">
        <f t="shared" si="62"/>
        <v>2.7542287033381663</v>
      </c>
      <c r="AC180" s="5">
        <f t="shared" si="63"/>
        <v>2.3263050671536263</v>
      </c>
      <c r="AD180">
        <v>3</v>
      </c>
      <c r="AF180">
        <f t="shared" si="64"/>
        <v>0.7</v>
      </c>
      <c r="AG180">
        <f t="shared" si="72"/>
        <v>0.56000000000000005</v>
      </c>
      <c r="AH180">
        <f t="shared" si="65"/>
        <v>0.46666666666666667</v>
      </c>
      <c r="AI180">
        <v>-43</v>
      </c>
      <c r="AJ180" s="5">
        <f t="shared" si="66"/>
        <v>5.0118723362727229</v>
      </c>
      <c r="AK180" s="5">
        <f t="shared" si="67"/>
        <v>3.630780547701014</v>
      </c>
      <c r="AL180" s="5">
        <f t="shared" si="68"/>
        <v>2.9286445646252366</v>
      </c>
      <c r="AM180">
        <v>5</v>
      </c>
    </row>
    <row r="181" spans="5:40" x14ac:dyDescent="0.3">
      <c r="E181">
        <f t="shared" si="49"/>
        <v>0</v>
      </c>
      <c r="F181">
        <f t="shared" si="69"/>
        <v>0</v>
      </c>
      <c r="G181">
        <f t="shared" si="50"/>
        <v>0</v>
      </c>
      <c r="H181">
        <v>-29</v>
      </c>
      <c r="I181" s="5">
        <f t="shared" si="51"/>
        <v>1</v>
      </c>
      <c r="J181" s="5">
        <f t="shared" si="52"/>
        <v>1</v>
      </c>
      <c r="K181" s="5">
        <f t="shared" si="53"/>
        <v>1</v>
      </c>
      <c r="L181">
        <v>1</v>
      </c>
      <c r="N181">
        <f t="shared" si="54"/>
        <v>0.15</v>
      </c>
      <c r="O181">
        <f t="shared" si="70"/>
        <v>0.12</v>
      </c>
      <c r="P181">
        <f t="shared" si="55"/>
        <v>0.1</v>
      </c>
      <c r="Q181">
        <v>-32</v>
      </c>
      <c r="R181" s="5">
        <f t="shared" si="56"/>
        <v>1.4125375446227544</v>
      </c>
      <c r="S181" s="5">
        <f t="shared" si="57"/>
        <v>1.3182567385564072</v>
      </c>
      <c r="T181" s="5">
        <f t="shared" si="58"/>
        <v>1.2589254117941673</v>
      </c>
      <c r="U181">
        <v>2</v>
      </c>
      <c r="W181">
        <f t="shared" si="59"/>
        <v>0.55000000000000004</v>
      </c>
      <c r="X181">
        <f t="shared" si="71"/>
        <v>0.44</v>
      </c>
      <c r="Y181">
        <f t="shared" si="60"/>
        <v>0.36666666666666664</v>
      </c>
      <c r="Z181">
        <v>-40</v>
      </c>
      <c r="AA181" s="5">
        <f t="shared" si="61"/>
        <v>3.5481338923357555</v>
      </c>
      <c r="AB181" s="5">
        <f t="shared" si="62"/>
        <v>2.7542287033381663</v>
      </c>
      <c r="AC181" s="5">
        <f t="shared" si="63"/>
        <v>2.3263050671536263</v>
      </c>
      <c r="AD181">
        <v>3</v>
      </c>
      <c r="AF181">
        <f t="shared" si="64"/>
        <v>0.7</v>
      </c>
      <c r="AG181">
        <f t="shared" si="72"/>
        <v>0.56000000000000005</v>
      </c>
      <c r="AH181">
        <f t="shared" si="65"/>
        <v>0.46666666666666667</v>
      </c>
      <c r="AI181">
        <v>-43</v>
      </c>
      <c r="AJ181" s="5">
        <f t="shared" si="66"/>
        <v>5.0118723362727229</v>
      </c>
      <c r="AK181" s="5">
        <f t="shared" si="67"/>
        <v>3.630780547701014</v>
      </c>
      <c r="AL181" s="5">
        <f t="shared" si="68"/>
        <v>2.9286445646252366</v>
      </c>
      <c r="AM181">
        <v>5</v>
      </c>
    </row>
    <row r="182" spans="5:40" x14ac:dyDescent="0.3">
      <c r="E182">
        <f t="shared" si="49"/>
        <v>0</v>
      </c>
      <c r="F182">
        <f t="shared" si="69"/>
        <v>0</v>
      </c>
      <c r="G182">
        <f t="shared" si="50"/>
        <v>0</v>
      </c>
      <c r="H182">
        <v>-29</v>
      </c>
      <c r="I182" s="5">
        <f t="shared" si="51"/>
        <v>1</v>
      </c>
      <c r="J182" s="5">
        <f t="shared" si="52"/>
        <v>1</v>
      </c>
      <c r="K182" s="5">
        <f t="shared" si="53"/>
        <v>1</v>
      </c>
      <c r="L182">
        <v>1</v>
      </c>
      <c r="N182">
        <f t="shared" si="54"/>
        <v>0.1</v>
      </c>
      <c r="O182">
        <f t="shared" si="70"/>
        <v>0.08</v>
      </c>
      <c r="P182">
        <f t="shared" si="55"/>
        <v>6.6666666666666666E-2</v>
      </c>
      <c r="Q182">
        <v>-31</v>
      </c>
      <c r="R182" s="5">
        <f t="shared" si="56"/>
        <v>1.2589254117941673</v>
      </c>
      <c r="S182" s="5">
        <f t="shared" si="57"/>
        <v>1.2022644346174129</v>
      </c>
      <c r="T182" s="5">
        <f t="shared" si="58"/>
        <v>1.1659144011798317</v>
      </c>
      <c r="U182">
        <v>2</v>
      </c>
      <c r="W182">
        <f t="shared" si="59"/>
        <v>0.55000000000000004</v>
      </c>
      <c r="X182">
        <f t="shared" si="71"/>
        <v>0.44</v>
      </c>
      <c r="Y182">
        <f t="shared" si="60"/>
        <v>0.36666666666666664</v>
      </c>
      <c r="Z182">
        <v>-40</v>
      </c>
      <c r="AA182" s="5">
        <f t="shared" si="61"/>
        <v>3.5481338923357555</v>
      </c>
      <c r="AB182" s="5">
        <f t="shared" si="62"/>
        <v>2.7542287033381663</v>
      </c>
      <c r="AC182" s="5">
        <f t="shared" si="63"/>
        <v>2.3263050671536263</v>
      </c>
      <c r="AD182">
        <v>3</v>
      </c>
      <c r="AF182">
        <f t="shared" si="64"/>
        <v>0.7</v>
      </c>
      <c r="AG182">
        <f t="shared" si="72"/>
        <v>0.56000000000000005</v>
      </c>
      <c r="AH182">
        <f t="shared" si="65"/>
        <v>0.46666666666666667</v>
      </c>
      <c r="AI182">
        <v>-43</v>
      </c>
      <c r="AJ182" s="5">
        <f t="shared" si="66"/>
        <v>5.0118723362727229</v>
      </c>
      <c r="AK182" s="5">
        <f t="shared" si="67"/>
        <v>3.630780547701014</v>
      </c>
      <c r="AL182" s="5">
        <f t="shared" si="68"/>
        <v>2.9286445646252366</v>
      </c>
      <c r="AM182">
        <v>5</v>
      </c>
    </row>
    <row r="183" spans="5:40" x14ac:dyDescent="0.3">
      <c r="H183" t="s">
        <v>28</v>
      </c>
      <c r="I183" s="5">
        <f>AVERAGE(I153:I182)</f>
        <v>0.9556216229644785</v>
      </c>
      <c r="J183" s="5">
        <f>AVERAGE(J153:J182)</f>
        <v>0.96309897803453448</v>
      </c>
      <c r="K183" s="5">
        <f>AVERAGE(K153:K182)</f>
        <v>0.96845097445475814</v>
      </c>
      <c r="Q183" t="s">
        <v>28</v>
      </c>
      <c r="R183" s="5">
        <f>AVERAGE(R153:R182)</f>
        <v>1.4507573771923796</v>
      </c>
      <c r="S183" s="5">
        <f>AVERAGE(S153:S182)</f>
        <v>1.3459314906444164</v>
      </c>
      <c r="T183" s="5">
        <f>AVERAGE(T153:T182)</f>
        <v>1.2804956013050435</v>
      </c>
      <c r="Z183" t="s">
        <v>28</v>
      </c>
      <c r="AA183" s="5">
        <f>AVERAGE(AA153:AA182)</f>
        <v>4.2760520033020502</v>
      </c>
      <c r="AB183" s="5">
        <f>AVERAGE(AB153:AB182)</f>
        <v>3.1868176722672472</v>
      </c>
      <c r="AC183" s="5">
        <f>AVERAGE(AC153:AC182)</f>
        <v>2.6220309427602158</v>
      </c>
      <c r="AI183" t="s">
        <v>28</v>
      </c>
      <c r="AJ183" s="5">
        <f>AVERAGE(AJ153:AJ182)</f>
        <v>5.9768429884977037</v>
      </c>
      <c r="AK183" s="5">
        <f>AVERAGE(AK153:AK182)</f>
        <v>4.1445380616984817</v>
      </c>
      <c r="AL183" s="5">
        <f>AVERAGE(AL153:AL182)</f>
        <v>3.2556724435232534</v>
      </c>
      <c r="AM183" s="5"/>
      <c r="AN183" s="5"/>
    </row>
    <row r="184" spans="5:40" x14ac:dyDescent="0.3">
      <c r="H184" t="s">
        <v>31</v>
      </c>
      <c r="I184" s="5">
        <f>_xlfn.STDEV.P(I153:I182)</f>
        <v>0.11814390904796176</v>
      </c>
      <c r="J184" s="5">
        <f>_xlfn.STDEV.P(J153:J182)</f>
        <v>9.650086904807384E-2</v>
      </c>
      <c r="K184" s="5">
        <f>_xlfn.STDEV.P(K153:K182)</f>
        <v>8.1573157276233002E-2</v>
      </c>
      <c r="Q184" t="s">
        <v>31</v>
      </c>
      <c r="R184" s="5">
        <f>_xlfn.STDEV.P(R153:R182)</f>
        <v>0.12304945999674864</v>
      </c>
      <c r="S184" s="5">
        <f>_xlfn.STDEV.P(S153:S182)</f>
        <v>9.162510836146745E-2</v>
      </c>
      <c r="T184" s="5">
        <f>_xlfn.STDEV.P(T153:T182)</f>
        <v>7.2797590396262671E-2</v>
      </c>
      <c r="Z184" t="s">
        <v>31</v>
      </c>
      <c r="AA184" s="5">
        <f>_xlfn.STDEV.P(AA153:AA182)</f>
        <v>0.87732248897170562</v>
      </c>
      <c r="AB184" s="5">
        <f>_xlfn.STDEV.P(AB153:AB182)</f>
        <v>0.52538349122358197</v>
      </c>
      <c r="AC184" s="5">
        <f>_xlfn.STDEV.P(AC153:AC182)</f>
        <v>0.36126200784456858</v>
      </c>
      <c r="AI184" t="s">
        <v>31</v>
      </c>
      <c r="AJ184" s="5">
        <f>_xlfn.STDEV.P(AJ153:AJ182)</f>
        <v>2.2654965329177732</v>
      </c>
      <c r="AK184" s="5">
        <f>_xlfn.STDEV.P(AK153:AK182)</f>
        <v>1.1715049896063099</v>
      </c>
      <c r="AL184" s="5">
        <f>_xlfn.STDEV.P(AL153:AL182)</f>
        <v>0.73233969646384023</v>
      </c>
    </row>
    <row r="185" spans="5:40" x14ac:dyDescent="0.3">
      <c r="M185">
        <v>3</v>
      </c>
      <c r="V185">
        <v>2</v>
      </c>
      <c r="AE185">
        <v>2.5</v>
      </c>
      <c r="AN185">
        <v>2</v>
      </c>
    </row>
    <row r="186" spans="5:40" x14ac:dyDescent="0.3">
      <c r="M186">
        <v>2.5</v>
      </c>
      <c r="V186">
        <v>2.5</v>
      </c>
      <c r="AE186">
        <v>3</v>
      </c>
      <c r="AN186">
        <v>2.5</v>
      </c>
    </row>
    <row r="187" spans="5:40" x14ac:dyDescent="0.3">
      <c r="M187">
        <v>2</v>
      </c>
      <c r="V187">
        <v>3</v>
      </c>
      <c r="AE187">
        <v>2</v>
      </c>
      <c r="AN187">
        <v>3</v>
      </c>
    </row>
    <row r="200" spans="5:35" x14ac:dyDescent="0.3">
      <c r="E200" t="s">
        <v>17</v>
      </c>
      <c r="F200" t="s">
        <v>32</v>
      </c>
      <c r="G200" t="s">
        <v>18</v>
      </c>
      <c r="H200" t="s">
        <v>22</v>
      </c>
      <c r="N200" t="s">
        <v>17</v>
      </c>
      <c r="O200" t="s">
        <v>32</v>
      </c>
      <c r="P200" t="s">
        <v>18</v>
      </c>
      <c r="Q200" t="s">
        <v>22</v>
      </c>
      <c r="W200" t="s">
        <v>17</v>
      </c>
      <c r="X200" t="s">
        <v>32</v>
      </c>
      <c r="Y200" t="s">
        <v>18</v>
      </c>
      <c r="Z200" t="s">
        <v>22</v>
      </c>
      <c r="AF200" t="s">
        <v>17</v>
      </c>
      <c r="AG200" t="s">
        <v>32</v>
      </c>
      <c r="AH200" t="s">
        <v>18</v>
      </c>
      <c r="AI200" t="s">
        <v>22</v>
      </c>
    </row>
    <row r="201" spans="5:35" x14ac:dyDescent="0.3">
      <c r="E201" s="5">
        <v>1.1220184543019636</v>
      </c>
      <c r="F201" s="5">
        <v>1.0964781961431851</v>
      </c>
      <c r="G201" s="5">
        <v>1.0797751623277096</v>
      </c>
      <c r="H201">
        <v>1</v>
      </c>
      <c r="N201" s="5">
        <v>1.5848931924611136</v>
      </c>
      <c r="O201" s="5">
        <v>1.4454397707459274</v>
      </c>
      <c r="P201" s="5">
        <v>1.3593563908785258</v>
      </c>
      <c r="Q201">
        <v>2</v>
      </c>
      <c r="W201" s="5">
        <v>3.9810717055349727</v>
      </c>
      <c r="X201" s="5">
        <v>3.0199517204020165</v>
      </c>
      <c r="Y201" s="5">
        <v>2.5118864315095806</v>
      </c>
      <c r="Z201">
        <v>3</v>
      </c>
      <c r="AF201" s="5">
        <v>7.9432823472428176</v>
      </c>
      <c r="AG201" s="5">
        <v>5.2480746024977263</v>
      </c>
      <c r="AH201" s="5">
        <v>3.9810717055349727</v>
      </c>
      <c r="AI201">
        <v>5</v>
      </c>
    </row>
    <row r="202" spans="5:35" x14ac:dyDescent="0.3">
      <c r="E202" s="5">
        <v>1.1220184543019636</v>
      </c>
      <c r="F202" s="5">
        <v>1.0964781961431851</v>
      </c>
      <c r="G202" s="5">
        <v>1.0797751623277096</v>
      </c>
      <c r="H202">
        <v>1</v>
      </c>
      <c r="N202" s="5">
        <v>1.2589254117941673</v>
      </c>
      <c r="O202" s="5">
        <v>1.2022644346174129</v>
      </c>
      <c r="P202" s="5">
        <v>1.1659144011798317</v>
      </c>
      <c r="Q202">
        <v>2</v>
      </c>
      <c r="W202" s="5">
        <v>3.9810717055349727</v>
      </c>
      <c r="X202" s="5">
        <v>3.0199517204020165</v>
      </c>
      <c r="Y202" s="5">
        <v>2.5118864315095806</v>
      </c>
      <c r="Z202">
        <v>3</v>
      </c>
      <c r="AF202" s="5">
        <v>15.848931924611136</v>
      </c>
      <c r="AG202" s="5">
        <v>9.1201083935590983</v>
      </c>
      <c r="AH202" s="5">
        <v>6.3095734448019343</v>
      </c>
      <c r="AI202">
        <v>5</v>
      </c>
    </row>
    <row r="203" spans="5:35" x14ac:dyDescent="0.3">
      <c r="E203" s="5">
        <v>1</v>
      </c>
      <c r="F203" s="5">
        <v>1</v>
      </c>
      <c r="G203" s="5">
        <v>1</v>
      </c>
      <c r="H203">
        <v>1</v>
      </c>
      <c r="N203" s="5">
        <v>1.2589254117941673</v>
      </c>
      <c r="O203" s="5">
        <v>1.2022644346174129</v>
      </c>
      <c r="P203" s="5">
        <v>1.1659144011798317</v>
      </c>
      <c r="Q203">
        <v>2</v>
      </c>
      <c r="W203" s="5">
        <v>4.4668359215096318</v>
      </c>
      <c r="X203" s="5">
        <v>3.3113112148259116</v>
      </c>
      <c r="Y203" s="5">
        <v>2.7122725793320286</v>
      </c>
      <c r="Z203">
        <v>3</v>
      </c>
      <c r="AF203" s="5">
        <v>7.0794578438413795</v>
      </c>
      <c r="AG203" s="5">
        <v>4.786300923226384</v>
      </c>
      <c r="AH203" s="5">
        <v>3.6869450645195756</v>
      </c>
      <c r="AI203">
        <v>5</v>
      </c>
    </row>
    <row r="204" spans="5:35" x14ac:dyDescent="0.3">
      <c r="E204" s="5">
        <v>1</v>
      </c>
      <c r="F204" s="5">
        <v>1</v>
      </c>
      <c r="G204" s="5">
        <v>1</v>
      </c>
      <c r="H204">
        <v>1</v>
      </c>
      <c r="N204" s="5">
        <v>1.5848931924611136</v>
      </c>
      <c r="O204" s="5">
        <v>1.4454397707459274</v>
      </c>
      <c r="P204" s="5">
        <v>1.3593563908785258</v>
      </c>
      <c r="Q204">
        <v>2</v>
      </c>
      <c r="W204" s="5">
        <v>4.4668359215096318</v>
      </c>
      <c r="X204" s="5">
        <v>3.3113112148259116</v>
      </c>
      <c r="Y204" s="5">
        <v>2.7122725793320286</v>
      </c>
      <c r="Z204">
        <v>3</v>
      </c>
      <c r="AF204" s="5">
        <v>7.0794578438413795</v>
      </c>
      <c r="AG204" s="5">
        <v>4.786300923226384</v>
      </c>
      <c r="AH204" s="5">
        <v>3.6869450645195756</v>
      </c>
      <c r="AI204">
        <v>5</v>
      </c>
    </row>
    <row r="205" spans="5:35" x14ac:dyDescent="0.3">
      <c r="E205" s="5">
        <v>1</v>
      </c>
      <c r="F205" s="5">
        <v>1</v>
      </c>
      <c r="G205" s="5">
        <v>1</v>
      </c>
      <c r="H205">
        <v>1</v>
      </c>
      <c r="N205" s="5">
        <v>1.5848931924611136</v>
      </c>
      <c r="O205" s="5">
        <v>1.4454397707459274</v>
      </c>
      <c r="P205" s="5">
        <v>1.3593563908785258</v>
      </c>
      <c r="Q205">
        <v>2</v>
      </c>
      <c r="W205" s="5">
        <v>5.0118723362727229</v>
      </c>
      <c r="X205" s="5">
        <v>3.630780547701014</v>
      </c>
      <c r="Y205" s="5">
        <v>2.9286445646252366</v>
      </c>
      <c r="Z205">
        <v>3</v>
      </c>
      <c r="AF205" s="5">
        <v>6.3095734448019343</v>
      </c>
      <c r="AG205" s="5">
        <v>4.3651583224016601</v>
      </c>
      <c r="AH205" s="5">
        <v>3.4145488738336023</v>
      </c>
      <c r="AI205">
        <v>5</v>
      </c>
    </row>
    <row r="206" spans="5:35" x14ac:dyDescent="0.3">
      <c r="E206" s="5">
        <v>1</v>
      </c>
      <c r="F206" s="5">
        <v>1</v>
      </c>
      <c r="G206" s="5">
        <v>1</v>
      </c>
      <c r="H206">
        <v>1</v>
      </c>
      <c r="N206" s="5">
        <v>1.5848931924611136</v>
      </c>
      <c r="O206" s="5">
        <v>1.4454397707459274</v>
      </c>
      <c r="P206" s="5">
        <v>1.3593563908785258</v>
      </c>
      <c r="Q206">
        <v>2</v>
      </c>
      <c r="W206" s="5">
        <v>5.0118723362727229</v>
      </c>
      <c r="X206" s="5">
        <v>3.630780547701014</v>
      </c>
      <c r="Y206" s="5">
        <v>2.9286445646252366</v>
      </c>
      <c r="Z206">
        <v>3</v>
      </c>
      <c r="AF206" s="5">
        <v>6.3095734448019343</v>
      </c>
      <c r="AG206" s="5">
        <v>4.3651583224016601</v>
      </c>
      <c r="AH206" s="5">
        <v>3.4145488738336023</v>
      </c>
      <c r="AI206">
        <v>5</v>
      </c>
    </row>
    <row r="207" spans="5:35" x14ac:dyDescent="0.3">
      <c r="E207" s="5">
        <v>1</v>
      </c>
      <c r="F207" s="5">
        <v>1</v>
      </c>
      <c r="G207" s="5">
        <v>1</v>
      </c>
      <c r="H207">
        <v>1</v>
      </c>
      <c r="N207" s="5">
        <v>1.5848931924611136</v>
      </c>
      <c r="O207" s="5">
        <v>1.4454397707459274</v>
      </c>
      <c r="P207" s="5">
        <v>1.3593563908785258</v>
      </c>
      <c r="Q207">
        <v>2</v>
      </c>
      <c r="W207" s="5">
        <v>5.0118723362727229</v>
      </c>
      <c r="X207" s="5">
        <v>3.630780547701014</v>
      </c>
      <c r="Y207" s="5">
        <v>2.9286445646252366</v>
      </c>
      <c r="Z207">
        <v>3</v>
      </c>
      <c r="AF207" s="5">
        <v>6.3095734448019343</v>
      </c>
      <c r="AG207" s="5">
        <v>4.3651583224016601</v>
      </c>
      <c r="AH207" s="5">
        <v>3.4145488738336023</v>
      </c>
      <c r="AI207">
        <v>5</v>
      </c>
    </row>
    <row r="208" spans="5:35" x14ac:dyDescent="0.3">
      <c r="E208" s="5">
        <v>0.89125093813374545</v>
      </c>
      <c r="F208" s="5">
        <v>0.91201083935590965</v>
      </c>
      <c r="G208" s="5">
        <v>0.92611872812879348</v>
      </c>
      <c r="H208">
        <v>1</v>
      </c>
      <c r="N208" s="5">
        <v>1.5848931924611136</v>
      </c>
      <c r="O208" s="5">
        <v>1.4454397707459274</v>
      </c>
      <c r="P208" s="5">
        <v>1.3593563908785258</v>
      </c>
      <c r="Q208">
        <v>2</v>
      </c>
      <c r="W208" s="5">
        <v>3.9810717055349727</v>
      </c>
      <c r="X208" s="5">
        <v>3.0199517204020165</v>
      </c>
      <c r="Y208" s="5">
        <v>2.5118864315095806</v>
      </c>
      <c r="Z208">
        <v>3</v>
      </c>
      <c r="AF208" s="5">
        <v>4.4668359215096318</v>
      </c>
      <c r="AG208" s="5">
        <v>3.3113112148259116</v>
      </c>
      <c r="AH208" s="5">
        <v>2.7122725793320286</v>
      </c>
      <c r="AI208">
        <v>5</v>
      </c>
    </row>
    <row r="209" spans="5:35" x14ac:dyDescent="0.3">
      <c r="E209" s="5">
        <v>0.89125093813374545</v>
      </c>
      <c r="F209" s="5">
        <v>0.91201083935590965</v>
      </c>
      <c r="G209" s="5">
        <v>0.92611872812879348</v>
      </c>
      <c r="H209">
        <v>1</v>
      </c>
      <c r="N209" s="5">
        <v>1.5848931924611136</v>
      </c>
      <c r="O209" s="5">
        <v>1.4454397707459274</v>
      </c>
      <c r="P209" s="5">
        <v>1.3593563908785258</v>
      </c>
      <c r="Q209">
        <v>2</v>
      </c>
      <c r="W209" s="5">
        <v>3.9810717055349727</v>
      </c>
      <c r="X209" s="5">
        <v>3.0199517204020165</v>
      </c>
      <c r="Y209" s="5">
        <v>2.5118864315095806</v>
      </c>
      <c r="Z209">
        <v>3</v>
      </c>
      <c r="AF209" s="5">
        <v>4.4668359215096318</v>
      </c>
      <c r="AG209" s="5">
        <v>3.3113112148259116</v>
      </c>
      <c r="AH209" s="5">
        <v>2.7122725793320286</v>
      </c>
      <c r="AI209">
        <v>5</v>
      </c>
    </row>
    <row r="210" spans="5:35" x14ac:dyDescent="0.3">
      <c r="E210" s="5">
        <v>0.89125093813374545</v>
      </c>
      <c r="F210" s="5">
        <v>0.91201083935590965</v>
      </c>
      <c r="G210" s="5">
        <v>0.92611872812879348</v>
      </c>
      <c r="H210">
        <v>1</v>
      </c>
      <c r="N210" s="5">
        <v>1.5848931924611136</v>
      </c>
      <c r="O210" s="5">
        <v>1.4454397707459274</v>
      </c>
      <c r="P210" s="5">
        <v>1.3593563908785258</v>
      </c>
      <c r="Q210">
        <v>2</v>
      </c>
      <c r="W210" s="5">
        <v>5.6234132519034921</v>
      </c>
      <c r="X210" s="5">
        <v>3.9810717055349727</v>
      </c>
      <c r="Y210" s="5">
        <v>3.1622776601683795</v>
      </c>
      <c r="Z210">
        <v>3</v>
      </c>
      <c r="AF210" s="5">
        <v>5.0118723362727229</v>
      </c>
      <c r="AG210" s="5">
        <v>3.630780547701014</v>
      </c>
      <c r="AH210" s="5">
        <v>2.9286445646252366</v>
      </c>
      <c r="AI210">
        <v>5</v>
      </c>
    </row>
    <row r="211" spans="5:35" x14ac:dyDescent="0.3">
      <c r="E211" s="5">
        <v>0.70794578438413791</v>
      </c>
      <c r="F211" s="5">
        <v>0.75857757502918366</v>
      </c>
      <c r="G211" s="5">
        <v>0.79432823472428149</v>
      </c>
      <c r="H211">
        <v>1</v>
      </c>
      <c r="N211" s="5">
        <v>1.5848931924611136</v>
      </c>
      <c r="O211" s="5">
        <v>1.4454397707459274</v>
      </c>
      <c r="P211" s="5">
        <v>1.3593563908785258</v>
      </c>
      <c r="Q211">
        <v>2</v>
      </c>
      <c r="W211" s="5">
        <v>5.6234132519034921</v>
      </c>
      <c r="X211" s="5">
        <v>3.9810717055349727</v>
      </c>
      <c r="Y211" s="5">
        <v>3.1622776601683795</v>
      </c>
      <c r="Z211">
        <v>3</v>
      </c>
      <c r="AF211" s="5">
        <v>5.0118723362727229</v>
      </c>
      <c r="AG211" s="5">
        <v>3.630780547701014</v>
      </c>
      <c r="AH211" s="5">
        <v>2.9286445646252366</v>
      </c>
      <c r="AI211">
        <v>5</v>
      </c>
    </row>
    <row r="212" spans="5:35" x14ac:dyDescent="0.3">
      <c r="E212" s="5">
        <v>0.70794578438413791</v>
      </c>
      <c r="F212" s="5">
        <v>0.75857757502918366</v>
      </c>
      <c r="G212" s="5">
        <v>0.79432823472428149</v>
      </c>
      <c r="H212">
        <v>1</v>
      </c>
      <c r="N212" s="5">
        <v>1.5848931924611136</v>
      </c>
      <c r="O212" s="5">
        <v>1.4454397707459274</v>
      </c>
      <c r="P212" s="5">
        <v>1.3593563908785258</v>
      </c>
      <c r="Q212">
        <v>2</v>
      </c>
      <c r="W212" s="5">
        <v>5.6234132519034921</v>
      </c>
      <c r="X212" s="5">
        <v>3.9810717055349727</v>
      </c>
      <c r="Y212" s="5">
        <v>3.1622776601683795</v>
      </c>
      <c r="Z212">
        <v>3</v>
      </c>
      <c r="AF212" s="5">
        <v>5.0118723362727229</v>
      </c>
      <c r="AG212" s="5">
        <v>3.630780547701014</v>
      </c>
      <c r="AH212" s="5">
        <v>2.9286445646252366</v>
      </c>
      <c r="AI212">
        <v>5</v>
      </c>
    </row>
    <row r="213" spans="5:35" x14ac:dyDescent="0.3">
      <c r="E213" s="5">
        <v>0.70794578438413791</v>
      </c>
      <c r="F213" s="5">
        <v>0.75857757502918366</v>
      </c>
      <c r="G213" s="5">
        <v>0.79432823472428149</v>
      </c>
      <c r="H213">
        <v>1</v>
      </c>
      <c r="N213" s="5">
        <v>1.5848931924611136</v>
      </c>
      <c r="O213" s="5">
        <v>1.4454397707459274</v>
      </c>
      <c r="P213" s="5">
        <v>1.3593563908785258</v>
      </c>
      <c r="Q213">
        <v>2</v>
      </c>
      <c r="W213" s="5">
        <v>5.0118723362727229</v>
      </c>
      <c r="X213" s="5">
        <v>3.630780547701014</v>
      </c>
      <c r="Y213" s="5">
        <v>2.9286445646252366</v>
      </c>
      <c r="Z213">
        <v>3</v>
      </c>
      <c r="AF213" s="5">
        <v>5.6234132519034921</v>
      </c>
      <c r="AG213" s="5">
        <v>3.9810717055349727</v>
      </c>
      <c r="AH213" s="5">
        <v>3.1622776601683795</v>
      </c>
      <c r="AI213">
        <v>5</v>
      </c>
    </row>
    <row r="214" spans="5:35" x14ac:dyDescent="0.3">
      <c r="E214" s="5">
        <v>1</v>
      </c>
      <c r="F214" s="5">
        <v>1</v>
      </c>
      <c r="G214" s="5">
        <v>1</v>
      </c>
      <c r="H214">
        <v>1</v>
      </c>
      <c r="N214" s="5">
        <v>1.5848931924611136</v>
      </c>
      <c r="O214" s="5">
        <v>1.4454397707459274</v>
      </c>
      <c r="P214" s="5">
        <v>1.3593563908785258</v>
      </c>
      <c r="Q214">
        <v>2</v>
      </c>
      <c r="W214" s="5">
        <v>5.0118723362727229</v>
      </c>
      <c r="X214" s="5">
        <v>3.630780547701014</v>
      </c>
      <c r="Y214" s="5">
        <v>2.9286445646252366</v>
      </c>
      <c r="Z214">
        <v>3</v>
      </c>
      <c r="AF214" s="5">
        <v>5.6234132519034921</v>
      </c>
      <c r="AG214" s="5">
        <v>3.9810717055349727</v>
      </c>
      <c r="AH214" s="5">
        <v>3.1622776601683795</v>
      </c>
      <c r="AI214">
        <v>5</v>
      </c>
    </row>
    <row r="215" spans="5:35" x14ac:dyDescent="0.3">
      <c r="E215" s="5">
        <v>1</v>
      </c>
      <c r="F215" s="5">
        <v>1</v>
      </c>
      <c r="G215" s="5">
        <v>1</v>
      </c>
      <c r="H215">
        <v>1</v>
      </c>
      <c r="N215" s="5">
        <v>1.4125375446227544</v>
      </c>
      <c r="O215" s="5">
        <v>1.3182567385564072</v>
      </c>
      <c r="P215" s="5">
        <v>1.2589254117941673</v>
      </c>
      <c r="Q215">
        <v>2</v>
      </c>
      <c r="W215" s="5">
        <v>5.0118723362727229</v>
      </c>
      <c r="X215" s="5">
        <v>3.630780547701014</v>
      </c>
      <c r="Y215" s="5">
        <v>2.9286445646252366</v>
      </c>
      <c r="Z215">
        <v>3</v>
      </c>
      <c r="AF215" s="5">
        <v>5.0118723362727229</v>
      </c>
      <c r="AG215" s="5">
        <v>3.630780547701014</v>
      </c>
      <c r="AH215" s="5">
        <v>2.9286445646252366</v>
      </c>
      <c r="AI215">
        <v>5</v>
      </c>
    </row>
    <row r="216" spans="5:35" x14ac:dyDescent="0.3">
      <c r="E216" s="5">
        <v>1</v>
      </c>
      <c r="F216" s="5">
        <v>1</v>
      </c>
      <c r="G216" s="5">
        <v>1</v>
      </c>
      <c r="H216">
        <v>1</v>
      </c>
      <c r="N216" s="5">
        <v>1.4125375446227544</v>
      </c>
      <c r="O216" s="5">
        <v>1.3182567385564072</v>
      </c>
      <c r="P216" s="5">
        <v>1.2589254117941673</v>
      </c>
      <c r="Q216">
        <v>2</v>
      </c>
      <c r="W216" s="5">
        <v>5.6234132519034921</v>
      </c>
      <c r="X216" s="5">
        <v>3.9810717055349727</v>
      </c>
      <c r="Y216" s="5">
        <v>3.1622776601683795</v>
      </c>
      <c r="Z216">
        <v>3</v>
      </c>
      <c r="AF216" s="5">
        <v>5.0118723362727229</v>
      </c>
      <c r="AG216" s="5">
        <v>3.630780547701014</v>
      </c>
      <c r="AH216" s="5">
        <v>2.9286445646252366</v>
      </c>
      <c r="AI216">
        <v>5</v>
      </c>
    </row>
    <row r="217" spans="5:35" x14ac:dyDescent="0.3">
      <c r="E217" s="5">
        <v>1</v>
      </c>
      <c r="F217" s="5">
        <v>1</v>
      </c>
      <c r="G217" s="5">
        <v>1</v>
      </c>
      <c r="H217">
        <v>1</v>
      </c>
      <c r="N217" s="5">
        <v>1.2589254117941673</v>
      </c>
      <c r="O217" s="5">
        <v>1.2022644346174129</v>
      </c>
      <c r="P217" s="5">
        <v>1.1659144011798317</v>
      </c>
      <c r="Q217">
        <v>2</v>
      </c>
      <c r="W217" s="5">
        <v>5.6234132519034921</v>
      </c>
      <c r="X217" s="5">
        <v>3.9810717055349727</v>
      </c>
      <c r="Y217" s="5">
        <v>3.1622776601683795</v>
      </c>
      <c r="Z217">
        <v>3</v>
      </c>
      <c r="AF217" s="5">
        <v>5.0118723362727229</v>
      </c>
      <c r="AG217" s="5">
        <v>3.630780547701014</v>
      </c>
      <c r="AH217" s="5">
        <v>2.9286445646252366</v>
      </c>
      <c r="AI217">
        <v>5</v>
      </c>
    </row>
    <row r="218" spans="5:35" x14ac:dyDescent="0.3">
      <c r="E218" s="5">
        <v>1</v>
      </c>
      <c r="F218" s="5">
        <v>1</v>
      </c>
      <c r="G218" s="5">
        <v>1</v>
      </c>
      <c r="H218">
        <v>1</v>
      </c>
      <c r="N218" s="5">
        <v>1.2589254117941673</v>
      </c>
      <c r="O218" s="5">
        <v>1.2022644346174129</v>
      </c>
      <c r="P218" s="5">
        <v>1.1659144011798317</v>
      </c>
      <c r="Q218">
        <v>2</v>
      </c>
      <c r="W218" s="5">
        <v>2.8183829312644542</v>
      </c>
      <c r="X218" s="5">
        <v>2.2908676527677732</v>
      </c>
      <c r="Y218" s="5">
        <v>1.9952623149688797</v>
      </c>
      <c r="Z218">
        <v>3</v>
      </c>
      <c r="AF218" s="5">
        <v>4.4668359215096318</v>
      </c>
      <c r="AG218" s="5">
        <v>3.3113112148259116</v>
      </c>
      <c r="AH218" s="5">
        <v>2.7122725793320286</v>
      </c>
      <c r="AI218">
        <v>5</v>
      </c>
    </row>
    <row r="219" spans="5:35" x14ac:dyDescent="0.3">
      <c r="E219" s="5">
        <v>1.1220184543019636</v>
      </c>
      <c r="F219" s="5">
        <v>1.0964781961431851</v>
      </c>
      <c r="G219" s="5">
        <v>1.0797751623277096</v>
      </c>
      <c r="H219">
        <v>1</v>
      </c>
      <c r="N219" s="5">
        <v>1.2589254117941673</v>
      </c>
      <c r="O219" s="5">
        <v>1.2022644346174129</v>
      </c>
      <c r="P219" s="5">
        <v>1.1659144011798317</v>
      </c>
      <c r="Q219">
        <v>2</v>
      </c>
      <c r="W219" s="5">
        <v>2.8183829312644542</v>
      </c>
      <c r="X219" s="5">
        <v>2.2908676527677732</v>
      </c>
      <c r="Y219" s="5">
        <v>1.9952623149688797</v>
      </c>
      <c r="Z219">
        <v>3</v>
      </c>
      <c r="AF219" s="5">
        <v>4.4668359215096318</v>
      </c>
      <c r="AG219" s="5">
        <v>3.3113112148259116</v>
      </c>
      <c r="AH219" s="5">
        <v>2.7122725793320286</v>
      </c>
      <c r="AI219">
        <v>5</v>
      </c>
    </row>
    <row r="220" spans="5:35" x14ac:dyDescent="0.3">
      <c r="E220" s="5">
        <v>1.1220184543019636</v>
      </c>
      <c r="F220" s="5">
        <v>1.0964781961431851</v>
      </c>
      <c r="G220" s="5">
        <v>1.0797751623277096</v>
      </c>
      <c r="H220">
        <v>1</v>
      </c>
      <c r="N220" s="5">
        <v>1.4125375446227544</v>
      </c>
      <c r="O220" s="5">
        <v>1.3182567385564072</v>
      </c>
      <c r="P220" s="5">
        <v>1.2589254117941673</v>
      </c>
      <c r="Q220">
        <v>2</v>
      </c>
      <c r="W220" s="5">
        <v>2.8183829312644542</v>
      </c>
      <c r="X220" s="5">
        <v>2.2908676527677732</v>
      </c>
      <c r="Y220" s="5">
        <v>1.9952623149688797</v>
      </c>
      <c r="Z220">
        <v>3</v>
      </c>
      <c r="AF220" s="5">
        <v>4.4668359215096318</v>
      </c>
      <c r="AG220" s="5">
        <v>3.3113112148259116</v>
      </c>
      <c r="AH220" s="5">
        <v>2.7122725793320286</v>
      </c>
      <c r="AI220">
        <v>5</v>
      </c>
    </row>
    <row r="221" spans="5:35" x14ac:dyDescent="0.3">
      <c r="E221" s="5">
        <v>1</v>
      </c>
      <c r="F221" s="5">
        <v>1</v>
      </c>
      <c r="G221" s="5">
        <v>1</v>
      </c>
      <c r="H221">
        <v>1</v>
      </c>
      <c r="N221" s="5">
        <v>1.4125375446227544</v>
      </c>
      <c r="O221" s="5">
        <v>1.3182567385564072</v>
      </c>
      <c r="P221" s="5">
        <v>1.2589254117941673</v>
      </c>
      <c r="Q221">
        <v>2</v>
      </c>
      <c r="W221" s="5">
        <v>3.5481338923357555</v>
      </c>
      <c r="X221" s="5">
        <v>2.7542287033381663</v>
      </c>
      <c r="Y221" s="5">
        <v>2.3263050671536263</v>
      </c>
      <c r="Z221">
        <v>3</v>
      </c>
      <c r="AF221" s="5">
        <v>5.6234132519034921</v>
      </c>
      <c r="AG221" s="5">
        <v>3.9810717055349727</v>
      </c>
      <c r="AH221" s="5">
        <v>3.1622776601683795</v>
      </c>
      <c r="AI221">
        <v>5</v>
      </c>
    </row>
    <row r="222" spans="5:35" x14ac:dyDescent="0.3">
      <c r="E222" s="5">
        <v>1</v>
      </c>
      <c r="F222" s="5">
        <v>1</v>
      </c>
      <c r="G222" s="5">
        <v>1</v>
      </c>
      <c r="H222">
        <v>1</v>
      </c>
      <c r="N222" s="5">
        <v>1.4125375446227544</v>
      </c>
      <c r="O222" s="5">
        <v>1.3182567385564072</v>
      </c>
      <c r="P222" s="5">
        <v>1.2589254117941673</v>
      </c>
      <c r="Q222">
        <v>2</v>
      </c>
      <c r="W222" s="5">
        <v>3.5481338923357555</v>
      </c>
      <c r="X222" s="5">
        <v>2.7542287033381663</v>
      </c>
      <c r="Y222" s="5">
        <v>2.3263050671536263</v>
      </c>
      <c r="Z222">
        <v>3</v>
      </c>
      <c r="AF222" s="5">
        <v>5.6234132519034921</v>
      </c>
      <c r="AG222" s="5">
        <v>3.9810717055349727</v>
      </c>
      <c r="AH222" s="5">
        <v>3.1622776601683795</v>
      </c>
      <c r="AI222">
        <v>5</v>
      </c>
    </row>
    <row r="223" spans="5:35" x14ac:dyDescent="0.3">
      <c r="E223" s="5">
        <v>1</v>
      </c>
      <c r="F223" s="5">
        <v>1</v>
      </c>
      <c r="G223" s="5">
        <v>1</v>
      </c>
      <c r="H223">
        <v>1</v>
      </c>
      <c r="N223" s="5">
        <v>1.4125375446227544</v>
      </c>
      <c r="O223" s="5">
        <v>1.3182567385564072</v>
      </c>
      <c r="P223" s="5">
        <v>1.2589254117941673</v>
      </c>
      <c r="Q223">
        <v>2</v>
      </c>
      <c r="W223" s="5">
        <v>3.9810717055349727</v>
      </c>
      <c r="X223" s="5">
        <v>3.0199517204020165</v>
      </c>
      <c r="Y223" s="5">
        <v>2.5118864315095806</v>
      </c>
      <c r="Z223">
        <v>3</v>
      </c>
      <c r="AF223" s="5">
        <v>5.6234132519034921</v>
      </c>
      <c r="AG223" s="5">
        <v>3.9810717055349727</v>
      </c>
      <c r="AH223" s="5">
        <v>3.1622776601683795</v>
      </c>
      <c r="AI223">
        <v>5</v>
      </c>
    </row>
    <row r="224" spans="5:35" x14ac:dyDescent="0.3">
      <c r="E224" s="5">
        <v>1</v>
      </c>
      <c r="F224" s="5">
        <v>1</v>
      </c>
      <c r="G224" s="5">
        <v>1</v>
      </c>
      <c r="H224">
        <v>1</v>
      </c>
      <c r="N224" s="5">
        <v>1.4125375446227544</v>
      </c>
      <c r="O224" s="5">
        <v>1.3182567385564072</v>
      </c>
      <c r="P224" s="5">
        <v>1.2589254117941673</v>
      </c>
      <c r="Q224">
        <v>2</v>
      </c>
      <c r="W224" s="5">
        <v>3.9810717055349727</v>
      </c>
      <c r="X224" s="5">
        <v>3.0199517204020165</v>
      </c>
      <c r="Y224" s="5">
        <v>2.5118864315095806</v>
      </c>
      <c r="Z224">
        <v>3</v>
      </c>
      <c r="AF224" s="5">
        <v>5.6234132519034921</v>
      </c>
      <c r="AG224" s="5">
        <v>3.9810717055349727</v>
      </c>
      <c r="AH224" s="5">
        <v>3.1622776601683795</v>
      </c>
      <c r="AI224">
        <v>5</v>
      </c>
    </row>
    <row r="225" spans="5:35" x14ac:dyDescent="0.3">
      <c r="E225" s="5">
        <v>1</v>
      </c>
      <c r="F225" s="5">
        <v>1</v>
      </c>
      <c r="G225" s="5">
        <v>1</v>
      </c>
      <c r="H225">
        <v>1</v>
      </c>
      <c r="N225" s="5">
        <v>1.4125375446227544</v>
      </c>
      <c r="O225" s="5">
        <v>1.3182567385564072</v>
      </c>
      <c r="P225" s="5">
        <v>1.2589254117941673</v>
      </c>
      <c r="Q225">
        <v>2</v>
      </c>
      <c r="W225" s="5">
        <v>3.9810717055349727</v>
      </c>
      <c r="X225" s="5">
        <v>3.0199517204020165</v>
      </c>
      <c r="Y225" s="5">
        <v>2.5118864315095806</v>
      </c>
      <c r="Z225">
        <v>3</v>
      </c>
      <c r="AF225" s="5">
        <v>11.220184543019636</v>
      </c>
      <c r="AG225" s="5">
        <v>6.9183097091893666</v>
      </c>
      <c r="AH225" s="5">
        <v>5.0118723362727229</v>
      </c>
      <c r="AI225">
        <v>5</v>
      </c>
    </row>
    <row r="226" spans="5:35" x14ac:dyDescent="0.3">
      <c r="E226" s="5">
        <v>0.79432823472428149</v>
      </c>
      <c r="F226" s="5">
        <v>0.83176377110267097</v>
      </c>
      <c r="G226" s="5">
        <v>0.85769589859089412</v>
      </c>
      <c r="H226">
        <v>1</v>
      </c>
      <c r="N226" s="5">
        <v>1.4125375446227544</v>
      </c>
      <c r="O226" s="5">
        <v>1.3182567385564072</v>
      </c>
      <c r="P226" s="5">
        <v>1.2589254117941673</v>
      </c>
      <c r="Q226">
        <v>2</v>
      </c>
      <c r="W226" s="5">
        <v>3.5481338923357555</v>
      </c>
      <c r="X226" s="5">
        <v>2.7542287033381663</v>
      </c>
      <c r="Y226" s="5">
        <v>2.3263050671536263</v>
      </c>
      <c r="Z226">
        <v>3</v>
      </c>
      <c r="AF226" s="5">
        <v>5.0118723362727229</v>
      </c>
      <c r="AG226" s="5">
        <v>3.630780547701014</v>
      </c>
      <c r="AH226" s="5">
        <v>2.9286445646252366</v>
      </c>
      <c r="AI226">
        <v>5</v>
      </c>
    </row>
    <row r="227" spans="5:35" x14ac:dyDescent="0.3">
      <c r="E227" s="5">
        <v>0.79432823472428149</v>
      </c>
      <c r="F227" s="5">
        <v>0.83176377110267097</v>
      </c>
      <c r="G227" s="5">
        <v>0.85769589859089412</v>
      </c>
      <c r="H227">
        <v>1</v>
      </c>
      <c r="N227" s="5">
        <v>1.4125375446227544</v>
      </c>
      <c r="O227" s="5">
        <v>1.3182567385564072</v>
      </c>
      <c r="P227" s="5">
        <v>1.2589254117941673</v>
      </c>
      <c r="Q227">
        <v>2</v>
      </c>
      <c r="W227" s="5">
        <v>3.5481338923357555</v>
      </c>
      <c r="X227" s="5">
        <v>2.7542287033381663</v>
      </c>
      <c r="Y227" s="5">
        <v>2.3263050671536263</v>
      </c>
      <c r="Z227">
        <v>3</v>
      </c>
      <c r="AF227" s="5">
        <v>5.0118723362727229</v>
      </c>
      <c r="AG227" s="5">
        <v>3.630780547701014</v>
      </c>
      <c r="AH227" s="5">
        <v>2.9286445646252366</v>
      </c>
      <c r="AI227">
        <v>5</v>
      </c>
    </row>
    <row r="228" spans="5:35" x14ac:dyDescent="0.3">
      <c r="E228" s="5">
        <v>0.79432823472428149</v>
      </c>
      <c r="F228" s="5">
        <v>0.83176377110267097</v>
      </c>
      <c r="G228" s="5">
        <v>0.85769589859089412</v>
      </c>
      <c r="H228">
        <v>1</v>
      </c>
      <c r="N228" s="5">
        <v>1.4125375446227544</v>
      </c>
      <c r="O228" s="5">
        <v>1.3182567385564072</v>
      </c>
      <c r="P228" s="5">
        <v>1.2589254117941673</v>
      </c>
      <c r="Q228">
        <v>2</v>
      </c>
      <c r="W228" s="5">
        <v>3.5481338923357555</v>
      </c>
      <c r="X228" s="5">
        <v>2.7542287033381663</v>
      </c>
      <c r="Y228" s="5">
        <v>2.3263050671536263</v>
      </c>
      <c r="Z228">
        <v>3</v>
      </c>
      <c r="AF228" s="5">
        <v>5.0118723362727229</v>
      </c>
      <c r="AG228" s="5">
        <v>3.630780547701014</v>
      </c>
      <c r="AH228" s="5">
        <v>2.9286445646252366</v>
      </c>
      <c r="AI228">
        <v>5</v>
      </c>
    </row>
    <row r="229" spans="5:35" x14ac:dyDescent="0.3">
      <c r="E229" s="5">
        <v>1</v>
      </c>
      <c r="F229" s="5">
        <v>1</v>
      </c>
      <c r="G229" s="5">
        <v>1</v>
      </c>
      <c r="H229">
        <v>1</v>
      </c>
      <c r="N229" s="5">
        <v>1.4125375446227544</v>
      </c>
      <c r="O229" s="5">
        <v>1.3182567385564072</v>
      </c>
      <c r="P229" s="5">
        <v>1.2589254117941673</v>
      </c>
      <c r="Q229">
        <v>2</v>
      </c>
      <c r="W229" s="5">
        <v>3.5481338923357555</v>
      </c>
      <c r="X229" s="5">
        <v>2.7542287033381663</v>
      </c>
      <c r="Y229" s="5">
        <v>2.3263050671536263</v>
      </c>
      <c r="Z229">
        <v>3</v>
      </c>
      <c r="AF229" s="5">
        <v>5.0118723362727229</v>
      </c>
      <c r="AG229" s="5">
        <v>3.630780547701014</v>
      </c>
      <c r="AH229" s="5">
        <v>2.9286445646252366</v>
      </c>
      <c r="AI229">
        <v>5</v>
      </c>
    </row>
    <row r="230" spans="5:35" x14ac:dyDescent="0.3">
      <c r="E230" s="5">
        <v>1</v>
      </c>
      <c r="F230" s="5">
        <v>1</v>
      </c>
      <c r="G230" s="5">
        <v>1</v>
      </c>
      <c r="H230">
        <v>1</v>
      </c>
      <c r="N230" s="5">
        <v>1.2589254117941673</v>
      </c>
      <c r="O230" s="5">
        <v>1.2022644346174129</v>
      </c>
      <c r="P230" s="5">
        <v>1.1659144011798317</v>
      </c>
      <c r="Q230">
        <v>2</v>
      </c>
      <c r="W230" s="5">
        <v>3.5481338923357555</v>
      </c>
      <c r="X230" s="5">
        <v>2.7542287033381663</v>
      </c>
      <c r="Y230" s="5">
        <v>2.3263050671536263</v>
      </c>
      <c r="Z230">
        <v>3</v>
      </c>
      <c r="AF230" s="5">
        <v>5.0118723362727229</v>
      </c>
      <c r="AG230" s="5">
        <v>3.630780547701014</v>
      </c>
      <c r="AH230" s="5">
        <v>2.9286445646252366</v>
      </c>
      <c r="AI230">
        <v>5</v>
      </c>
    </row>
    <row r="231" spans="5:35" x14ac:dyDescent="0.3">
      <c r="E231" s="10" t="s">
        <v>35</v>
      </c>
      <c r="F231" s="8"/>
      <c r="G231" s="8"/>
      <c r="H231" s="8"/>
      <c r="N231" s="10" t="s">
        <v>35</v>
      </c>
      <c r="O231" s="8"/>
      <c r="P231" s="8"/>
      <c r="Q231" s="8"/>
      <c r="W231" s="10" t="s">
        <v>35</v>
      </c>
      <c r="X231" s="8"/>
      <c r="Y231" s="8"/>
      <c r="Z231" s="8"/>
      <c r="AF231" s="10" t="s">
        <v>35</v>
      </c>
      <c r="AG231" s="8"/>
      <c r="AH231" s="8"/>
      <c r="AI231" s="8"/>
    </row>
    <row r="232" spans="5:35" x14ac:dyDescent="0.3">
      <c r="E232" s="5">
        <f>E201-H201</f>
        <v>0.12201845430196356</v>
      </c>
      <c r="F232" s="5">
        <f>F201-H201</f>
        <v>9.6478196143185091E-2</v>
      </c>
      <c r="G232" s="5">
        <f>G201-H201</f>
        <v>7.9775162327709648E-2</v>
      </c>
      <c r="N232" s="5">
        <f>N201-Q201</f>
        <v>-0.4151068075388864</v>
      </c>
      <c r="O232" s="5">
        <f>O201-Q201</f>
        <v>-0.55456022925407256</v>
      </c>
      <c r="P232" s="5">
        <f>P201-Q201</f>
        <v>-0.64064360912147422</v>
      </c>
      <c r="W232" s="5">
        <f>W201-Z201</f>
        <v>0.98107170553497269</v>
      </c>
      <c r="X232" s="5">
        <f>X201-Z201</f>
        <v>1.9951720402016537E-2</v>
      </c>
      <c r="Y232" s="5">
        <f>Y201-Z201</f>
        <v>-0.48811356849041942</v>
      </c>
      <c r="AF232" s="5">
        <f>AF201-AI201</f>
        <v>2.9432823472428176</v>
      </c>
      <c r="AG232" s="5">
        <f>AG201-AI201</f>
        <v>0.24807460249772628</v>
      </c>
      <c r="AH232" s="5">
        <f>AH201-AI201</f>
        <v>-1.0189282944650273</v>
      </c>
    </row>
    <row r="233" spans="5:35" x14ac:dyDescent="0.3">
      <c r="E233" s="5">
        <f>E202-H202</f>
        <v>0.12201845430196356</v>
      </c>
      <c r="F233" s="5">
        <f>F202-H202</f>
        <v>9.6478196143185091E-2</v>
      </c>
      <c r="G233" s="5">
        <f>G202-H202</f>
        <v>7.9775162327709648E-2</v>
      </c>
      <c r="N233" s="5">
        <f>N202-Q202</f>
        <v>-0.74107458820583272</v>
      </c>
      <c r="O233" s="5">
        <f>O202-Q202</f>
        <v>-0.79773556538258705</v>
      </c>
      <c r="P233" s="5">
        <f>P202-Q202</f>
        <v>-0.83408559882016831</v>
      </c>
      <c r="W233" s="5">
        <f>W202-Z202</f>
        <v>0.98107170553497269</v>
      </c>
      <c r="X233" s="5">
        <f>X202-Z202</f>
        <v>1.9951720402016537E-2</v>
      </c>
      <c r="Y233" s="5">
        <f>Y202-Z202</f>
        <v>-0.48811356849041942</v>
      </c>
      <c r="AF233" s="5">
        <f>AF202-AI202</f>
        <v>10.848931924611136</v>
      </c>
      <c r="AG233" s="5">
        <f>AG202-AI202</f>
        <v>4.1201083935590983</v>
      </c>
      <c r="AH233" s="5">
        <f>AH202-AI202</f>
        <v>1.3095734448019343</v>
      </c>
    </row>
    <row r="234" spans="5:35" x14ac:dyDescent="0.3">
      <c r="E234" s="5">
        <f t="shared" ref="E234:E261" si="73">E203-H203</f>
        <v>0</v>
      </c>
      <c r="F234" s="5">
        <f t="shared" ref="F234:F261" si="74">F203-H203</f>
        <v>0</v>
      </c>
      <c r="G234" s="5">
        <f t="shared" ref="G234:G261" si="75">G203-H203</f>
        <v>0</v>
      </c>
      <c r="N234" s="5">
        <f t="shared" ref="N234:N261" si="76">N203-Q203</f>
        <v>-0.74107458820583272</v>
      </c>
      <c r="O234" s="5">
        <f t="shared" ref="O234:O261" si="77">O203-Q203</f>
        <v>-0.79773556538258705</v>
      </c>
      <c r="P234" s="5">
        <f t="shared" ref="P234:P261" si="78">P203-Q203</f>
        <v>-0.83408559882016831</v>
      </c>
      <c r="W234" s="5">
        <f t="shared" ref="W234:W261" si="79">W203-Z203</f>
        <v>1.4668359215096318</v>
      </c>
      <c r="X234" s="5">
        <f t="shared" ref="X234:X261" si="80">X203-Z203</f>
        <v>0.31131121482591162</v>
      </c>
      <c r="Y234" s="5">
        <f t="shared" ref="Y234:Y261" si="81">Y203-Z203</f>
        <v>-0.28772742066797141</v>
      </c>
      <c r="AF234" s="5">
        <f t="shared" ref="AF234:AF261" si="82">AF203-AI203</f>
        <v>2.0794578438413795</v>
      </c>
      <c r="AG234" s="5">
        <f t="shared" ref="AG234:AG261" si="83">AG203-AI203</f>
        <v>-0.21369907677361599</v>
      </c>
      <c r="AH234" s="5">
        <f t="shared" ref="AH234:AH261" si="84">AH203-AI203</f>
        <v>-1.3130549354804244</v>
      </c>
    </row>
    <row r="235" spans="5:35" x14ac:dyDescent="0.3">
      <c r="E235" s="5">
        <f t="shared" si="73"/>
        <v>0</v>
      </c>
      <c r="F235" s="5">
        <f t="shared" si="74"/>
        <v>0</v>
      </c>
      <c r="G235" s="5">
        <f t="shared" si="75"/>
        <v>0</v>
      </c>
      <c r="N235" s="5">
        <f t="shared" si="76"/>
        <v>-0.4151068075388864</v>
      </c>
      <c r="O235" s="5">
        <f t="shared" si="77"/>
        <v>-0.55456022925407256</v>
      </c>
      <c r="P235" s="5">
        <f t="shared" si="78"/>
        <v>-0.64064360912147422</v>
      </c>
      <c r="W235" s="5">
        <f t="shared" si="79"/>
        <v>1.4668359215096318</v>
      </c>
      <c r="X235" s="5">
        <f t="shared" si="80"/>
        <v>0.31131121482591162</v>
      </c>
      <c r="Y235" s="5">
        <f t="shared" si="81"/>
        <v>-0.28772742066797141</v>
      </c>
      <c r="AF235" s="5">
        <f t="shared" si="82"/>
        <v>2.0794578438413795</v>
      </c>
      <c r="AG235" s="5">
        <f t="shared" si="83"/>
        <v>-0.21369907677361599</v>
      </c>
      <c r="AH235" s="5">
        <f t="shared" si="84"/>
        <v>-1.3130549354804244</v>
      </c>
    </row>
    <row r="236" spans="5:35" x14ac:dyDescent="0.3">
      <c r="E236" s="5">
        <f t="shared" si="73"/>
        <v>0</v>
      </c>
      <c r="F236" s="5">
        <f t="shared" si="74"/>
        <v>0</v>
      </c>
      <c r="G236" s="5">
        <f t="shared" si="75"/>
        <v>0</v>
      </c>
      <c r="N236" s="5">
        <f t="shared" si="76"/>
        <v>-0.4151068075388864</v>
      </c>
      <c r="O236" s="5">
        <f t="shared" si="77"/>
        <v>-0.55456022925407256</v>
      </c>
      <c r="P236" s="5">
        <f t="shared" si="78"/>
        <v>-0.64064360912147422</v>
      </c>
      <c r="W236" s="5">
        <f t="shared" si="79"/>
        <v>2.0118723362727229</v>
      </c>
      <c r="X236" s="5">
        <f t="shared" si="80"/>
        <v>0.63078054770101399</v>
      </c>
      <c r="Y236" s="5">
        <f t="shared" si="81"/>
        <v>-7.135543537476341E-2</v>
      </c>
      <c r="AF236" s="5">
        <f t="shared" si="82"/>
        <v>1.3095734448019343</v>
      </c>
      <c r="AG236" s="5">
        <f t="shared" si="83"/>
        <v>-0.63484167759833987</v>
      </c>
      <c r="AH236" s="5">
        <f t="shared" si="84"/>
        <v>-1.5854511261663977</v>
      </c>
    </row>
    <row r="237" spans="5:35" x14ac:dyDescent="0.3">
      <c r="E237" s="5">
        <f t="shared" si="73"/>
        <v>0</v>
      </c>
      <c r="F237" s="5">
        <f t="shared" si="74"/>
        <v>0</v>
      </c>
      <c r="G237" s="5">
        <f t="shared" si="75"/>
        <v>0</v>
      </c>
      <c r="N237" s="5">
        <f t="shared" si="76"/>
        <v>-0.4151068075388864</v>
      </c>
      <c r="O237" s="5">
        <f t="shared" si="77"/>
        <v>-0.55456022925407256</v>
      </c>
      <c r="P237" s="5">
        <f t="shared" si="78"/>
        <v>-0.64064360912147422</v>
      </c>
      <c r="W237" s="5">
        <f t="shared" si="79"/>
        <v>2.0118723362727229</v>
      </c>
      <c r="X237" s="5">
        <f t="shared" si="80"/>
        <v>0.63078054770101399</v>
      </c>
      <c r="Y237" s="5">
        <f t="shared" si="81"/>
        <v>-7.135543537476341E-2</v>
      </c>
      <c r="AF237" s="5">
        <f t="shared" si="82"/>
        <v>1.3095734448019343</v>
      </c>
      <c r="AG237" s="5">
        <f t="shared" si="83"/>
        <v>-0.63484167759833987</v>
      </c>
      <c r="AH237" s="5">
        <f t="shared" si="84"/>
        <v>-1.5854511261663977</v>
      </c>
    </row>
    <row r="238" spans="5:35" x14ac:dyDescent="0.3">
      <c r="E238" s="5">
        <f t="shared" si="73"/>
        <v>0</v>
      </c>
      <c r="F238" s="5">
        <f t="shared" si="74"/>
        <v>0</v>
      </c>
      <c r="G238" s="5">
        <f t="shared" si="75"/>
        <v>0</v>
      </c>
      <c r="N238" s="5">
        <f t="shared" si="76"/>
        <v>-0.4151068075388864</v>
      </c>
      <c r="O238" s="5">
        <f t="shared" si="77"/>
        <v>-0.55456022925407256</v>
      </c>
      <c r="P238" s="5">
        <f t="shared" si="78"/>
        <v>-0.64064360912147422</v>
      </c>
      <c r="W238" s="5">
        <f t="shared" si="79"/>
        <v>2.0118723362727229</v>
      </c>
      <c r="X238" s="5">
        <f t="shared" si="80"/>
        <v>0.63078054770101399</v>
      </c>
      <c r="Y238" s="5">
        <f t="shared" si="81"/>
        <v>-7.135543537476341E-2</v>
      </c>
      <c r="AF238" s="5">
        <f t="shared" si="82"/>
        <v>1.3095734448019343</v>
      </c>
      <c r="AG238" s="5">
        <f t="shared" si="83"/>
        <v>-0.63484167759833987</v>
      </c>
      <c r="AH238" s="5">
        <f t="shared" si="84"/>
        <v>-1.5854511261663977</v>
      </c>
    </row>
    <row r="239" spans="5:35" x14ac:dyDescent="0.3">
      <c r="E239" s="5">
        <f t="shared" si="73"/>
        <v>-0.10874906186625455</v>
      </c>
      <c r="F239" s="5">
        <f t="shared" si="74"/>
        <v>-8.7989160644090347E-2</v>
      </c>
      <c r="G239" s="5">
        <f t="shared" si="75"/>
        <v>-7.3881271871206522E-2</v>
      </c>
      <c r="N239" s="5">
        <f t="shared" si="76"/>
        <v>-0.4151068075388864</v>
      </c>
      <c r="O239" s="5">
        <f t="shared" si="77"/>
        <v>-0.55456022925407256</v>
      </c>
      <c r="P239" s="5">
        <f t="shared" si="78"/>
        <v>-0.64064360912147422</v>
      </c>
      <c r="W239" s="5">
        <f t="shared" si="79"/>
        <v>0.98107170553497269</v>
      </c>
      <c r="X239" s="5">
        <f t="shared" si="80"/>
        <v>1.9951720402016537E-2</v>
      </c>
      <c r="Y239" s="5">
        <f t="shared" si="81"/>
        <v>-0.48811356849041942</v>
      </c>
      <c r="AF239" s="5">
        <f t="shared" si="82"/>
        <v>-0.53316407849036818</v>
      </c>
      <c r="AG239" s="5">
        <f t="shared" si="83"/>
        <v>-1.6886887851740884</v>
      </c>
      <c r="AH239" s="5">
        <f t="shared" si="84"/>
        <v>-2.2877274206679714</v>
      </c>
    </row>
    <row r="240" spans="5:35" x14ac:dyDescent="0.3">
      <c r="E240" s="5">
        <f t="shared" si="73"/>
        <v>-0.10874906186625455</v>
      </c>
      <c r="F240" s="5">
        <f t="shared" si="74"/>
        <v>-8.7989160644090347E-2</v>
      </c>
      <c r="G240" s="5">
        <f t="shared" si="75"/>
        <v>-7.3881271871206522E-2</v>
      </c>
      <c r="N240" s="5">
        <f t="shared" si="76"/>
        <v>-0.4151068075388864</v>
      </c>
      <c r="O240" s="5">
        <f t="shared" si="77"/>
        <v>-0.55456022925407256</v>
      </c>
      <c r="P240" s="5">
        <f t="shared" si="78"/>
        <v>-0.64064360912147422</v>
      </c>
      <c r="W240" s="5">
        <f t="shared" si="79"/>
        <v>0.98107170553497269</v>
      </c>
      <c r="X240" s="5">
        <f t="shared" si="80"/>
        <v>1.9951720402016537E-2</v>
      </c>
      <c r="Y240" s="5">
        <f t="shared" si="81"/>
        <v>-0.48811356849041942</v>
      </c>
      <c r="AF240" s="5">
        <f t="shared" si="82"/>
        <v>-0.53316407849036818</v>
      </c>
      <c r="AG240" s="5">
        <f t="shared" si="83"/>
        <v>-1.6886887851740884</v>
      </c>
      <c r="AH240" s="5">
        <f t="shared" si="84"/>
        <v>-2.2877274206679714</v>
      </c>
    </row>
    <row r="241" spans="5:34" x14ac:dyDescent="0.3">
      <c r="E241" s="5">
        <f t="shared" si="73"/>
        <v>-0.10874906186625455</v>
      </c>
      <c r="F241" s="5">
        <f t="shared" si="74"/>
        <v>-8.7989160644090347E-2</v>
      </c>
      <c r="G241" s="5">
        <f t="shared" si="75"/>
        <v>-7.3881271871206522E-2</v>
      </c>
      <c r="N241" s="5">
        <f t="shared" si="76"/>
        <v>-0.4151068075388864</v>
      </c>
      <c r="O241" s="5">
        <f t="shared" si="77"/>
        <v>-0.55456022925407256</v>
      </c>
      <c r="P241" s="5">
        <f t="shared" si="78"/>
        <v>-0.64064360912147422</v>
      </c>
      <c r="W241" s="5">
        <f t="shared" si="79"/>
        <v>2.6234132519034921</v>
      </c>
      <c r="X241" s="5">
        <f t="shared" si="80"/>
        <v>0.98107170553497269</v>
      </c>
      <c r="Y241" s="5">
        <f t="shared" si="81"/>
        <v>0.16227766016837952</v>
      </c>
      <c r="AF241" s="5">
        <f t="shared" si="82"/>
        <v>1.1872336272722883E-2</v>
      </c>
      <c r="AG241" s="5">
        <f t="shared" si="83"/>
        <v>-1.369219452298986</v>
      </c>
      <c r="AH241" s="5">
        <f t="shared" si="84"/>
        <v>-2.0713554353747634</v>
      </c>
    </row>
    <row r="242" spans="5:34" x14ac:dyDescent="0.3">
      <c r="E242" s="5">
        <f t="shared" si="73"/>
        <v>-0.29205421561586209</v>
      </c>
      <c r="F242" s="5">
        <f t="shared" si="74"/>
        <v>-0.24142242497081634</v>
      </c>
      <c r="G242" s="5">
        <f t="shared" si="75"/>
        <v>-0.20567176527571851</v>
      </c>
      <c r="N242" s="5">
        <f t="shared" si="76"/>
        <v>-0.4151068075388864</v>
      </c>
      <c r="O242" s="5">
        <f t="shared" si="77"/>
        <v>-0.55456022925407256</v>
      </c>
      <c r="P242" s="5">
        <f t="shared" si="78"/>
        <v>-0.64064360912147422</v>
      </c>
      <c r="W242" s="5">
        <f t="shared" si="79"/>
        <v>2.6234132519034921</v>
      </c>
      <c r="X242" s="5">
        <f t="shared" si="80"/>
        <v>0.98107170553497269</v>
      </c>
      <c r="Y242" s="5">
        <f t="shared" si="81"/>
        <v>0.16227766016837952</v>
      </c>
      <c r="AF242" s="5">
        <f t="shared" si="82"/>
        <v>1.1872336272722883E-2</v>
      </c>
      <c r="AG242" s="5">
        <f t="shared" si="83"/>
        <v>-1.369219452298986</v>
      </c>
      <c r="AH242" s="5">
        <f t="shared" si="84"/>
        <v>-2.0713554353747634</v>
      </c>
    </row>
    <row r="243" spans="5:34" x14ac:dyDescent="0.3">
      <c r="E243" s="5">
        <f t="shared" si="73"/>
        <v>-0.29205421561586209</v>
      </c>
      <c r="F243" s="5">
        <f t="shared" si="74"/>
        <v>-0.24142242497081634</v>
      </c>
      <c r="G243" s="5">
        <f t="shared" si="75"/>
        <v>-0.20567176527571851</v>
      </c>
      <c r="N243" s="5">
        <f t="shared" si="76"/>
        <v>-0.4151068075388864</v>
      </c>
      <c r="O243" s="5">
        <f t="shared" si="77"/>
        <v>-0.55456022925407256</v>
      </c>
      <c r="P243" s="5">
        <f t="shared" si="78"/>
        <v>-0.64064360912147422</v>
      </c>
      <c r="W243" s="5">
        <f t="shared" si="79"/>
        <v>2.6234132519034921</v>
      </c>
      <c r="X243" s="5">
        <f t="shared" si="80"/>
        <v>0.98107170553497269</v>
      </c>
      <c r="Y243" s="5">
        <f t="shared" si="81"/>
        <v>0.16227766016837952</v>
      </c>
      <c r="AF243" s="5">
        <f t="shared" si="82"/>
        <v>1.1872336272722883E-2</v>
      </c>
      <c r="AG243" s="5">
        <f t="shared" si="83"/>
        <v>-1.369219452298986</v>
      </c>
      <c r="AH243" s="5">
        <f t="shared" si="84"/>
        <v>-2.0713554353747634</v>
      </c>
    </row>
    <row r="244" spans="5:34" x14ac:dyDescent="0.3">
      <c r="E244" s="5">
        <f t="shared" si="73"/>
        <v>-0.29205421561586209</v>
      </c>
      <c r="F244" s="5">
        <f t="shared" si="74"/>
        <v>-0.24142242497081634</v>
      </c>
      <c r="G244" s="5">
        <f t="shared" si="75"/>
        <v>-0.20567176527571851</v>
      </c>
      <c r="N244" s="5">
        <f t="shared" si="76"/>
        <v>-0.4151068075388864</v>
      </c>
      <c r="O244" s="5">
        <f t="shared" si="77"/>
        <v>-0.55456022925407256</v>
      </c>
      <c r="P244" s="5">
        <f t="shared" si="78"/>
        <v>-0.64064360912147422</v>
      </c>
      <c r="W244" s="5">
        <f t="shared" si="79"/>
        <v>2.0118723362727229</v>
      </c>
      <c r="X244" s="5">
        <f t="shared" si="80"/>
        <v>0.63078054770101399</v>
      </c>
      <c r="Y244" s="5">
        <f t="shared" si="81"/>
        <v>-7.135543537476341E-2</v>
      </c>
      <c r="AF244" s="5">
        <f t="shared" si="82"/>
        <v>0.62341325190349206</v>
      </c>
      <c r="AG244" s="5">
        <f t="shared" si="83"/>
        <v>-1.0189282944650273</v>
      </c>
      <c r="AH244" s="5">
        <f t="shared" si="84"/>
        <v>-1.8377223398316205</v>
      </c>
    </row>
    <row r="245" spans="5:34" x14ac:dyDescent="0.3">
      <c r="E245" s="5">
        <f t="shared" si="73"/>
        <v>0</v>
      </c>
      <c r="F245" s="5">
        <f t="shared" si="74"/>
        <v>0</v>
      </c>
      <c r="G245" s="5">
        <f t="shared" si="75"/>
        <v>0</v>
      </c>
      <c r="N245" s="5">
        <f t="shared" si="76"/>
        <v>-0.4151068075388864</v>
      </c>
      <c r="O245" s="5">
        <f t="shared" si="77"/>
        <v>-0.55456022925407256</v>
      </c>
      <c r="P245" s="5">
        <f t="shared" si="78"/>
        <v>-0.64064360912147422</v>
      </c>
      <c r="W245" s="5">
        <f t="shared" si="79"/>
        <v>2.0118723362727229</v>
      </c>
      <c r="X245" s="5">
        <f t="shared" si="80"/>
        <v>0.63078054770101399</v>
      </c>
      <c r="Y245" s="5">
        <f t="shared" si="81"/>
        <v>-7.135543537476341E-2</v>
      </c>
      <c r="AF245" s="5">
        <f t="shared" si="82"/>
        <v>0.62341325190349206</v>
      </c>
      <c r="AG245" s="5">
        <f t="shared" si="83"/>
        <v>-1.0189282944650273</v>
      </c>
      <c r="AH245" s="5">
        <f t="shared" si="84"/>
        <v>-1.8377223398316205</v>
      </c>
    </row>
    <row r="246" spans="5:34" x14ac:dyDescent="0.3">
      <c r="E246" s="5">
        <f t="shared" si="73"/>
        <v>0</v>
      </c>
      <c r="F246" s="5">
        <f t="shared" si="74"/>
        <v>0</v>
      </c>
      <c r="G246" s="5">
        <f t="shared" si="75"/>
        <v>0</v>
      </c>
      <c r="N246" s="5">
        <f t="shared" si="76"/>
        <v>-0.58746245537724562</v>
      </c>
      <c r="O246" s="5">
        <f t="shared" si="77"/>
        <v>-0.68174326144359276</v>
      </c>
      <c r="P246" s="5">
        <f t="shared" si="78"/>
        <v>-0.74107458820583272</v>
      </c>
      <c r="W246" s="5">
        <f t="shared" si="79"/>
        <v>2.0118723362727229</v>
      </c>
      <c r="X246" s="5">
        <f t="shared" si="80"/>
        <v>0.63078054770101399</v>
      </c>
      <c r="Y246" s="5">
        <f t="shared" si="81"/>
        <v>-7.135543537476341E-2</v>
      </c>
      <c r="AF246" s="5">
        <f t="shared" si="82"/>
        <v>1.1872336272722883E-2</v>
      </c>
      <c r="AG246" s="5">
        <f t="shared" si="83"/>
        <v>-1.369219452298986</v>
      </c>
      <c r="AH246" s="5">
        <f t="shared" si="84"/>
        <v>-2.0713554353747634</v>
      </c>
    </row>
    <row r="247" spans="5:34" x14ac:dyDescent="0.3">
      <c r="E247" s="5">
        <f t="shared" si="73"/>
        <v>0</v>
      </c>
      <c r="F247" s="5">
        <f t="shared" si="74"/>
        <v>0</v>
      </c>
      <c r="G247" s="5">
        <f t="shared" si="75"/>
        <v>0</v>
      </c>
      <c r="N247" s="5">
        <f t="shared" si="76"/>
        <v>-0.58746245537724562</v>
      </c>
      <c r="O247" s="5">
        <f t="shared" si="77"/>
        <v>-0.68174326144359276</v>
      </c>
      <c r="P247" s="5">
        <f t="shared" si="78"/>
        <v>-0.74107458820583272</v>
      </c>
      <c r="W247" s="5">
        <f t="shared" si="79"/>
        <v>2.6234132519034921</v>
      </c>
      <c r="X247" s="5">
        <f t="shared" si="80"/>
        <v>0.98107170553497269</v>
      </c>
      <c r="Y247" s="5">
        <f t="shared" si="81"/>
        <v>0.16227766016837952</v>
      </c>
      <c r="AF247" s="5">
        <f t="shared" si="82"/>
        <v>1.1872336272722883E-2</v>
      </c>
      <c r="AG247" s="5">
        <f t="shared" si="83"/>
        <v>-1.369219452298986</v>
      </c>
      <c r="AH247" s="5">
        <f t="shared" si="84"/>
        <v>-2.0713554353747634</v>
      </c>
    </row>
    <row r="248" spans="5:34" x14ac:dyDescent="0.3">
      <c r="E248" s="5">
        <f t="shared" si="73"/>
        <v>0</v>
      </c>
      <c r="F248" s="5">
        <f t="shared" si="74"/>
        <v>0</v>
      </c>
      <c r="G248" s="5">
        <f t="shared" si="75"/>
        <v>0</v>
      </c>
      <c r="N248" s="5">
        <f t="shared" si="76"/>
        <v>-0.74107458820583272</v>
      </c>
      <c r="O248" s="5">
        <f t="shared" si="77"/>
        <v>-0.79773556538258705</v>
      </c>
      <c r="P248" s="5">
        <f t="shared" si="78"/>
        <v>-0.83408559882016831</v>
      </c>
      <c r="W248" s="5">
        <f t="shared" si="79"/>
        <v>2.6234132519034921</v>
      </c>
      <c r="X248" s="5">
        <f t="shared" si="80"/>
        <v>0.98107170553497269</v>
      </c>
      <c r="Y248" s="5">
        <f t="shared" si="81"/>
        <v>0.16227766016837952</v>
      </c>
      <c r="AF248" s="5">
        <f t="shared" si="82"/>
        <v>1.1872336272722883E-2</v>
      </c>
      <c r="AG248" s="5">
        <f t="shared" si="83"/>
        <v>-1.369219452298986</v>
      </c>
      <c r="AH248" s="5">
        <f t="shared" si="84"/>
        <v>-2.0713554353747634</v>
      </c>
    </row>
    <row r="249" spans="5:34" x14ac:dyDescent="0.3">
      <c r="E249" s="5">
        <f t="shared" si="73"/>
        <v>0</v>
      </c>
      <c r="F249" s="5">
        <f t="shared" si="74"/>
        <v>0</v>
      </c>
      <c r="G249" s="5">
        <f t="shared" si="75"/>
        <v>0</v>
      </c>
      <c r="N249" s="5">
        <f t="shared" si="76"/>
        <v>-0.74107458820583272</v>
      </c>
      <c r="O249" s="5">
        <f t="shared" si="77"/>
        <v>-0.79773556538258705</v>
      </c>
      <c r="P249" s="5">
        <f t="shared" si="78"/>
        <v>-0.83408559882016831</v>
      </c>
      <c r="W249" s="5">
        <f t="shared" si="79"/>
        <v>-0.18161706873554584</v>
      </c>
      <c r="X249" s="5">
        <f t="shared" si="80"/>
        <v>-0.70913234723222685</v>
      </c>
      <c r="Y249" s="5">
        <f t="shared" si="81"/>
        <v>-1.0047376850311203</v>
      </c>
      <c r="AF249" s="5">
        <f t="shared" si="82"/>
        <v>-0.53316407849036818</v>
      </c>
      <c r="AG249" s="5">
        <f t="shared" si="83"/>
        <v>-1.6886887851740884</v>
      </c>
      <c r="AH249" s="5">
        <f t="shared" si="84"/>
        <v>-2.2877274206679714</v>
      </c>
    </row>
    <row r="250" spans="5:34" x14ac:dyDescent="0.3">
      <c r="E250" s="5">
        <f t="shared" si="73"/>
        <v>0.12201845430196356</v>
      </c>
      <c r="F250" s="5">
        <f t="shared" si="74"/>
        <v>9.6478196143185091E-2</v>
      </c>
      <c r="G250" s="5">
        <f t="shared" si="75"/>
        <v>7.9775162327709648E-2</v>
      </c>
      <c r="N250" s="5">
        <f t="shared" si="76"/>
        <v>-0.74107458820583272</v>
      </c>
      <c r="O250" s="5">
        <f t="shared" si="77"/>
        <v>-0.79773556538258705</v>
      </c>
      <c r="P250" s="5">
        <f t="shared" si="78"/>
        <v>-0.83408559882016831</v>
      </c>
      <c r="W250" s="5">
        <f t="shared" si="79"/>
        <v>-0.18161706873554584</v>
      </c>
      <c r="X250" s="5">
        <f t="shared" si="80"/>
        <v>-0.70913234723222685</v>
      </c>
      <c r="Y250" s="5">
        <f t="shared" si="81"/>
        <v>-1.0047376850311203</v>
      </c>
      <c r="AF250" s="5">
        <f t="shared" si="82"/>
        <v>-0.53316407849036818</v>
      </c>
      <c r="AG250" s="5">
        <f t="shared" si="83"/>
        <v>-1.6886887851740884</v>
      </c>
      <c r="AH250" s="5">
        <f t="shared" si="84"/>
        <v>-2.2877274206679714</v>
      </c>
    </row>
    <row r="251" spans="5:34" x14ac:dyDescent="0.3">
      <c r="E251" s="5">
        <f t="shared" si="73"/>
        <v>0.12201845430196356</v>
      </c>
      <c r="F251" s="5">
        <f t="shared" si="74"/>
        <v>9.6478196143185091E-2</v>
      </c>
      <c r="G251" s="5">
        <f t="shared" si="75"/>
        <v>7.9775162327709648E-2</v>
      </c>
      <c r="N251" s="5">
        <f t="shared" si="76"/>
        <v>-0.58746245537724562</v>
      </c>
      <c r="O251" s="5">
        <f t="shared" si="77"/>
        <v>-0.68174326144359276</v>
      </c>
      <c r="P251" s="5">
        <f t="shared" si="78"/>
        <v>-0.74107458820583272</v>
      </c>
      <c r="W251" s="5">
        <f t="shared" si="79"/>
        <v>-0.18161706873554584</v>
      </c>
      <c r="X251" s="5">
        <f t="shared" si="80"/>
        <v>-0.70913234723222685</v>
      </c>
      <c r="Y251" s="5">
        <f t="shared" si="81"/>
        <v>-1.0047376850311203</v>
      </c>
      <c r="AF251" s="5">
        <f t="shared" si="82"/>
        <v>-0.53316407849036818</v>
      </c>
      <c r="AG251" s="5">
        <f t="shared" si="83"/>
        <v>-1.6886887851740884</v>
      </c>
      <c r="AH251" s="5">
        <f t="shared" si="84"/>
        <v>-2.2877274206679714</v>
      </c>
    </row>
    <row r="252" spans="5:34" x14ac:dyDescent="0.3">
      <c r="E252" s="5">
        <f t="shared" si="73"/>
        <v>0</v>
      </c>
      <c r="F252" s="5">
        <f t="shared" si="74"/>
        <v>0</v>
      </c>
      <c r="G252" s="5">
        <f t="shared" si="75"/>
        <v>0</v>
      </c>
      <c r="N252" s="5">
        <f t="shared" si="76"/>
        <v>-0.58746245537724562</v>
      </c>
      <c r="O252" s="5">
        <f t="shared" si="77"/>
        <v>-0.68174326144359276</v>
      </c>
      <c r="P252" s="5">
        <f t="shared" si="78"/>
        <v>-0.74107458820583272</v>
      </c>
      <c r="W252" s="5">
        <f t="shared" si="79"/>
        <v>0.54813389233575549</v>
      </c>
      <c r="X252" s="5">
        <f t="shared" si="80"/>
        <v>-0.24577129666183373</v>
      </c>
      <c r="Y252" s="5">
        <f t="shared" si="81"/>
        <v>-0.67369493284637372</v>
      </c>
      <c r="AF252" s="5">
        <f t="shared" si="82"/>
        <v>0.62341325190349206</v>
      </c>
      <c r="AG252" s="5">
        <f t="shared" si="83"/>
        <v>-1.0189282944650273</v>
      </c>
      <c r="AH252" s="5">
        <f t="shared" si="84"/>
        <v>-1.8377223398316205</v>
      </c>
    </row>
    <row r="253" spans="5:34" x14ac:dyDescent="0.3">
      <c r="E253" s="5">
        <f t="shared" si="73"/>
        <v>0</v>
      </c>
      <c r="F253" s="5">
        <f t="shared" si="74"/>
        <v>0</v>
      </c>
      <c r="G253" s="5">
        <f t="shared" si="75"/>
        <v>0</v>
      </c>
      <c r="N253" s="5">
        <f t="shared" si="76"/>
        <v>-0.58746245537724562</v>
      </c>
      <c r="O253" s="5">
        <f t="shared" si="77"/>
        <v>-0.68174326144359276</v>
      </c>
      <c r="P253" s="5">
        <f t="shared" si="78"/>
        <v>-0.74107458820583272</v>
      </c>
      <c r="W253" s="5">
        <f t="shared" si="79"/>
        <v>0.54813389233575549</v>
      </c>
      <c r="X253" s="5">
        <f t="shared" si="80"/>
        <v>-0.24577129666183373</v>
      </c>
      <c r="Y253" s="5">
        <f t="shared" si="81"/>
        <v>-0.67369493284637372</v>
      </c>
      <c r="AF253" s="5">
        <f t="shared" si="82"/>
        <v>0.62341325190349206</v>
      </c>
      <c r="AG253" s="5">
        <f t="shared" si="83"/>
        <v>-1.0189282944650273</v>
      </c>
      <c r="AH253" s="5">
        <f t="shared" si="84"/>
        <v>-1.8377223398316205</v>
      </c>
    </row>
    <row r="254" spans="5:34" x14ac:dyDescent="0.3">
      <c r="E254" s="5">
        <f t="shared" si="73"/>
        <v>0</v>
      </c>
      <c r="F254" s="5">
        <f t="shared" si="74"/>
        <v>0</v>
      </c>
      <c r="G254" s="5">
        <f t="shared" si="75"/>
        <v>0</v>
      </c>
      <c r="N254" s="5">
        <f t="shared" si="76"/>
        <v>-0.58746245537724562</v>
      </c>
      <c r="O254" s="5">
        <f t="shared" si="77"/>
        <v>-0.68174326144359276</v>
      </c>
      <c r="P254" s="5">
        <f t="shared" si="78"/>
        <v>-0.74107458820583272</v>
      </c>
      <c r="W254" s="5">
        <f t="shared" si="79"/>
        <v>0.98107170553497269</v>
      </c>
      <c r="X254" s="5">
        <f t="shared" si="80"/>
        <v>1.9951720402016537E-2</v>
      </c>
      <c r="Y254" s="5">
        <f t="shared" si="81"/>
        <v>-0.48811356849041942</v>
      </c>
      <c r="AF254" s="5">
        <f t="shared" si="82"/>
        <v>0.62341325190349206</v>
      </c>
      <c r="AG254" s="5">
        <f t="shared" si="83"/>
        <v>-1.0189282944650273</v>
      </c>
      <c r="AH254" s="5">
        <f t="shared" si="84"/>
        <v>-1.8377223398316205</v>
      </c>
    </row>
    <row r="255" spans="5:34" x14ac:dyDescent="0.3">
      <c r="E255" s="5">
        <f t="shared" si="73"/>
        <v>0</v>
      </c>
      <c r="F255" s="5">
        <f t="shared" si="74"/>
        <v>0</v>
      </c>
      <c r="G255" s="5">
        <f t="shared" si="75"/>
        <v>0</v>
      </c>
      <c r="N255" s="5">
        <f t="shared" si="76"/>
        <v>-0.58746245537724562</v>
      </c>
      <c r="O255" s="5">
        <f t="shared" si="77"/>
        <v>-0.68174326144359276</v>
      </c>
      <c r="P255" s="5">
        <f t="shared" si="78"/>
        <v>-0.74107458820583272</v>
      </c>
      <c r="W255" s="5">
        <f t="shared" si="79"/>
        <v>0.98107170553497269</v>
      </c>
      <c r="X255" s="5">
        <f t="shared" si="80"/>
        <v>1.9951720402016537E-2</v>
      </c>
      <c r="Y255" s="5">
        <f t="shared" si="81"/>
        <v>-0.48811356849041942</v>
      </c>
      <c r="AF255" s="5">
        <f t="shared" si="82"/>
        <v>0.62341325190349206</v>
      </c>
      <c r="AG255" s="5">
        <f t="shared" si="83"/>
        <v>-1.0189282944650273</v>
      </c>
      <c r="AH255" s="5">
        <f t="shared" si="84"/>
        <v>-1.8377223398316205</v>
      </c>
    </row>
    <row r="256" spans="5:34" x14ac:dyDescent="0.3">
      <c r="E256" s="5">
        <f t="shared" si="73"/>
        <v>0</v>
      </c>
      <c r="F256" s="5">
        <f t="shared" si="74"/>
        <v>0</v>
      </c>
      <c r="G256" s="5">
        <f t="shared" si="75"/>
        <v>0</v>
      </c>
      <c r="N256" s="5">
        <f t="shared" si="76"/>
        <v>-0.58746245537724562</v>
      </c>
      <c r="O256" s="5">
        <f t="shared" si="77"/>
        <v>-0.68174326144359276</v>
      </c>
      <c r="P256" s="5">
        <f t="shared" si="78"/>
        <v>-0.74107458820583272</v>
      </c>
      <c r="W256" s="5">
        <f t="shared" si="79"/>
        <v>0.98107170553497269</v>
      </c>
      <c r="X256" s="5">
        <f t="shared" si="80"/>
        <v>1.9951720402016537E-2</v>
      </c>
      <c r="Y256" s="5">
        <f t="shared" si="81"/>
        <v>-0.48811356849041942</v>
      </c>
      <c r="AF256" s="5">
        <f t="shared" si="82"/>
        <v>6.2201845430196361</v>
      </c>
      <c r="AG256" s="5">
        <f t="shared" si="83"/>
        <v>1.9183097091893666</v>
      </c>
      <c r="AH256" s="5">
        <f t="shared" si="84"/>
        <v>1.1872336272722883E-2</v>
      </c>
    </row>
    <row r="257" spans="5:34" x14ac:dyDescent="0.3">
      <c r="E257" s="5">
        <f t="shared" si="73"/>
        <v>-0.20567176527571851</v>
      </c>
      <c r="F257" s="5">
        <f t="shared" si="74"/>
        <v>-0.16823622889732903</v>
      </c>
      <c r="G257" s="5">
        <f t="shared" si="75"/>
        <v>-0.14230410140910588</v>
      </c>
      <c r="N257" s="5">
        <f t="shared" si="76"/>
        <v>-0.58746245537724562</v>
      </c>
      <c r="O257" s="5">
        <f t="shared" si="77"/>
        <v>-0.68174326144359276</v>
      </c>
      <c r="P257" s="5">
        <f t="shared" si="78"/>
        <v>-0.74107458820583272</v>
      </c>
      <c r="W257" s="5">
        <f t="shared" si="79"/>
        <v>0.54813389233575549</v>
      </c>
      <c r="X257" s="5">
        <f t="shared" si="80"/>
        <v>-0.24577129666183373</v>
      </c>
      <c r="Y257" s="5">
        <f t="shared" si="81"/>
        <v>-0.67369493284637372</v>
      </c>
      <c r="AF257" s="5">
        <f t="shared" si="82"/>
        <v>1.1872336272722883E-2</v>
      </c>
      <c r="AG257" s="5">
        <f t="shared" si="83"/>
        <v>-1.369219452298986</v>
      </c>
      <c r="AH257" s="5">
        <f t="shared" si="84"/>
        <v>-2.0713554353747634</v>
      </c>
    </row>
    <row r="258" spans="5:34" x14ac:dyDescent="0.3">
      <c r="E258" s="5">
        <f t="shared" si="73"/>
        <v>-0.20567176527571851</v>
      </c>
      <c r="F258" s="5">
        <f t="shared" si="74"/>
        <v>-0.16823622889732903</v>
      </c>
      <c r="G258" s="5">
        <f t="shared" si="75"/>
        <v>-0.14230410140910588</v>
      </c>
      <c r="N258" s="5">
        <f t="shared" si="76"/>
        <v>-0.58746245537724562</v>
      </c>
      <c r="O258" s="5">
        <f t="shared" si="77"/>
        <v>-0.68174326144359276</v>
      </c>
      <c r="P258" s="5">
        <f t="shared" si="78"/>
        <v>-0.74107458820583272</v>
      </c>
      <c r="W258" s="5">
        <f t="shared" si="79"/>
        <v>0.54813389233575549</v>
      </c>
      <c r="X258" s="5">
        <f t="shared" si="80"/>
        <v>-0.24577129666183373</v>
      </c>
      <c r="Y258" s="5">
        <f t="shared" si="81"/>
        <v>-0.67369493284637372</v>
      </c>
      <c r="AF258" s="5">
        <f t="shared" si="82"/>
        <v>1.1872336272722883E-2</v>
      </c>
      <c r="AG258" s="5">
        <f t="shared" si="83"/>
        <v>-1.369219452298986</v>
      </c>
      <c r="AH258" s="5">
        <f t="shared" si="84"/>
        <v>-2.0713554353747634</v>
      </c>
    </row>
    <row r="259" spans="5:34" x14ac:dyDescent="0.3">
      <c r="E259" s="5">
        <f t="shared" si="73"/>
        <v>-0.20567176527571851</v>
      </c>
      <c r="F259" s="5">
        <f t="shared" si="74"/>
        <v>-0.16823622889732903</v>
      </c>
      <c r="G259" s="5">
        <f t="shared" si="75"/>
        <v>-0.14230410140910588</v>
      </c>
      <c r="N259" s="5">
        <f t="shared" si="76"/>
        <v>-0.58746245537724562</v>
      </c>
      <c r="O259" s="5">
        <f t="shared" si="77"/>
        <v>-0.68174326144359276</v>
      </c>
      <c r="P259" s="5">
        <f t="shared" si="78"/>
        <v>-0.74107458820583272</v>
      </c>
      <c r="W259" s="5">
        <f t="shared" si="79"/>
        <v>0.54813389233575549</v>
      </c>
      <c r="X259" s="5">
        <f t="shared" si="80"/>
        <v>-0.24577129666183373</v>
      </c>
      <c r="Y259" s="5">
        <f t="shared" si="81"/>
        <v>-0.67369493284637372</v>
      </c>
      <c r="AF259" s="5">
        <f t="shared" si="82"/>
        <v>1.1872336272722883E-2</v>
      </c>
      <c r="AG259" s="5">
        <f t="shared" si="83"/>
        <v>-1.369219452298986</v>
      </c>
      <c r="AH259" s="5">
        <f t="shared" si="84"/>
        <v>-2.0713554353747634</v>
      </c>
    </row>
    <row r="260" spans="5:34" x14ac:dyDescent="0.3">
      <c r="E260" s="5">
        <f t="shared" si="73"/>
        <v>0</v>
      </c>
      <c r="F260" s="5">
        <f t="shared" si="74"/>
        <v>0</v>
      </c>
      <c r="G260" s="5">
        <f t="shared" si="75"/>
        <v>0</v>
      </c>
      <c r="N260" s="5">
        <f t="shared" si="76"/>
        <v>-0.58746245537724562</v>
      </c>
      <c r="O260" s="5">
        <f t="shared" si="77"/>
        <v>-0.68174326144359276</v>
      </c>
      <c r="P260" s="5">
        <f t="shared" si="78"/>
        <v>-0.74107458820583272</v>
      </c>
      <c r="W260" s="5">
        <f t="shared" si="79"/>
        <v>0.54813389233575549</v>
      </c>
      <c r="X260" s="5">
        <f t="shared" si="80"/>
        <v>-0.24577129666183373</v>
      </c>
      <c r="Y260" s="5">
        <f t="shared" si="81"/>
        <v>-0.67369493284637372</v>
      </c>
      <c r="AF260" s="5">
        <f t="shared" si="82"/>
        <v>1.1872336272722883E-2</v>
      </c>
      <c r="AG260" s="5">
        <f t="shared" si="83"/>
        <v>-1.369219452298986</v>
      </c>
      <c r="AH260" s="5">
        <f t="shared" si="84"/>
        <v>-2.0713554353747634</v>
      </c>
    </row>
    <row r="261" spans="5:34" x14ac:dyDescent="0.3">
      <c r="E261" s="5">
        <f t="shared" si="73"/>
        <v>0</v>
      </c>
      <c r="F261" s="5">
        <f t="shared" si="74"/>
        <v>0</v>
      </c>
      <c r="G261" s="5">
        <f t="shared" si="75"/>
        <v>0</v>
      </c>
      <c r="N261" s="5">
        <f t="shared" si="76"/>
        <v>-0.74107458820583272</v>
      </c>
      <c r="O261" s="5">
        <f t="shared" si="77"/>
        <v>-0.79773556538258705</v>
      </c>
      <c r="P261" s="5">
        <f t="shared" si="78"/>
        <v>-0.83408559882016831</v>
      </c>
      <c r="W261" s="5">
        <f t="shared" si="79"/>
        <v>0.54813389233575549</v>
      </c>
      <c r="X261" s="5">
        <f t="shared" si="80"/>
        <v>-0.24577129666183373</v>
      </c>
      <c r="Y261" s="5">
        <f t="shared" si="81"/>
        <v>-0.67369493284637372</v>
      </c>
      <c r="AF261" s="5">
        <f t="shared" si="82"/>
        <v>1.1872336272722883E-2</v>
      </c>
      <c r="AG261" s="5">
        <f t="shared" si="83"/>
        <v>-1.369219452298986</v>
      </c>
      <c r="AH261" s="5">
        <f t="shared" si="84"/>
        <v>-2.0713554353747634</v>
      </c>
    </row>
    <row r="262" spans="5:34" x14ac:dyDescent="0.3">
      <c r="E262" s="9" t="s">
        <v>34</v>
      </c>
      <c r="F262" s="8"/>
      <c r="G262" s="8"/>
      <c r="N262" s="9" t="s">
        <v>34</v>
      </c>
      <c r="O262" s="8"/>
      <c r="P262" s="8"/>
      <c r="W262" s="9" t="s">
        <v>34</v>
      </c>
      <c r="X262" s="8"/>
      <c r="Y262" s="8"/>
      <c r="AF262" s="9" t="s">
        <v>34</v>
      </c>
      <c r="AG262" s="8"/>
      <c r="AH262" s="8"/>
    </row>
    <row r="263" spans="5:34" x14ac:dyDescent="0.3">
      <c r="E263" s="5">
        <f t="shared" ref="E263:G264" si="85">ABS(E232)</f>
        <v>0.12201845430196356</v>
      </c>
      <c r="F263" s="5">
        <f t="shared" si="85"/>
        <v>9.6478196143185091E-2</v>
      </c>
      <c r="G263" s="5">
        <f t="shared" si="85"/>
        <v>7.9775162327709648E-2</v>
      </c>
      <c r="N263" s="5">
        <f t="shared" ref="N263:P264" si="86">ABS(N232)</f>
        <v>0.4151068075388864</v>
      </c>
      <c r="O263" s="5">
        <f t="shared" si="86"/>
        <v>0.55456022925407256</v>
      </c>
      <c r="P263" s="5">
        <f t="shared" si="86"/>
        <v>0.64064360912147422</v>
      </c>
      <c r="W263" s="5">
        <f t="shared" ref="W263:Y264" si="87">ABS(W232)</f>
        <v>0.98107170553497269</v>
      </c>
      <c r="X263" s="5">
        <f t="shared" si="87"/>
        <v>1.9951720402016537E-2</v>
      </c>
      <c r="Y263" s="5">
        <f t="shared" si="87"/>
        <v>0.48811356849041942</v>
      </c>
      <c r="AF263" s="5">
        <f t="shared" ref="AF263:AH264" si="88">ABS(AF232)</f>
        <v>2.9432823472428176</v>
      </c>
      <c r="AG263" s="5">
        <f t="shared" si="88"/>
        <v>0.24807460249772628</v>
      </c>
      <c r="AH263" s="5">
        <f t="shared" si="88"/>
        <v>1.0189282944650273</v>
      </c>
    </row>
    <row r="264" spans="5:34" x14ac:dyDescent="0.3">
      <c r="E264" s="5">
        <f t="shared" si="85"/>
        <v>0.12201845430196356</v>
      </c>
      <c r="F264" s="5">
        <f t="shared" si="85"/>
        <v>9.6478196143185091E-2</v>
      </c>
      <c r="G264" s="5">
        <f t="shared" si="85"/>
        <v>7.9775162327709648E-2</v>
      </c>
      <c r="N264" s="5">
        <f t="shared" si="86"/>
        <v>0.74107458820583272</v>
      </c>
      <c r="O264" s="5">
        <f t="shared" si="86"/>
        <v>0.79773556538258705</v>
      </c>
      <c r="P264" s="5">
        <f t="shared" si="86"/>
        <v>0.83408559882016831</v>
      </c>
      <c r="W264" s="5">
        <f t="shared" si="87"/>
        <v>0.98107170553497269</v>
      </c>
      <c r="X264" s="5">
        <f t="shared" si="87"/>
        <v>1.9951720402016537E-2</v>
      </c>
      <c r="Y264" s="5">
        <f t="shared" si="87"/>
        <v>0.48811356849041942</v>
      </c>
      <c r="AF264" s="5">
        <f t="shared" si="88"/>
        <v>10.848931924611136</v>
      </c>
      <c r="AG264" s="5">
        <f t="shared" si="88"/>
        <v>4.1201083935590983</v>
      </c>
      <c r="AH264" s="5">
        <f t="shared" si="88"/>
        <v>1.3095734448019343</v>
      </c>
    </row>
    <row r="265" spans="5:34" x14ac:dyDescent="0.3">
      <c r="E265" s="5">
        <f t="shared" ref="E265:F292" si="89">ABS(E234)</f>
        <v>0</v>
      </c>
      <c r="F265" s="5">
        <f t="shared" si="89"/>
        <v>0</v>
      </c>
      <c r="G265" s="5">
        <f t="shared" ref="G265" si="90">ABS(G234)</f>
        <v>0</v>
      </c>
      <c r="N265" s="5">
        <f t="shared" ref="N265:P280" si="91">ABS(N234)</f>
        <v>0.74107458820583272</v>
      </c>
      <c r="O265" s="5">
        <f t="shared" si="91"/>
        <v>0.79773556538258705</v>
      </c>
      <c r="P265" s="5">
        <f t="shared" si="91"/>
        <v>0.83408559882016831</v>
      </c>
      <c r="W265" s="5">
        <f t="shared" ref="W265:Y265" si="92">ABS(W234)</f>
        <v>1.4668359215096318</v>
      </c>
      <c r="X265" s="5">
        <f t="shared" si="92"/>
        <v>0.31131121482591162</v>
      </c>
      <c r="Y265" s="5">
        <f t="shared" si="92"/>
        <v>0.28772742066797141</v>
      </c>
      <c r="AF265" s="5">
        <f t="shared" ref="AF265:AH265" si="93">ABS(AF234)</f>
        <v>2.0794578438413795</v>
      </c>
      <c r="AG265" s="5">
        <f t="shared" si="93"/>
        <v>0.21369907677361599</v>
      </c>
      <c r="AH265" s="5">
        <f t="shared" si="93"/>
        <v>1.3130549354804244</v>
      </c>
    </row>
    <row r="266" spans="5:34" x14ac:dyDescent="0.3">
      <c r="E266" s="5">
        <f t="shared" si="89"/>
        <v>0</v>
      </c>
      <c r="F266" s="5">
        <f t="shared" si="89"/>
        <v>0</v>
      </c>
      <c r="G266" s="5">
        <f t="shared" ref="G266" si="94">ABS(G235)</f>
        <v>0</v>
      </c>
      <c r="N266" s="5">
        <f t="shared" ref="N266:O266" si="95">ABS(N235)</f>
        <v>0.4151068075388864</v>
      </c>
      <c r="O266" s="5">
        <f t="shared" si="95"/>
        <v>0.55456022925407256</v>
      </c>
      <c r="P266" s="5">
        <f t="shared" si="91"/>
        <v>0.64064360912147422</v>
      </c>
      <c r="W266" s="5">
        <f t="shared" ref="W266:Y266" si="96">ABS(W235)</f>
        <v>1.4668359215096318</v>
      </c>
      <c r="X266" s="5">
        <f t="shared" si="96"/>
        <v>0.31131121482591162</v>
      </c>
      <c r="Y266" s="5">
        <f t="shared" si="96"/>
        <v>0.28772742066797141</v>
      </c>
      <c r="AF266" s="5">
        <f t="shared" ref="AF266:AH266" si="97">ABS(AF235)</f>
        <v>2.0794578438413795</v>
      </c>
      <c r="AG266" s="5">
        <f t="shared" si="97"/>
        <v>0.21369907677361599</v>
      </c>
      <c r="AH266" s="5">
        <f t="shared" si="97"/>
        <v>1.3130549354804244</v>
      </c>
    </row>
    <row r="267" spans="5:34" x14ac:dyDescent="0.3">
      <c r="E267" s="5">
        <f t="shared" si="89"/>
        <v>0</v>
      </c>
      <c r="F267" s="5">
        <f t="shared" si="89"/>
        <v>0</v>
      </c>
      <c r="G267" s="5">
        <f t="shared" ref="G267" si="98">ABS(G236)</f>
        <v>0</v>
      </c>
      <c r="N267" s="5">
        <f t="shared" ref="N267:O267" si="99">ABS(N236)</f>
        <v>0.4151068075388864</v>
      </c>
      <c r="O267" s="5">
        <f t="shared" si="99"/>
        <v>0.55456022925407256</v>
      </c>
      <c r="P267" s="5">
        <f t="shared" si="91"/>
        <v>0.64064360912147422</v>
      </c>
      <c r="W267" s="5">
        <f t="shared" ref="W267:Y267" si="100">ABS(W236)</f>
        <v>2.0118723362727229</v>
      </c>
      <c r="X267" s="5">
        <f t="shared" si="100"/>
        <v>0.63078054770101399</v>
      </c>
      <c r="Y267" s="5">
        <f t="shared" si="100"/>
        <v>7.135543537476341E-2</v>
      </c>
      <c r="AF267" s="5">
        <f t="shared" ref="AF267:AH267" si="101">ABS(AF236)</f>
        <v>1.3095734448019343</v>
      </c>
      <c r="AG267" s="5">
        <f t="shared" si="101"/>
        <v>0.63484167759833987</v>
      </c>
      <c r="AH267" s="5">
        <f t="shared" si="101"/>
        <v>1.5854511261663977</v>
      </c>
    </row>
    <row r="268" spans="5:34" x14ac:dyDescent="0.3">
      <c r="E268" s="5">
        <f t="shared" si="89"/>
        <v>0</v>
      </c>
      <c r="F268" s="5">
        <f t="shared" si="89"/>
        <v>0</v>
      </c>
      <c r="G268" s="5">
        <f t="shared" ref="G268" si="102">ABS(G237)</f>
        <v>0</v>
      </c>
      <c r="N268" s="5">
        <f t="shared" ref="N268:O268" si="103">ABS(N237)</f>
        <v>0.4151068075388864</v>
      </c>
      <c r="O268" s="5">
        <f t="shared" si="103"/>
        <v>0.55456022925407256</v>
      </c>
      <c r="P268" s="5">
        <f t="shared" si="91"/>
        <v>0.64064360912147422</v>
      </c>
      <c r="W268" s="5">
        <f t="shared" ref="W268:Y268" si="104">ABS(W237)</f>
        <v>2.0118723362727229</v>
      </c>
      <c r="X268" s="5">
        <f t="shared" si="104"/>
        <v>0.63078054770101399</v>
      </c>
      <c r="Y268" s="5">
        <f t="shared" si="104"/>
        <v>7.135543537476341E-2</v>
      </c>
      <c r="AF268" s="5">
        <f t="shared" ref="AF268:AH268" si="105">ABS(AF237)</f>
        <v>1.3095734448019343</v>
      </c>
      <c r="AG268" s="5">
        <f t="shared" si="105"/>
        <v>0.63484167759833987</v>
      </c>
      <c r="AH268" s="5">
        <f t="shared" si="105"/>
        <v>1.5854511261663977</v>
      </c>
    </row>
    <row r="269" spans="5:34" x14ac:dyDescent="0.3">
      <c r="E269" s="5">
        <f t="shared" si="89"/>
        <v>0</v>
      </c>
      <c r="F269" s="5">
        <f t="shared" si="89"/>
        <v>0</v>
      </c>
      <c r="G269" s="5">
        <f t="shared" ref="G269" si="106">ABS(G238)</f>
        <v>0</v>
      </c>
      <c r="N269" s="5">
        <f t="shared" ref="N269:O269" si="107">ABS(N238)</f>
        <v>0.4151068075388864</v>
      </c>
      <c r="O269" s="5">
        <f t="shared" si="107"/>
        <v>0.55456022925407256</v>
      </c>
      <c r="P269" s="5">
        <f t="shared" si="91"/>
        <v>0.64064360912147422</v>
      </c>
      <c r="W269" s="5">
        <f t="shared" ref="W269:Y269" si="108">ABS(W238)</f>
        <v>2.0118723362727229</v>
      </c>
      <c r="X269" s="5">
        <f t="shared" si="108"/>
        <v>0.63078054770101399</v>
      </c>
      <c r="Y269" s="5">
        <f t="shared" si="108"/>
        <v>7.135543537476341E-2</v>
      </c>
      <c r="AF269" s="5">
        <f t="shared" ref="AF269:AH269" si="109">ABS(AF238)</f>
        <v>1.3095734448019343</v>
      </c>
      <c r="AG269" s="5">
        <f t="shared" si="109"/>
        <v>0.63484167759833987</v>
      </c>
      <c r="AH269" s="5">
        <f t="shared" si="109"/>
        <v>1.5854511261663977</v>
      </c>
    </row>
    <row r="270" spans="5:34" x14ac:dyDescent="0.3">
      <c r="E270" s="5">
        <f t="shared" si="89"/>
        <v>0.10874906186625455</v>
      </c>
      <c r="F270" s="5">
        <f t="shared" si="89"/>
        <v>8.7989160644090347E-2</v>
      </c>
      <c r="G270" s="5">
        <f t="shared" ref="G270" si="110">ABS(G239)</f>
        <v>7.3881271871206522E-2</v>
      </c>
      <c r="N270" s="5">
        <f t="shared" ref="N270:O270" si="111">ABS(N239)</f>
        <v>0.4151068075388864</v>
      </c>
      <c r="O270" s="5">
        <f t="shared" si="111"/>
        <v>0.55456022925407256</v>
      </c>
      <c r="P270" s="5">
        <f t="shared" si="91"/>
        <v>0.64064360912147422</v>
      </c>
      <c r="W270" s="5">
        <f t="shared" ref="W270:Y270" si="112">ABS(W239)</f>
        <v>0.98107170553497269</v>
      </c>
      <c r="X270" s="5">
        <f t="shared" si="112"/>
        <v>1.9951720402016537E-2</v>
      </c>
      <c r="Y270" s="5">
        <f t="shared" si="112"/>
        <v>0.48811356849041942</v>
      </c>
      <c r="AF270" s="5">
        <f t="shared" ref="AF270:AH270" si="113">ABS(AF239)</f>
        <v>0.53316407849036818</v>
      </c>
      <c r="AG270" s="5">
        <f t="shared" si="113"/>
        <v>1.6886887851740884</v>
      </c>
      <c r="AH270" s="5">
        <f t="shared" si="113"/>
        <v>2.2877274206679714</v>
      </c>
    </row>
    <row r="271" spans="5:34" x14ac:dyDescent="0.3">
      <c r="E271" s="5">
        <f t="shared" si="89"/>
        <v>0.10874906186625455</v>
      </c>
      <c r="F271" s="5">
        <f t="shared" si="89"/>
        <v>8.7989160644090347E-2</v>
      </c>
      <c r="G271" s="5">
        <f t="shared" ref="G271" si="114">ABS(G240)</f>
        <v>7.3881271871206522E-2</v>
      </c>
      <c r="N271" s="5">
        <f t="shared" ref="N271:O271" si="115">ABS(N240)</f>
        <v>0.4151068075388864</v>
      </c>
      <c r="O271" s="5">
        <f t="shared" si="115"/>
        <v>0.55456022925407256</v>
      </c>
      <c r="P271" s="5">
        <f t="shared" si="91"/>
        <v>0.64064360912147422</v>
      </c>
      <c r="W271" s="5">
        <f t="shared" ref="W271:Y271" si="116">ABS(W240)</f>
        <v>0.98107170553497269</v>
      </c>
      <c r="X271" s="5">
        <f t="shared" si="116"/>
        <v>1.9951720402016537E-2</v>
      </c>
      <c r="Y271" s="5">
        <f t="shared" si="116"/>
        <v>0.48811356849041942</v>
      </c>
      <c r="AF271" s="5">
        <f t="shared" ref="AF271:AH271" si="117">ABS(AF240)</f>
        <v>0.53316407849036818</v>
      </c>
      <c r="AG271" s="5">
        <f t="shared" si="117"/>
        <v>1.6886887851740884</v>
      </c>
      <c r="AH271" s="5">
        <f t="shared" si="117"/>
        <v>2.2877274206679714</v>
      </c>
    </row>
    <row r="272" spans="5:34" x14ac:dyDescent="0.3">
      <c r="E272" s="5">
        <f t="shared" si="89"/>
        <v>0.10874906186625455</v>
      </c>
      <c r="F272" s="5">
        <f t="shared" si="89"/>
        <v>8.7989160644090347E-2</v>
      </c>
      <c r="G272" s="5">
        <f t="shared" ref="G272" si="118">ABS(G241)</f>
        <v>7.3881271871206522E-2</v>
      </c>
      <c r="N272" s="5">
        <f t="shared" ref="N272:O272" si="119">ABS(N241)</f>
        <v>0.4151068075388864</v>
      </c>
      <c r="O272" s="5">
        <f t="shared" si="119"/>
        <v>0.55456022925407256</v>
      </c>
      <c r="P272" s="5">
        <f t="shared" si="91"/>
        <v>0.64064360912147422</v>
      </c>
      <c r="W272" s="5">
        <f t="shared" ref="W272:Y272" si="120">ABS(W241)</f>
        <v>2.6234132519034921</v>
      </c>
      <c r="X272" s="5">
        <f t="shared" si="120"/>
        <v>0.98107170553497269</v>
      </c>
      <c r="Y272" s="5">
        <f t="shared" si="120"/>
        <v>0.16227766016837952</v>
      </c>
      <c r="AF272" s="5">
        <f t="shared" ref="AF272:AH272" si="121">ABS(AF241)</f>
        <v>1.1872336272722883E-2</v>
      </c>
      <c r="AG272" s="5">
        <f t="shared" si="121"/>
        <v>1.369219452298986</v>
      </c>
      <c r="AH272" s="5">
        <f t="shared" si="121"/>
        <v>2.0713554353747634</v>
      </c>
    </row>
    <row r="273" spans="5:34" x14ac:dyDescent="0.3">
      <c r="E273" s="5">
        <f t="shared" si="89"/>
        <v>0.29205421561586209</v>
      </c>
      <c r="F273" s="5">
        <f t="shared" si="89"/>
        <v>0.24142242497081634</v>
      </c>
      <c r="G273" s="5">
        <f t="shared" ref="G273" si="122">ABS(G242)</f>
        <v>0.20567176527571851</v>
      </c>
      <c r="N273" s="5">
        <f t="shared" ref="N273:O273" si="123">ABS(N242)</f>
        <v>0.4151068075388864</v>
      </c>
      <c r="O273" s="5">
        <f t="shared" si="123"/>
        <v>0.55456022925407256</v>
      </c>
      <c r="P273" s="5">
        <f t="shared" si="91"/>
        <v>0.64064360912147422</v>
      </c>
      <c r="W273" s="5">
        <f t="shared" ref="W273:Y273" si="124">ABS(W242)</f>
        <v>2.6234132519034921</v>
      </c>
      <c r="X273" s="5">
        <f t="shared" si="124"/>
        <v>0.98107170553497269</v>
      </c>
      <c r="Y273" s="5">
        <f t="shared" si="124"/>
        <v>0.16227766016837952</v>
      </c>
      <c r="AF273" s="5">
        <f t="shared" ref="AF273:AH273" si="125">ABS(AF242)</f>
        <v>1.1872336272722883E-2</v>
      </c>
      <c r="AG273" s="5">
        <f t="shared" si="125"/>
        <v>1.369219452298986</v>
      </c>
      <c r="AH273" s="5">
        <f t="shared" si="125"/>
        <v>2.0713554353747634</v>
      </c>
    </row>
    <row r="274" spans="5:34" x14ac:dyDescent="0.3">
      <c r="E274" s="5">
        <f t="shared" si="89"/>
        <v>0.29205421561586209</v>
      </c>
      <c r="F274" s="5">
        <f t="shared" si="89"/>
        <v>0.24142242497081634</v>
      </c>
      <c r="G274" s="5">
        <f t="shared" ref="G274" si="126">ABS(G243)</f>
        <v>0.20567176527571851</v>
      </c>
      <c r="N274" s="5">
        <f t="shared" ref="N274:O274" si="127">ABS(N243)</f>
        <v>0.4151068075388864</v>
      </c>
      <c r="O274" s="5">
        <f t="shared" si="127"/>
        <v>0.55456022925407256</v>
      </c>
      <c r="P274" s="5">
        <f t="shared" si="91"/>
        <v>0.64064360912147422</v>
      </c>
      <c r="W274" s="5">
        <f t="shared" ref="W274:Y274" si="128">ABS(W243)</f>
        <v>2.6234132519034921</v>
      </c>
      <c r="X274" s="5">
        <f t="shared" si="128"/>
        <v>0.98107170553497269</v>
      </c>
      <c r="Y274" s="5">
        <f t="shared" si="128"/>
        <v>0.16227766016837952</v>
      </c>
      <c r="AF274" s="5">
        <f t="shared" ref="AF274:AH274" si="129">ABS(AF243)</f>
        <v>1.1872336272722883E-2</v>
      </c>
      <c r="AG274" s="5">
        <f t="shared" si="129"/>
        <v>1.369219452298986</v>
      </c>
      <c r="AH274" s="5">
        <f t="shared" si="129"/>
        <v>2.0713554353747634</v>
      </c>
    </row>
    <row r="275" spans="5:34" x14ac:dyDescent="0.3">
      <c r="E275" s="5">
        <f t="shared" si="89"/>
        <v>0.29205421561586209</v>
      </c>
      <c r="F275" s="5">
        <f t="shared" si="89"/>
        <v>0.24142242497081634</v>
      </c>
      <c r="G275" s="5">
        <f t="shared" ref="G275" si="130">ABS(G244)</f>
        <v>0.20567176527571851</v>
      </c>
      <c r="N275" s="5">
        <f t="shared" ref="N275:O275" si="131">ABS(N244)</f>
        <v>0.4151068075388864</v>
      </c>
      <c r="O275" s="5">
        <f t="shared" si="131"/>
        <v>0.55456022925407256</v>
      </c>
      <c r="P275" s="5">
        <f t="shared" si="91"/>
        <v>0.64064360912147422</v>
      </c>
      <c r="W275" s="5">
        <f t="shared" ref="W275:Y275" si="132">ABS(W244)</f>
        <v>2.0118723362727229</v>
      </c>
      <c r="X275" s="5">
        <f t="shared" si="132"/>
        <v>0.63078054770101399</v>
      </c>
      <c r="Y275" s="5">
        <f t="shared" si="132"/>
        <v>7.135543537476341E-2</v>
      </c>
      <c r="AF275" s="5">
        <f t="shared" ref="AF275:AH275" si="133">ABS(AF244)</f>
        <v>0.62341325190349206</v>
      </c>
      <c r="AG275" s="5">
        <f t="shared" si="133"/>
        <v>1.0189282944650273</v>
      </c>
      <c r="AH275" s="5">
        <f t="shared" si="133"/>
        <v>1.8377223398316205</v>
      </c>
    </row>
    <row r="276" spans="5:34" x14ac:dyDescent="0.3">
      <c r="E276" s="5">
        <f t="shared" si="89"/>
        <v>0</v>
      </c>
      <c r="F276" s="5">
        <f t="shared" si="89"/>
        <v>0</v>
      </c>
      <c r="G276" s="5">
        <f t="shared" ref="G276" si="134">ABS(G245)</f>
        <v>0</v>
      </c>
      <c r="N276" s="5">
        <f t="shared" ref="N276:O276" si="135">ABS(N245)</f>
        <v>0.4151068075388864</v>
      </c>
      <c r="O276" s="5">
        <f t="shared" si="135"/>
        <v>0.55456022925407256</v>
      </c>
      <c r="P276" s="5">
        <f t="shared" si="91"/>
        <v>0.64064360912147422</v>
      </c>
      <c r="W276" s="5">
        <f t="shared" ref="W276:Y276" si="136">ABS(W245)</f>
        <v>2.0118723362727229</v>
      </c>
      <c r="X276" s="5">
        <f t="shared" si="136"/>
        <v>0.63078054770101399</v>
      </c>
      <c r="Y276" s="5">
        <f t="shared" si="136"/>
        <v>7.135543537476341E-2</v>
      </c>
      <c r="AF276" s="5">
        <f t="shared" ref="AF276:AH276" si="137">ABS(AF245)</f>
        <v>0.62341325190349206</v>
      </c>
      <c r="AG276" s="5">
        <f t="shared" si="137"/>
        <v>1.0189282944650273</v>
      </c>
      <c r="AH276" s="5">
        <f t="shared" si="137"/>
        <v>1.8377223398316205</v>
      </c>
    </row>
    <row r="277" spans="5:34" x14ac:dyDescent="0.3">
      <c r="E277" s="5">
        <f t="shared" si="89"/>
        <v>0</v>
      </c>
      <c r="F277" s="5">
        <f t="shared" si="89"/>
        <v>0</v>
      </c>
      <c r="G277" s="5">
        <f t="shared" ref="G277" si="138">ABS(G246)</f>
        <v>0</v>
      </c>
      <c r="N277" s="5">
        <f t="shared" ref="N277:O277" si="139">ABS(N246)</f>
        <v>0.58746245537724562</v>
      </c>
      <c r="O277" s="5">
        <f t="shared" si="139"/>
        <v>0.68174326144359276</v>
      </c>
      <c r="P277" s="5">
        <f t="shared" si="91"/>
        <v>0.74107458820583272</v>
      </c>
      <c r="W277" s="5">
        <f t="shared" ref="W277:Y277" si="140">ABS(W246)</f>
        <v>2.0118723362727229</v>
      </c>
      <c r="X277" s="5">
        <f t="shared" si="140"/>
        <v>0.63078054770101399</v>
      </c>
      <c r="Y277" s="5">
        <f t="shared" si="140"/>
        <v>7.135543537476341E-2</v>
      </c>
      <c r="AF277" s="5">
        <f t="shared" ref="AF277:AH277" si="141">ABS(AF246)</f>
        <v>1.1872336272722883E-2</v>
      </c>
      <c r="AG277" s="5">
        <f t="shared" si="141"/>
        <v>1.369219452298986</v>
      </c>
      <c r="AH277" s="5">
        <f t="shared" si="141"/>
        <v>2.0713554353747634</v>
      </c>
    </row>
    <row r="278" spans="5:34" x14ac:dyDescent="0.3">
      <c r="E278" s="5">
        <f t="shared" si="89"/>
        <v>0</v>
      </c>
      <c r="F278" s="5">
        <f t="shared" si="89"/>
        <v>0</v>
      </c>
      <c r="G278" s="5">
        <f t="shared" ref="G278" si="142">ABS(G247)</f>
        <v>0</v>
      </c>
      <c r="N278" s="5">
        <f t="shared" ref="N278:O278" si="143">ABS(N247)</f>
        <v>0.58746245537724562</v>
      </c>
      <c r="O278" s="5">
        <f t="shared" si="143"/>
        <v>0.68174326144359276</v>
      </c>
      <c r="P278" s="5">
        <f t="shared" si="91"/>
        <v>0.74107458820583272</v>
      </c>
      <c r="W278" s="5">
        <f t="shared" ref="W278:Y278" si="144">ABS(W247)</f>
        <v>2.6234132519034921</v>
      </c>
      <c r="X278" s="5">
        <f t="shared" si="144"/>
        <v>0.98107170553497269</v>
      </c>
      <c r="Y278" s="5">
        <f t="shared" si="144"/>
        <v>0.16227766016837952</v>
      </c>
      <c r="AF278" s="5">
        <f t="shared" ref="AF278:AH278" si="145">ABS(AF247)</f>
        <v>1.1872336272722883E-2</v>
      </c>
      <c r="AG278" s="5">
        <f t="shared" si="145"/>
        <v>1.369219452298986</v>
      </c>
      <c r="AH278" s="5">
        <f t="shared" si="145"/>
        <v>2.0713554353747634</v>
      </c>
    </row>
    <row r="279" spans="5:34" x14ac:dyDescent="0.3">
      <c r="E279" s="5">
        <f t="shared" si="89"/>
        <v>0</v>
      </c>
      <c r="F279" s="5">
        <f t="shared" si="89"/>
        <v>0</v>
      </c>
      <c r="G279" s="5">
        <f t="shared" ref="G279" si="146">ABS(G248)</f>
        <v>0</v>
      </c>
      <c r="N279" s="5">
        <f t="shared" ref="N279:O279" si="147">ABS(N248)</f>
        <v>0.74107458820583272</v>
      </c>
      <c r="O279" s="5">
        <f t="shared" si="147"/>
        <v>0.79773556538258705</v>
      </c>
      <c r="P279" s="5">
        <f t="shared" si="91"/>
        <v>0.83408559882016831</v>
      </c>
      <c r="W279" s="5">
        <f t="shared" ref="W279:Y279" si="148">ABS(W248)</f>
        <v>2.6234132519034921</v>
      </c>
      <c r="X279" s="5">
        <f t="shared" si="148"/>
        <v>0.98107170553497269</v>
      </c>
      <c r="Y279" s="5">
        <f t="shared" si="148"/>
        <v>0.16227766016837952</v>
      </c>
      <c r="AF279" s="5">
        <f t="shared" ref="AF279:AH279" si="149">ABS(AF248)</f>
        <v>1.1872336272722883E-2</v>
      </c>
      <c r="AG279" s="5">
        <f t="shared" si="149"/>
        <v>1.369219452298986</v>
      </c>
      <c r="AH279" s="5">
        <f t="shared" si="149"/>
        <v>2.0713554353747634</v>
      </c>
    </row>
    <row r="280" spans="5:34" x14ac:dyDescent="0.3">
      <c r="E280" s="5">
        <f t="shared" si="89"/>
        <v>0</v>
      </c>
      <c r="F280" s="5">
        <f t="shared" si="89"/>
        <v>0</v>
      </c>
      <c r="G280" s="5">
        <f t="shared" ref="G280" si="150">ABS(G249)</f>
        <v>0</v>
      </c>
      <c r="N280" s="5">
        <f t="shared" ref="N280:O280" si="151">ABS(N249)</f>
        <v>0.74107458820583272</v>
      </c>
      <c r="O280" s="5">
        <f t="shared" si="151"/>
        <v>0.79773556538258705</v>
      </c>
      <c r="P280" s="5">
        <f t="shared" si="91"/>
        <v>0.83408559882016831</v>
      </c>
      <c r="W280" s="5">
        <f t="shared" ref="W280:Y280" si="152">ABS(W249)</f>
        <v>0.18161706873554584</v>
      </c>
      <c r="X280" s="5">
        <f t="shared" si="152"/>
        <v>0.70913234723222685</v>
      </c>
      <c r="Y280" s="5">
        <f t="shared" si="152"/>
        <v>1.0047376850311203</v>
      </c>
      <c r="AF280" s="5">
        <f t="shared" ref="AF280:AH280" si="153">ABS(AF249)</f>
        <v>0.53316407849036818</v>
      </c>
      <c r="AG280" s="5">
        <f t="shared" si="153"/>
        <v>1.6886887851740884</v>
      </c>
      <c r="AH280" s="5">
        <f t="shared" si="153"/>
        <v>2.2877274206679714</v>
      </c>
    </row>
    <row r="281" spans="5:34" x14ac:dyDescent="0.3">
      <c r="E281" s="5">
        <f t="shared" si="89"/>
        <v>0.12201845430196356</v>
      </c>
      <c r="F281" s="5">
        <f t="shared" si="89"/>
        <v>9.6478196143185091E-2</v>
      </c>
      <c r="G281" s="5">
        <f t="shared" ref="G281" si="154">ABS(G250)</f>
        <v>7.9775162327709648E-2</v>
      </c>
      <c r="N281" s="5">
        <f t="shared" ref="N281:P292" si="155">ABS(N250)</f>
        <v>0.74107458820583272</v>
      </c>
      <c r="O281" s="5">
        <f t="shared" si="155"/>
        <v>0.79773556538258705</v>
      </c>
      <c r="P281" s="5">
        <f t="shared" si="155"/>
        <v>0.83408559882016831</v>
      </c>
      <c r="W281" s="5">
        <f t="shared" ref="W281:Y281" si="156">ABS(W250)</f>
        <v>0.18161706873554584</v>
      </c>
      <c r="X281" s="5">
        <f t="shared" si="156"/>
        <v>0.70913234723222685</v>
      </c>
      <c r="Y281" s="5">
        <f t="shared" si="156"/>
        <v>1.0047376850311203</v>
      </c>
      <c r="AF281" s="5">
        <f t="shared" ref="AF281:AH281" si="157">ABS(AF250)</f>
        <v>0.53316407849036818</v>
      </c>
      <c r="AG281" s="5">
        <f t="shared" si="157"/>
        <v>1.6886887851740884</v>
      </c>
      <c r="AH281" s="5">
        <f t="shared" si="157"/>
        <v>2.2877274206679714</v>
      </c>
    </row>
    <row r="282" spans="5:34" x14ac:dyDescent="0.3">
      <c r="E282" s="5">
        <f t="shared" si="89"/>
        <v>0.12201845430196356</v>
      </c>
      <c r="F282" s="5">
        <f t="shared" si="89"/>
        <v>9.6478196143185091E-2</v>
      </c>
      <c r="G282" s="5">
        <f t="shared" ref="G282" si="158">ABS(G251)</f>
        <v>7.9775162327709648E-2</v>
      </c>
      <c r="N282" s="5">
        <f t="shared" ref="N282:O282" si="159">ABS(N251)</f>
        <v>0.58746245537724562</v>
      </c>
      <c r="O282" s="5">
        <f t="shared" si="159"/>
        <v>0.68174326144359276</v>
      </c>
      <c r="P282" s="5">
        <f t="shared" si="155"/>
        <v>0.74107458820583272</v>
      </c>
      <c r="W282" s="5">
        <f t="shared" ref="W282:Y282" si="160">ABS(W251)</f>
        <v>0.18161706873554584</v>
      </c>
      <c r="X282" s="5">
        <f t="shared" si="160"/>
        <v>0.70913234723222685</v>
      </c>
      <c r="Y282" s="5">
        <f t="shared" si="160"/>
        <v>1.0047376850311203</v>
      </c>
      <c r="AF282" s="5">
        <f t="shared" ref="AF282:AH282" si="161">ABS(AF251)</f>
        <v>0.53316407849036818</v>
      </c>
      <c r="AG282" s="5">
        <f t="shared" si="161"/>
        <v>1.6886887851740884</v>
      </c>
      <c r="AH282" s="5">
        <f t="shared" si="161"/>
        <v>2.2877274206679714</v>
      </c>
    </row>
    <row r="283" spans="5:34" x14ac:dyDescent="0.3">
      <c r="E283" s="5">
        <f t="shared" si="89"/>
        <v>0</v>
      </c>
      <c r="F283" s="5">
        <f t="shared" si="89"/>
        <v>0</v>
      </c>
      <c r="G283" s="5">
        <f t="shared" ref="G283" si="162">ABS(G252)</f>
        <v>0</v>
      </c>
      <c r="N283" s="5">
        <f t="shared" ref="N283:O283" si="163">ABS(N252)</f>
        <v>0.58746245537724562</v>
      </c>
      <c r="O283" s="5">
        <f t="shared" si="163"/>
        <v>0.68174326144359276</v>
      </c>
      <c r="P283" s="5">
        <f t="shared" si="155"/>
        <v>0.74107458820583272</v>
      </c>
      <c r="W283" s="5">
        <f t="shared" ref="W283:Y283" si="164">ABS(W252)</f>
        <v>0.54813389233575549</v>
      </c>
      <c r="X283" s="5">
        <f t="shared" si="164"/>
        <v>0.24577129666183373</v>
      </c>
      <c r="Y283" s="5">
        <f t="shared" si="164"/>
        <v>0.67369493284637372</v>
      </c>
      <c r="AF283" s="5">
        <f t="shared" ref="AF283:AH283" si="165">ABS(AF252)</f>
        <v>0.62341325190349206</v>
      </c>
      <c r="AG283" s="5">
        <f t="shared" si="165"/>
        <v>1.0189282944650273</v>
      </c>
      <c r="AH283" s="5">
        <f t="shared" si="165"/>
        <v>1.8377223398316205</v>
      </c>
    </row>
    <row r="284" spans="5:34" x14ac:dyDescent="0.3">
      <c r="E284" s="5">
        <f t="shared" si="89"/>
        <v>0</v>
      </c>
      <c r="F284" s="5">
        <f t="shared" si="89"/>
        <v>0</v>
      </c>
      <c r="G284" s="5">
        <f t="shared" ref="G284" si="166">ABS(G253)</f>
        <v>0</v>
      </c>
      <c r="N284" s="5">
        <f t="shared" ref="N284:O284" si="167">ABS(N253)</f>
        <v>0.58746245537724562</v>
      </c>
      <c r="O284" s="5">
        <f t="shared" si="167"/>
        <v>0.68174326144359276</v>
      </c>
      <c r="P284" s="5">
        <f t="shared" si="155"/>
        <v>0.74107458820583272</v>
      </c>
      <c r="W284" s="5">
        <f t="shared" ref="W284:Y284" si="168">ABS(W253)</f>
        <v>0.54813389233575549</v>
      </c>
      <c r="X284" s="5">
        <f t="shared" si="168"/>
        <v>0.24577129666183373</v>
      </c>
      <c r="Y284" s="5">
        <f t="shared" si="168"/>
        <v>0.67369493284637372</v>
      </c>
      <c r="AF284" s="5">
        <f t="shared" ref="AF284:AH284" si="169">ABS(AF253)</f>
        <v>0.62341325190349206</v>
      </c>
      <c r="AG284" s="5">
        <f t="shared" si="169"/>
        <v>1.0189282944650273</v>
      </c>
      <c r="AH284" s="5">
        <f t="shared" si="169"/>
        <v>1.8377223398316205</v>
      </c>
    </row>
    <row r="285" spans="5:34" x14ac:dyDescent="0.3">
      <c r="E285" s="5">
        <f t="shared" si="89"/>
        <v>0</v>
      </c>
      <c r="F285" s="5">
        <f t="shared" si="89"/>
        <v>0</v>
      </c>
      <c r="G285" s="5">
        <f t="shared" ref="G285" si="170">ABS(G254)</f>
        <v>0</v>
      </c>
      <c r="N285" s="5">
        <f t="shared" ref="N285:O285" si="171">ABS(N254)</f>
        <v>0.58746245537724562</v>
      </c>
      <c r="O285" s="5">
        <f t="shared" si="171"/>
        <v>0.68174326144359276</v>
      </c>
      <c r="P285" s="5">
        <f t="shared" si="155"/>
        <v>0.74107458820583272</v>
      </c>
      <c r="W285" s="5">
        <f t="shared" ref="W285:Y285" si="172">ABS(W254)</f>
        <v>0.98107170553497269</v>
      </c>
      <c r="X285" s="5">
        <f t="shared" si="172"/>
        <v>1.9951720402016537E-2</v>
      </c>
      <c r="Y285" s="5">
        <f t="shared" si="172"/>
        <v>0.48811356849041942</v>
      </c>
      <c r="AF285" s="5">
        <f t="shared" ref="AF285:AH285" si="173">ABS(AF254)</f>
        <v>0.62341325190349206</v>
      </c>
      <c r="AG285" s="5">
        <f t="shared" si="173"/>
        <v>1.0189282944650273</v>
      </c>
      <c r="AH285" s="5">
        <f t="shared" si="173"/>
        <v>1.8377223398316205</v>
      </c>
    </row>
    <row r="286" spans="5:34" x14ac:dyDescent="0.3">
      <c r="E286" s="5">
        <f t="shared" si="89"/>
        <v>0</v>
      </c>
      <c r="F286" s="5">
        <f t="shared" si="89"/>
        <v>0</v>
      </c>
      <c r="G286" s="5">
        <f t="shared" ref="G286" si="174">ABS(G255)</f>
        <v>0</v>
      </c>
      <c r="N286" s="5">
        <f t="shared" ref="N286:O286" si="175">ABS(N255)</f>
        <v>0.58746245537724562</v>
      </c>
      <c r="O286" s="5">
        <f t="shared" si="175"/>
        <v>0.68174326144359276</v>
      </c>
      <c r="P286" s="5">
        <f t="shared" si="155"/>
        <v>0.74107458820583272</v>
      </c>
      <c r="W286" s="5">
        <f t="shared" ref="W286:Y286" si="176">ABS(W255)</f>
        <v>0.98107170553497269</v>
      </c>
      <c r="X286" s="5">
        <f t="shared" si="176"/>
        <v>1.9951720402016537E-2</v>
      </c>
      <c r="Y286" s="5">
        <f t="shared" si="176"/>
        <v>0.48811356849041942</v>
      </c>
      <c r="AF286" s="5">
        <f t="shared" ref="AF286:AH286" si="177">ABS(AF255)</f>
        <v>0.62341325190349206</v>
      </c>
      <c r="AG286" s="5">
        <f t="shared" si="177"/>
        <v>1.0189282944650273</v>
      </c>
      <c r="AH286" s="5">
        <f t="shared" si="177"/>
        <v>1.8377223398316205</v>
      </c>
    </row>
    <row r="287" spans="5:34" x14ac:dyDescent="0.3">
      <c r="E287" s="5">
        <f t="shared" si="89"/>
        <v>0</v>
      </c>
      <c r="F287" s="5">
        <f t="shared" si="89"/>
        <v>0</v>
      </c>
      <c r="G287" s="5">
        <f t="shared" ref="G287" si="178">ABS(G256)</f>
        <v>0</v>
      </c>
      <c r="N287" s="5">
        <f t="shared" ref="N287:O287" si="179">ABS(N256)</f>
        <v>0.58746245537724562</v>
      </c>
      <c r="O287" s="5">
        <f t="shared" si="179"/>
        <v>0.68174326144359276</v>
      </c>
      <c r="P287" s="5">
        <f t="shared" si="155"/>
        <v>0.74107458820583272</v>
      </c>
      <c r="W287" s="5">
        <f t="shared" ref="W287:Y287" si="180">ABS(W256)</f>
        <v>0.98107170553497269</v>
      </c>
      <c r="X287" s="5">
        <f t="shared" si="180"/>
        <v>1.9951720402016537E-2</v>
      </c>
      <c r="Y287" s="5">
        <f t="shared" si="180"/>
        <v>0.48811356849041942</v>
      </c>
      <c r="AF287" s="5">
        <f t="shared" ref="AF287:AH287" si="181">ABS(AF256)</f>
        <v>6.2201845430196361</v>
      </c>
      <c r="AG287" s="5">
        <f t="shared" si="181"/>
        <v>1.9183097091893666</v>
      </c>
      <c r="AH287" s="5">
        <f t="shared" si="181"/>
        <v>1.1872336272722883E-2</v>
      </c>
    </row>
    <row r="288" spans="5:34" x14ac:dyDescent="0.3">
      <c r="E288" s="5">
        <f t="shared" si="89"/>
        <v>0.20567176527571851</v>
      </c>
      <c r="F288" s="5">
        <f t="shared" si="89"/>
        <v>0.16823622889732903</v>
      </c>
      <c r="G288" s="5">
        <f t="shared" ref="G288" si="182">ABS(G257)</f>
        <v>0.14230410140910588</v>
      </c>
      <c r="N288" s="5">
        <f t="shared" ref="N288:O288" si="183">ABS(N257)</f>
        <v>0.58746245537724562</v>
      </c>
      <c r="O288" s="5">
        <f t="shared" si="183"/>
        <v>0.68174326144359276</v>
      </c>
      <c r="P288" s="5">
        <f t="shared" si="155"/>
        <v>0.74107458820583272</v>
      </c>
      <c r="W288" s="5">
        <f t="shared" ref="W288:Y288" si="184">ABS(W257)</f>
        <v>0.54813389233575549</v>
      </c>
      <c r="X288" s="5">
        <f t="shared" si="184"/>
        <v>0.24577129666183373</v>
      </c>
      <c r="Y288" s="5">
        <f t="shared" si="184"/>
        <v>0.67369493284637372</v>
      </c>
      <c r="AF288" s="5">
        <f t="shared" ref="AF288:AH288" si="185">ABS(AF257)</f>
        <v>1.1872336272722883E-2</v>
      </c>
      <c r="AG288" s="5">
        <f t="shared" si="185"/>
        <v>1.369219452298986</v>
      </c>
      <c r="AH288" s="5">
        <f t="shared" si="185"/>
        <v>2.0713554353747634</v>
      </c>
    </row>
    <row r="289" spans="4:34" x14ac:dyDescent="0.3">
      <c r="E289" s="5">
        <f t="shared" si="89"/>
        <v>0.20567176527571851</v>
      </c>
      <c r="F289" s="5">
        <f t="shared" si="89"/>
        <v>0.16823622889732903</v>
      </c>
      <c r="G289" s="5">
        <f t="shared" ref="G289" si="186">ABS(G258)</f>
        <v>0.14230410140910588</v>
      </c>
      <c r="N289" s="5">
        <f t="shared" ref="N289:O289" si="187">ABS(N258)</f>
        <v>0.58746245537724562</v>
      </c>
      <c r="O289" s="5">
        <f t="shared" si="187"/>
        <v>0.68174326144359276</v>
      </c>
      <c r="P289" s="5">
        <f t="shared" si="155"/>
        <v>0.74107458820583272</v>
      </c>
      <c r="W289" s="5">
        <f t="shared" ref="W289:Y289" si="188">ABS(W258)</f>
        <v>0.54813389233575549</v>
      </c>
      <c r="X289" s="5">
        <f t="shared" si="188"/>
        <v>0.24577129666183373</v>
      </c>
      <c r="Y289" s="5">
        <f t="shared" si="188"/>
        <v>0.67369493284637372</v>
      </c>
      <c r="AF289" s="5">
        <f t="shared" ref="AF289:AH289" si="189">ABS(AF258)</f>
        <v>1.1872336272722883E-2</v>
      </c>
      <c r="AG289" s="5">
        <f t="shared" si="189"/>
        <v>1.369219452298986</v>
      </c>
      <c r="AH289" s="5">
        <f t="shared" si="189"/>
        <v>2.0713554353747634</v>
      </c>
    </row>
    <row r="290" spans="4:34" x14ac:dyDescent="0.3">
      <c r="E290" s="5">
        <f t="shared" si="89"/>
        <v>0.20567176527571851</v>
      </c>
      <c r="F290" s="5">
        <f t="shared" si="89"/>
        <v>0.16823622889732903</v>
      </c>
      <c r="G290" s="5">
        <f t="shared" ref="G290" si="190">ABS(G259)</f>
        <v>0.14230410140910588</v>
      </c>
      <c r="N290" s="5">
        <f t="shared" ref="N290:O290" si="191">ABS(N259)</f>
        <v>0.58746245537724562</v>
      </c>
      <c r="O290" s="5">
        <f t="shared" si="191"/>
        <v>0.68174326144359276</v>
      </c>
      <c r="P290" s="5">
        <f t="shared" si="155"/>
        <v>0.74107458820583272</v>
      </c>
      <c r="W290" s="5">
        <f t="shared" ref="W290:Y290" si="192">ABS(W259)</f>
        <v>0.54813389233575549</v>
      </c>
      <c r="X290" s="5">
        <f t="shared" si="192"/>
        <v>0.24577129666183373</v>
      </c>
      <c r="Y290" s="5">
        <f t="shared" si="192"/>
        <v>0.67369493284637372</v>
      </c>
      <c r="AF290" s="5">
        <f t="shared" ref="AF290:AH290" si="193">ABS(AF259)</f>
        <v>1.1872336272722883E-2</v>
      </c>
      <c r="AG290" s="5">
        <f t="shared" si="193"/>
        <v>1.369219452298986</v>
      </c>
      <c r="AH290" s="5">
        <f t="shared" si="193"/>
        <v>2.0713554353747634</v>
      </c>
    </row>
    <row r="291" spans="4:34" x14ac:dyDescent="0.3">
      <c r="E291" s="5">
        <f t="shared" si="89"/>
        <v>0</v>
      </c>
      <c r="F291" s="5">
        <f t="shared" si="89"/>
        <v>0</v>
      </c>
      <c r="G291" s="5">
        <f t="shared" ref="G291" si="194">ABS(G260)</f>
        <v>0</v>
      </c>
      <c r="N291" s="5">
        <f t="shared" ref="N291:O291" si="195">ABS(N260)</f>
        <v>0.58746245537724562</v>
      </c>
      <c r="O291" s="5">
        <f t="shared" si="195"/>
        <v>0.68174326144359276</v>
      </c>
      <c r="P291" s="5">
        <f t="shared" si="155"/>
        <v>0.74107458820583272</v>
      </c>
      <c r="W291" s="5">
        <f t="shared" ref="W291:Y291" si="196">ABS(W260)</f>
        <v>0.54813389233575549</v>
      </c>
      <c r="X291" s="5">
        <f t="shared" si="196"/>
        <v>0.24577129666183373</v>
      </c>
      <c r="Y291" s="5">
        <f t="shared" si="196"/>
        <v>0.67369493284637372</v>
      </c>
      <c r="AF291" s="5">
        <f t="shared" ref="AF291:AH291" si="197">ABS(AF260)</f>
        <v>1.1872336272722883E-2</v>
      </c>
      <c r="AG291" s="5">
        <f t="shared" si="197"/>
        <v>1.369219452298986</v>
      </c>
      <c r="AH291" s="5">
        <f t="shared" si="197"/>
        <v>2.0713554353747634</v>
      </c>
    </row>
    <row r="292" spans="4:34" x14ac:dyDescent="0.3">
      <c r="E292" s="5">
        <f t="shared" si="89"/>
        <v>0</v>
      </c>
      <c r="F292" s="5">
        <f t="shared" si="89"/>
        <v>0</v>
      </c>
      <c r="G292" s="5">
        <f t="shared" ref="G292" si="198">ABS(G261)</f>
        <v>0</v>
      </c>
      <c r="N292" s="5">
        <f t="shared" ref="N292:O292" si="199">ABS(N261)</f>
        <v>0.74107458820583272</v>
      </c>
      <c r="O292" s="5">
        <f t="shared" si="199"/>
        <v>0.79773556538258705</v>
      </c>
      <c r="P292" s="5">
        <f t="shared" si="155"/>
        <v>0.83408559882016831</v>
      </c>
      <c r="W292" s="5">
        <f t="shared" ref="W292:Y292" si="200">ABS(W261)</f>
        <v>0.54813389233575549</v>
      </c>
      <c r="X292" s="5">
        <f t="shared" si="200"/>
        <v>0.24577129666183373</v>
      </c>
      <c r="Y292" s="5">
        <f t="shared" si="200"/>
        <v>0.67369493284637372</v>
      </c>
      <c r="AF292" s="5">
        <f t="shared" ref="AF292:AH292" si="201">ABS(AF261)</f>
        <v>1.1872336272722883E-2</v>
      </c>
      <c r="AG292" s="5">
        <f t="shared" si="201"/>
        <v>1.369219452298986</v>
      </c>
      <c r="AH292" s="5">
        <f t="shared" si="201"/>
        <v>2.0713554353747634</v>
      </c>
    </row>
    <row r="293" spans="4:34" x14ac:dyDescent="0.3">
      <c r="D293" t="s">
        <v>36</v>
      </c>
      <c r="E293" s="5">
        <f>SUM(E263:E292)</f>
        <v>2.3074989454813597</v>
      </c>
      <c r="F293" s="5">
        <f t="shared" ref="F293:G293" si="202">SUM(F263:F292)</f>
        <v>1.8788562281094472</v>
      </c>
      <c r="G293" s="5">
        <f t="shared" si="202"/>
        <v>1.584672064978931</v>
      </c>
      <c r="M293" t="s">
        <v>36</v>
      </c>
      <c r="N293" s="5">
        <f>SUM(N263:N292)</f>
        <v>16.47727868422858</v>
      </c>
      <c r="O293" s="5">
        <f t="shared" ref="O293" si="203">SUM(O263:O292)</f>
        <v>19.622055280667503</v>
      </c>
      <c r="P293" s="5">
        <f t="shared" ref="P293" si="204">SUM(P263:P292)</f>
        <v>21.585131960848699</v>
      </c>
      <c r="V293" t="s">
        <v>36</v>
      </c>
      <c r="W293" s="5">
        <f>SUM(W263:W292)</f>
        <v>39.371262511474811</v>
      </c>
      <c r="X293" s="5">
        <f t="shared" ref="X293" si="205">SUM(X263:X292)</f>
        <v>13.300122404676406</v>
      </c>
      <c r="Y293" s="5">
        <f t="shared" ref="Y293" si="206">SUM(Y263:Y292)</f>
        <v>12.961848318877333</v>
      </c>
      <c r="AE293" t="s">
        <v>36</v>
      </c>
      <c r="AF293" s="5">
        <f>SUM(AF263:AF292)</f>
        <v>34.636930439834913</v>
      </c>
      <c r="AG293" s="5">
        <f t="shared" ref="AG293" si="207">SUM(AG263:AG292)</f>
        <v>38.236843559537881</v>
      </c>
      <c r="AH293" s="5">
        <f t="shared" ref="AH293" si="208">SUM(AH263:AH292)</f>
        <v>54.972718256451699</v>
      </c>
    </row>
    <row r="294" spans="4:34" x14ac:dyDescent="0.3">
      <c r="D294" t="s">
        <v>37</v>
      </c>
      <c r="E294" s="5">
        <f>E293/30</f>
        <v>7.6916631516045317E-2</v>
      </c>
      <c r="F294" s="5">
        <f t="shared" ref="F294:G294" si="209">F293/30</f>
        <v>6.2628540936981572E-2</v>
      </c>
      <c r="G294" s="5">
        <f t="shared" si="209"/>
        <v>5.2822402165964365E-2</v>
      </c>
      <c r="M294" t="s">
        <v>37</v>
      </c>
      <c r="N294" s="5">
        <f>N293/30</f>
        <v>0.54924262280761937</v>
      </c>
      <c r="O294" s="5">
        <f t="shared" ref="O294" si="210">O293/30</f>
        <v>0.65406850935558347</v>
      </c>
      <c r="P294" s="5">
        <f t="shared" ref="P294" si="211">P293/30</f>
        <v>0.71950439869495664</v>
      </c>
      <c r="V294" t="s">
        <v>37</v>
      </c>
      <c r="W294" s="5">
        <f>W293/30</f>
        <v>1.3123754170491604</v>
      </c>
      <c r="X294" s="5">
        <f t="shared" ref="X294" si="212">X293/30</f>
        <v>0.44333741348921352</v>
      </c>
      <c r="Y294" s="5">
        <f t="shared" ref="Y294" si="213">Y293/30</f>
        <v>0.43206161062924442</v>
      </c>
      <c r="AE294" t="s">
        <v>37</v>
      </c>
      <c r="AF294" s="5">
        <f>AF293/30</f>
        <v>1.1545643479944971</v>
      </c>
      <c r="AG294" s="5">
        <f t="shared" ref="AG294" si="214">AG293/30</f>
        <v>1.274561451984596</v>
      </c>
      <c r="AH294" s="5">
        <f t="shared" ref="AH294" si="215">AH293/30</f>
        <v>1.8324239418817234</v>
      </c>
    </row>
    <row r="296" spans="4:34" x14ac:dyDescent="0.3">
      <c r="D296" s="7" t="s">
        <v>38</v>
      </c>
    </row>
    <row r="297" spans="4:34" x14ac:dyDescent="0.3">
      <c r="D297" s="7" t="s">
        <v>39</v>
      </c>
    </row>
  </sheetData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1 L N f V 5 0 v g u K l A A A A 9 g A A A B I A H A B D b 2 5 m a W c v U G F j a 2 F n Z S 5 4 b W w g o h g A K K A U A A A A A A A A A A A A A A A A A A A A A A A A A A A A h Y + x D o I w F E V / h X S n L d X B k E c Z d D G R x M T E u D a l Q i M 8 D C 3 C v z n 4 S f 6 C G E X d H O + 5 Z 7 j 3 f r 1 B O t R V c D G t s w 0 m J K K c B A Z 1 k 1 s s E t L 5 Y 7 g g q Y S t 0 i d V m G C U 0 c W D y x N S e n + O G e v 7 n v Y z 2 r Q F E 5 x H 7 J B t d r o 0 t S I f 2 f 6 X Q 4 v O K 9 S G S N i / x k h B I y G o m A v K g U 0 Q M o t f Q Y x 7 n + 0 P h G V X + a 4 1 0 m C 4 X g G b I r D 3 B / k A U E s D B B Q A A g A I A N S z X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s 1 9 X K I p H u A 4 A A A A R A A A A E w A c A E Z v c m 1 1 b G F z L 1 N l Y 3 R p b 2 4 x L m 0 g o h g A K K A U A A A A A A A A A A A A A A A A A A A A A A A A A A A A K 0 5 N L s n M z 1 M I h t C G 1 g B Q S w E C L Q A U A A I A C A D U s 1 9 X n S + C 4 q U A A A D 2 A A A A E g A A A A A A A A A A A A A A A A A A A A A A Q 2 9 u Z m l n L 1 B h Y 2 t h Z 2 U u e G 1 s U E s B A i 0 A F A A C A A g A 1 L N f V w / K 6 a u k A A A A 6 Q A A A B M A A A A A A A A A A A A A A A A A 8 Q A A A F t D b 2 5 0 Z W 5 0 X 1 R 5 c G V z X S 5 4 b W x Q S w E C L Q A U A A I A C A D U s 1 9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7 8 P e P 4 5 S 0 W 4 j F 5 G 6 m 0 0 k A A A A A A C A A A A A A A Q Z g A A A A E A A C A A A A D n I E v W b w 7 z O Q r X S R a i Y 4 p K C e u d R 6 U V Y 5 Q Y Y v 0 v k 1 1 j A g A A A A A O g A A A A A I A A C A A A A B L W n U I a 5 D C b R R m q n A z G N W T u 9 J k + U j j F 6 0 j C j Q v n s 5 + Y 1 A A A A C w l T f n y S e M t 9 t + Z D / c Y P x + 5 X c R a e m S a c h d H M + i p t k q 9 x R s G C n 8 B 9 Z B R W 0 U / H v V + 9 c o N 7 y M U L R N D P 9 + G 8 E c J H v N 6 9 K J T 2 6 4 w G B I j T n 8 3 E 4 k w 0 A A A A D F A R E N P 1 e G 8 2 E D y o A U M z C d C 0 + 9 Y U m K 2 w 2 w O J g 9 6 P w E x B z s h a 8 Z A W g b v 4 N g A r 3 r S J / q T m H r 3 a g I p P M d p M J J k O G A < / D a t a M a s h u p > 
</file>

<file path=customXml/itemProps1.xml><?xml version="1.0" encoding="utf-8"?>
<ds:datastoreItem xmlns:ds="http://schemas.openxmlformats.org/officeDocument/2006/customXml" ds:itemID="{D0EBC021-BB4B-4568-8B04-A75A039FE0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2023-10-25T01:53:58Z</dcterms:created>
  <dcterms:modified xsi:type="dcterms:W3CDTF">2024-02-18T07:50:54Z</dcterms:modified>
</cp:coreProperties>
</file>