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n Firmansyah\Desktop\TES\Data Penelitian\Pengujian Kedua\"/>
    </mc:Choice>
  </mc:AlternateContent>
  <xr:revisionPtr revIDLastSave="0" documentId="13_ncr:1_{923C5C6A-149B-492E-A2C2-AEBE115DF611}" xr6:coauthVersionLast="47" xr6:coauthVersionMax="47" xr10:uidLastSave="{00000000-0000-0000-0000-000000000000}"/>
  <bookViews>
    <workbookView xWindow="-108" yWindow="-108" windowWidth="23256" windowHeight="12456" xr2:uid="{FC97E4A4-5DD4-463C-852E-1709C1B9F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1" l="1"/>
  <c r="F36" i="1"/>
  <c r="F35" i="1"/>
  <c r="E37" i="1"/>
  <c r="E36" i="1"/>
  <c r="E35" i="1"/>
  <c r="D37" i="1"/>
  <c r="D36" i="1"/>
  <c r="D35" i="1"/>
  <c r="F34" i="1"/>
  <c r="M27" i="1"/>
  <c r="M29" i="1" s="1"/>
  <c r="L30" i="1" s="1"/>
  <c r="L27" i="1"/>
  <c r="I27" i="1"/>
  <c r="J27" i="1"/>
  <c r="J29" i="1" s="1"/>
  <c r="I30" i="1" s="1"/>
  <c r="G27" i="1"/>
  <c r="G29" i="1" s="1"/>
  <c r="F30" i="1" s="1"/>
  <c r="D27" i="1"/>
  <c r="D29" i="1" s="1"/>
  <c r="C30" i="1" s="1"/>
  <c r="F27" i="1"/>
  <c r="C27" i="1"/>
  <c r="D34" i="1" s="1"/>
  <c r="E34" i="1" l="1"/>
</calcChain>
</file>

<file path=xl/sharedStrings.xml><?xml version="1.0" encoding="utf-8"?>
<sst xmlns="http://schemas.openxmlformats.org/spreadsheetml/2006/main" count="32" uniqueCount="21">
  <si>
    <t>Jarak 1 Meter</t>
  </si>
  <si>
    <t>Jarak 2 Meter</t>
  </si>
  <si>
    <t>Jarak 3 Meter</t>
  </si>
  <si>
    <t>Jarak 5 Meter</t>
  </si>
  <si>
    <t>RSSI</t>
  </si>
  <si>
    <t>Meter</t>
  </si>
  <si>
    <t>RSSI 1 Meter</t>
  </si>
  <si>
    <t>RSSI 2 Meter</t>
  </si>
  <si>
    <t>RSSI 3 Meter</t>
  </si>
  <si>
    <t>RSSI 5 Meter</t>
  </si>
  <si>
    <t>1 Meter</t>
  </si>
  <si>
    <t>2 Meter</t>
  </si>
  <si>
    <t>3 Meter</t>
  </si>
  <si>
    <t>5 Meter</t>
  </si>
  <si>
    <t>Rata-Rata</t>
  </si>
  <si>
    <t>Error</t>
  </si>
  <si>
    <t>Column1</t>
  </si>
  <si>
    <t>Column2</t>
  </si>
  <si>
    <t>Column3</t>
  </si>
  <si>
    <t>Column4</t>
  </si>
  <si>
    <t>Error (Persentase)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</si>
</sst>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Perbandingan RSII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Sheet1!$C$5:$C$24</c:f>
              <c:numCache>
                <c:formatCode>General</c:formatCode>
                <c:ptCount val="20"/>
                <c:pt idx="0">
                  <c:v>-36</c:v>
                </c:pt>
                <c:pt idx="1">
                  <c:v>-30</c:v>
                </c:pt>
                <c:pt idx="2">
                  <c:v>-28</c:v>
                </c:pt>
                <c:pt idx="3">
                  <c:v>-28</c:v>
                </c:pt>
                <c:pt idx="4">
                  <c:v>-28</c:v>
                </c:pt>
                <c:pt idx="5">
                  <c:v>-31</c:v>
                </c:pt>
                <c:pt idx="6">
                  <c:v>-31</c:v>
                </c:pt>
                <c:pt idx="7">
                  <c:v>-30</c:v>
                </c:pt>
                <c:pt idx="8">
                  <c:v>-30</c:v>
                </c:pt>
                <c:pt idx="9">
                  <c:v>-30</c:v>
                </c:pt>
                <c:pt idx="10">
                  <c:v>-29</c:v>
                </c:pt>
                <c:pt idx="11">
                  <c:v>-29</c:v>
                </c:pt>
                <c:pt idx="12">
                  <c:v>-29</c:v>
                </c:pt>
                <c:pt idx="13">
                  <c:v>-32</c:v>
                </c:pt>
                <c:pt idx="14">
                  <c:v>-32</c:v>
                </c:pt>
                <c:pt idx="15">
                  <c:v>-32</c:v>
                </c:pt>
                <c:pt idx="16">
                  <c:v>-32</c:v>
                </c:pt>
                <c:pt idx="17">
                  <c:v>-32</c:v>
                </c:pt>
                <c:pt idx="18">
                  <c:v>-32</c:v>
                </c:pt>
                <c:pt idx="19">
                  <c:v>-32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0AA-4E87-A7D0-1B9CABF8408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Sheet1!$F$5:$F$24</c:f>
              <c:numCache>
                <c:formatCode>General</c:formatCode>
                <c:ptCount val="20"/>
                <c:pt idx="0">
                  <c:v>-38</c:v>
                </c:pt>
                <c:pt idx="1">
                  <c:v>-38</c:v>
                </c:pt>
                <c:pt idx="2">
                  <c:v>-38</c:v>
                </c:pt>
                <c:pt idx="3">
                  <c:v>-38</c:v>
                </c:pt>
                <c:pt idx="4">
                  <c:v>-39</c:v>
                </c:pt>
                <c:pt idx="5">
                  <c:v>-39</c:v>
                </c:pt>
                <c:pt idx="6">
                  <c:v>-40</c:v>
                </c:pt>
                <c:pt idx="7">
                  <c:v>-40</c:v>
                </c:pt>
                <c:pt idx="8">
                  <c:v>-39</c:v>
                </c:pt>
                <c:pt idx="9">
                  <c:v>-39</c:v>
                </c:pt>
                <c:pt idx="10">
                  <c:v>-39</c:v>
                </c:pt>
                <c:pt idx="11">
                  <c:v>-39</c:v>
                </c:pt>
                <c:pt idx="12">
                  <c:v>-41</c:v>
                </c:pt>
                <c:pt idx="13">
                  <c:v>-41</c:v>
                </c:pt>
                <c:pt idx="14">
                  <c:v>-37</c:v>
                </c:pt>
                <c:pt idx="15">
                  <c:v>-37</c:v>
                </c:pt>
                <c:pt idx="16">
                  <c:v>-41</c:v>
                </c:pt>
                <c:pt idx="17">
                  <c:v>-41</c:v>
                </c:pt>
                <c:pt idx="18">
                  <c:v>-41</c:v>
                </c:pt>
                <c:pt idx="19">
                  <c:v>-42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10AA-4E87-A7D0-1B9CABF8408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Sheet1!$I$5:$I$24</c:f>
              <c:numCache>
                <c:formatCode>General</c:formatCode>
                <c:ptCount val="20"/>
                <c:pt idx="0">
                  <c:v>-43</c:v>
                </c:pt>
                <c:pt idx="1">
                  <c:v>-43</c:v>
                </c:pt>
                <c:pt idx="2">
                  <c:v>-49</c:v>
                </c:pt>
                <c:pt idx="3">
                  <c:v>-49</c:v>
                </c:pt>
                <c:pt idx="4">
                  <c:v>-49</c:v>
                </c:pt>
                <c:pt idx="5">
                  <c:v>-42</c:v>
                </c:pt>
                <c:pt idx="6">
                  <c:v>-42</c:v>
                </c:pt>
                <c:pt idx="7">
                  <c:v>-42</c:v>
                </c:pt>
                <c:pt idx="8">
                  <c:v>-42</c:v>
                </c:pt>
                <c:pt idx="9">
                  <c:v>-42</c:v>
                </c:pt>
                <c:pt idx="10">
                  <c:v>-42</c:v>
                </c:pt>
                <c:pt idx="11">
                  <c:v>-42</c:v>
                </c:pt>
                <c:pt idx="12">
                  <c:v>-42</c:v>
                </c:pt>
                <c:pt idx="13">
                  <c:v>-42</c:v>
                </c:pt>
                <c:pt idx="14">
                  <c:v>-42</c:v>
                </c:pt>
                <c:pt idx="15">
                  <c:v>-43</c:v>
                </c:pt>
                <c:pt idx="16">
                  <c:v>-43</c:v>
                </c:pt>
                <c:pt idx="17">
                  <c:v>-43</c:v>
                </c:pt>
                <c:pt idx="18">
                  <c:v>-42</c:v>
                </c:pt>
                <c:pt idx="19">
                  <c:v>-42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10AA-4E87-A7D0-1B9CABF8408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Sheet1!$L$5:$L$24</c:f>
              <c:numCache>
                <c:formatCode>General</c:formatCode>
                <c:ptCount val="20"/>
                <c:pt idx="0">
                  <c:v>-52</c:v>
                </c:pt>
                <c:pt idx="1">
                  <c:v>-46</c:v>
                </c:pt>
                <c:pt idx="2">
                  <c:v>-40</c:v>
                </c:pt>
                <c:pt idx="3">
                  <c:v>-40</c:v>
                </c:pt>
                <c:pt idx="4">
                  <c:v>-44</c:v>
                </c:pt>
                <c:pt idx="5">
                  <c:v>-44</c:v>
                </c:pt>
                <c:pt idx="6">
                  <c:v>-44</c:v>
                </c:pt>
                <c:pt idx="7">
                  <c:v>-46</c:v>
                </c:pt>
                <c:pt idx="8">
                  <c:v>-46</c:v>
                </c:pt>
                <c:pt idx="9">
                  <c:v>-47</c:v>
                </c:pt>
                <c:pt idx="10">
                  <c:v>-47</c:v>
                </c:pt>
                <c:pt idx="11">
                  <c:v>-47</c:v>
                </c:pt>
                <c:pt idx="12">
                  <c:v>-47</c:v>
                </c:pt>
                <c:pt idx="13">
                  <c:v>-49</c:v>
                </c:pt>
                <c:pt idx="14">
                  <c:v>-49</c:v>
                </c:pt>
                <c:pt idx="15">
                  <c:v>-46</c:v>
                </c:pt>
                <c:pt idx="16">
                  <c:v>-46</c:v>
                </c:pt>
                <c:pt idx="17">
                  <c:v>-43</c:v>
                </c:pt>
                <c:pt idx="18">
                  <c:v>-43</c:v>
                </c:pt>
                <c:pt idx="19">
                  <c:v>-43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10AA-4E87-A7D0-1B9CABF84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385040"/>
        <c:axId val="22631680"/>
      </c:lineChart>
      <c:catAx>
        <c:axId val="2029385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31680"/>
        <c:crosses val="autoZero"/>
        <c:auto val="1"/>
        <c:lblAlgn val="ctr"/>
        <c:lblOffset val="100"/>
        <c:noMultiLvlLbl val="0"/>
      </c:catAx>
      <c:valAx>
        <c:axId val="2263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38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Perbandingan Hasil Jarak yang didapat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1 Meter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Sheet1!$D$5:$D$24</c:f>
              <c:numCache>
                <c:formatCode>General</c:formatCode>
                <c:ptCount val="20"/>
                <c:pt idx="0">
                  <c:v>1.58</c:v>
                </c:pt>
                <c:pt idx="1">
                  <c:v>0.79</c:v>
                </c:pt>
                <c:pt idx="2">
                  <c:v>0.63</c:v>
                </c:pt>
                <c:pt idx="3">
                  <c:v>0.63</c:v>
                </c:pt>
                <c:pt idx="4">
                  <c:v>0.63</c:v>
                </c:pt>
                <c:pt idx="5">
                  <c:v>0.89</c:v>
                </c:pt>
                <c:pt idx="6">
                  <c:v>0.89</c:v>
                </c:pt>
                <c:pt idx="7">
                  <c:v>0.79</c:v>
                </c:pt>
                <c:pt idx="8">
                  <c:v>0.79</c:v>
                </c:pt>
                <c:pt idx="9">
                  <c:v>0.79</c:v>
                </c:pt>
                <c:pt idx="10">
                  <c:v>0.71</c:v>
                </c:pt>
                <c:pt idx="11">
                  <c:v>0.71</c:v>
                </c:pt>
                <c:pt idx="12">
                  <c:v>0.71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55-4822-9567-2EBF3CB1F293}"/>
            </c:ext>
          </c:extLst>
        </c:ser>
        <c:ser>
          <c:idx val="1"/>
          <c:order val="1"/>
          <c:tx>
            <c:strRef>
              <c:f>Sheet1!$G$4</c:f>
              <c:strCache>
                <c:ptCount val="1"/>
                <c:pt idx="0">
                  <c:v>2 Meter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Sheet1!$G$5:$G$24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2.2400000000000002</c:v>
                </c:pt>
                <c:pt idx="5">
                  <c:v>2.2400000000000002</c:v>
                </c:pt>
                <c:pt idx="6">
                  <c:v>2.5099999999999998</c:v>
                </c:pt>
                <c:pt idx="7">
                  <c:v>2.5099999999999998</c:v>
                </c:pt>
                <c:pt idx="8">
                  <c:v>2.2400000000000002</c:v>
                </c:pt>
                <c:pt idx="9">
                  <c:v>2.2400000000000002</c:v>
                </c:pt>
                <c:pt idx="10">
                  <c:v>2.2400000000000002</c:v>
                </c:pt>
                <c:pt idx="11">
                  <c:v>2.2400000000000002</c:v>
                </c:pt>
                <c:pt idx="12">
                  <c:v>2.82</c:v>
                </c:pt>
                <c:pt idx="13">
                  <c:v>2.82</c:v>
                </c:pt>
                <c:pt idx="14">
                  <c:v>1.78</c:v>
                </c:pt>
                <c:pt idx="15">
                  <c:v>1.78</c:v>
                </c:pt>
                <c:pt idx="16">
                  <c:v>2.82</c:v>
                </c:pt>
                <c:pt idx="17">
                  <c:v>2.82</c:v>
                </c:pt>
                <c:pt idx="18">
                  <c:v>2.82</c:v>
                </c:pt>
                <c:pt idx="19">
                  <c:v>3.16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55-4822-9567-2EBF3CB1F293}"/>
            </c:ext>
          </c:extLst>
        </c:ser>
        <c:ser>
          <c:idx val="2"/>
          <c:order val="2"/>
          <c:tx>
            <c:strRef>
              <c:f>Sheet1!$J$4</c:f>
              <c:strCache>
                <c:ptCount val="1"/>
                <c:pt idx="0">
                  <c:v>3 Meter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Sheet1!$J$5:$J$24</c:f>
              <c:numCache>
                <c:formatCode>General</c:formatCode>
                <c:ptCount val="20"/>
                <c:pt idx="0">
                  <c:v>3.55</c:v>
                </c:pt>
                <c:pt idx="1">
                  <c:v>3.55</c:v>
                </c:pt>
                <c:pt idx="2">
                  <c:v>7.08</c:v>
                </c:pt>
                <c:pt idx="3">
                  <c:v>7.08</c:v>
                </c:pt>
                <c:pt idx="4">
                  <c:v>7.08</c:v>
                </c:pt>
                <c:pt idx="5">
                  <c:v>3.16</c:v>
                </c:pt>
                <c:pt idx="6">
                  <c:v>3.16</c:v>
                </c:pt>
                <c:pt idx="7">
                  <c:v>3.16</c:v>
                </c:pt>
                <c:pt idx="8">
                  <c:v>3.16</c:v>
                </c:pt>
                <c:pt idx="9">
                  <c:v>3.16</c:v>
                </c:pt>
                <c:pt idx="10">
                  <c:v>3.16</c:v>
                </c:pt>
                <c:pt idx="11">
                  <c:v>3.16</c:v>
                </c:pt>
                <c:pt idx="12">
                  <c:v>3.16</c:v>
                </c:pt>
                <c:pt idx="13">
                  <c:v>3.16</c:v>
                </c:pt>
                <c:pt idx="14">
                  <c:v>3.16</c:v>
                </c:pt>
                <c:pt idx="15">
                  <c:v>3.55</c:v>
                </c:pt>
                <c:pt idx="16">
                  <c:v>3.55</c:v>
                </c:pt>
                <c:pt idx="17">
                  <c:v>3.55</c:v>
                </c:pt>
                <c:pt idx="18">
                  <c:v>3.16</c:v>
                </c:pt>
                <c:pt idx="19">
                  <c:v>3.16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55-4822-9567-2EBF3CB1F293}"/>
            </c:ext>
          </c:extLst>
        </c:ser>
        <c:ser>
          <c:idx val="3"/>
          <c:order val="3"/>
          <c:tx>
            <c:strRef>
              <c:f>Sheet1!$M$4</c:f>
              <c:strCache>
                <c:ptCount val="1"/>
                <c:pt idx="0">
                  <c:v>5 Meter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Sheet1!$M$5:$M$24</c:f>
              <c:numCache>
                <c:formatCode>General</c:formatCode>
                <c:ptCount val="20"/>
                <c:pt idx="0">
                  <c:v>10</c:v>
                </c:pt>
                <c:pt idx="1">
                  <c:v>5.01</c:v>
                </c:pt>
                <c:pt idx="2">
                  <c:v>2.5099999999999998</c:v>
                </c:pt>
                <c:pt idx="3">
                  <c:v>2.5099999999999998</c:v>
                </c:pt>
                <c:pt idx="4">
                  <c:v>3.98</c:v>
                </c:pt>
                <c:pt idx="5">
                  <c:v>3.98</c:v>
                </c:pt>
                <c:pt idx="6">
                  <c:v>3.98</c:v>
                </c:pt>
                <c:pt idx="7">
                  <c:v>5.01</c:v>
                </c:pt>
                <c:pt idx="8">
                  <c:v>5.01</c:v>
                </c:pt>
                <c:pt idx="9">
                  <c:v>5.62</c:v>
                </c:pt>
                <c:pt idx="10">
                  <c:v>5.62</c:v>
                </c:pt>
                <c:pt idx="11">
                  <c:v>5.62</c:v>
                </c:pt>
                <c:pt idx="12">
                  <c:v>5.62</c:v>
                </c:pt>
                <c:pt idx="13">
                  <c:v>7.08</c:v>
                </c:pt>
                <c:pt idx="14">
                  <c:v>7.08</c:v>
                </c:pt>
                <c:pt idx="15">
                  <c:v>5.01</c:v>
                </c:pt>
                <c:pt idx="16">
                  <c:v>5.01</c:v>
                </c:pt>
                <c:pt idx="17">
                  <c:v>3.55</c:v>
                </c:pt>
                <c:pt idx="18">
                  <c:v>3.55</c:v>
                </c:pt>
                <c:pt idx="19">
                  <c:v>3.55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55-4822-9567-2EBF3CB1F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85696"/>
        <c:axId val="24637280"/>
      </c:lineChart>
      <c:catAx>
        <c:axId val="205185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7280"/>
        <c:crosses val="autoZero"/>
        <c:auto val="1"/>
        <c:lblAlgn val="ctr"/>
        <c:lblOffset val="100"/>
        <c:noMultiLvlLbl val="0"/>
      </c:catAx>
      <c:valAx>
        <c:axId val="2463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8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</xdr:colOff>
      <xdr:row>2</xdr:row>
      <xdr:rowOff>179070</xdr:rowOff>
    </xdr:from>
    <xdr:to>
      <xdr:col>21</xdr:col>
      <xdr:colOff>312420</xdr:colOff>
      <xdr:row>17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13C98B-BFD1-46CC-38EF-2837ACF9D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7620</xdr:colOff>
      <xdr:row>18</xdr:row>
      <xdr:rowOff>171450</xdr:rowOff>
    </xdr:from>
    <xdr:to>
      <xdr:col>21</xdr:col>
      <xdr:colOff>312420</xdr:colOff>
      <xdr:row>33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C0AC36D-E37D-EE4D-6E85-3B151F246D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4C1CD-49C1-4D46-854A-C4E4B67BEB1F}" name="Table1" displayName="Table1" ref="C4:D24" totalsRowShown="0" headerRowDxfId="3" dataDxfId="2">
  <autoFilter ref="C4:D24" xr:uid="{6274C1CD-49C1-4D46-854A-C4E4B67BEB1F}"/>
  <tableColumns count="2">
    <tableColumn id="1" xr3:uid="{B79ACBFF-1B84-4598-AB46-E76D3885DC5B}" name="RSSI 1 Meter" dataDxfId="1"/>
    <tableColumn id="2" xr3:uid="{C408A21F-E2B8-41AB-B165-03883702124D}" name="1 Mete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1340D1-DE58-4036-8DB1-F76232B473FC}" name="Table2" displayName="Table2" ref="F4:G24" totalsRowShown="0" headerRowDxfId="13" dataDxfId="12">
  <autoFilter ref="F4:G24" xr:uid="{C71340D1-DE58-4036-8DB1-F76232B473FC}"/>
  <tableColumns count="2">
    <tableColumn id="1" xr3:uid="{D4B54C7C-F000-4317-BA0E-C566D9EA21DB}" name="RSSI 2 Meter" dataDxfId="15"/>
    <tableColumn id="2" xr3:uid="{8C2019E0-402C-4E62-B528-D59E10266E74}" name="2 Meter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2B344E-8F4E-41BB-B4C2-3B4DDFA009D3}" name="Table3" displayName="Table3" ref="I4:J24" totalsRowShown="0" headerRowDxfId="9" dataDxfId="8">
  <autoFilter ref="I4:J24" xr:uid="{EB2B344E-8F4E-41BB-B4C2-3B4DDFA009D3}"/>
  <tableColumns count="2">
    <tableColumn id="1" xr3:uid="{0C4B2246-2505-41A3-ADFC-25B9C8C07D44}" name="RSSI 3 Meter" dataDxfId="11"/>
    <tableColumn id="2" xr3:uid="{9CDF8FB3-18A8-484A-B215-FF34A1ADB5B8}" name="3 Meter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9B62EF-D2A9-46F8-A3EF-C59F6F3FDB58}" name="Table4" displayName="Table4" ref="L4:M24" totalsRowShown="0" headerRowDxfId="5" dataDxfId="4">
  <autoFilter ref="L4:M24" xr:uid="{529B62EF-D2A9-46F8-A3EF-C59F6F3FDB58}"/>
  <tableColumns count="2">
    <tableColumn id="1" xr3:uid="{424C0C38-856B-4641-B1D3-47D075043748}" name="RSSI 5 Meter" dataDxfId="7"/>
    <tableColumn id="2" xr3:uid="{D5378FB1-DFE2-4407-B75C-24A55C3947AE}" name="5 Meter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2440D6-EAC1-48B1-A4E8-D3D116CF7B6F}" name="Table8" displayName="Table8" ref="C32:F37" totalsRowShown="0">
  <autoFilter ref="C32:F37" xr:uid="{012440D6-EAC1-48B1-A4E8-D3D116CF7B6F}"/>
  <tableColumns count="4">
    <tableColumn id="1" xr3:uid="{43EDCDBB-1DCD-4709-896F-E533B1662695}" name="Column1"/>
    <tableColumn id="2" xr3:uid="{432C7313-CA60-41AB-944A-7E10DB18D9E2}" name="Column2"/>
    <tableColumn id="3" xr3:uid="{CD2AFEFF-C95D-4015-9783-D38EF5E5C4D2}" name="Column3"/>
    <tableColumn id="4" xr3:uid="{72CA6339-399F-48FB-B36B-2EB6BCB4E9E2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D69F-0C9C-4460-B7D7-D46B5A1EE5B2}">
  <dimension ref="C3:M37"/>
  <sheetViews>
    <sheetView tabSelected="1" workbookViewId="0">
      <selection activeCell="I37" sqref="I37"/>
    </sheetView>
  </sheetViews>
  <sheetFormatPr defaultRowHeight="14.4" x14ac:dyDescent="0.3"/>
  <cols>
    <col min="3" max="3" width="16.109375" bestFit="1" customWidth="1"/>
    <col min="4" max="4" width="12" bestFit="1" customWidth="1"/>
    <col min="5" max="5" width="10.44140625" customWidth="1"/>
    <col min="6" max="6" width="16.109375" bestFit="1" customWidth="1"/>
    <col min="7" max="7" width="12" bestFit="1" customWidth="1"/>
    <col min="9" max="9" width="16.109375" bestFit="1" customWidth="1"/>
    <col min="10" max="10" width="12" bestFit="1" customWidth="1"/>
    <col min="12" max="12" width="16.109375" bestFit="1" customWidth="1"/>
    <col min="13" max="13" width="12" bestFit="1" customWidth="1"/>
  </cols>
  <sheetData>
    <row r="3" spans="3:13" x14ac:dyDescent="0.3">
      <c r="C3" t="s">
        <v>0</v>
      </c>
      <c r="F3" t="s">
        <v>1</v>
      </c>
      <c r="I3" t="s">
        <v>2</v>
      </c>
      <c r="L3" t="s">
        <v>3</v>
      </c>
    </row>
    <row r="4" spans="3:13" x14ac:dyDescent="0.3">
      <c r="C4" s="1" t="s">
        <v>6</v>
      </c>
      <c r="D4" s="1" t="s">
        <v>10</v>
      </c>
      <c r="F4" s="1" t="s">
        <v>7</v>
      </c>
      <c r="G4" s="1" t="s">
        <v>11</v>
      </c>
      <c r="I4" s="1" t="s">
        <v>8</v>
      </c>
      <c r="J4" s="1" t="s">
        <v>12</v>
      </c>
      <c r="L4" s="1" t="s">
        <v>9</v>
      </c>
      <c r="M4" s="1" t="s">
        <v>13</v>
      </c>
    </row>
    <row r="5" spans="3:13" x14ac:dyDescent="0.3">
      <c r="C5" s="1">
        <v>-36</v>
      </c>
      <c r="D5" s="1">
        <v>1.58</v>
      </c>
      <c r="F5" s="1">
        <v>-38</v>
      </c>
      <c r="G5" s="1">
        <v>2</v>
      </c>
      <c r="I5" s="1">
        <v>-43</v>
      </c>
      <c r="J5" s="1">
        <v>3.55</v>
      </c>
      <c r="L5" s="1">
        <v>-52</v>
      </c>
      <c r="M5" s="1">
        <v>10</v>
      </c>
    </row>
    <row r="6" spans="3:13" x14ac:dyDescent="0.3">
      <c r="C6" s="1">
        <v>-30</v>
      </c>
      <c r="D6" s="1">
        <v>0.79</v>
      </c>
      <c r="F6" s="1">
        <v>-38</v>
      </c>
      <c r="G6" s="1">
        <v>2</v>
      </c>
      <c r="I6" s="1">
        <v>-43</v>
      </c>
      <c r="J6" s="1">
        <v>3.55</v>
      </c>
      <c r="L6" s="1">
        <v>-46</v>
      </c>
      <c r="M6" s="1">
        <v>5.01</v>
      </c>
    </row>
    <row r="7" spans="3:13" x14ac:dyDescent="0.3">
      <c r="C7" s="1">
        <v>-28</v>
      </c>
      <c r="D7" s="1">
        <v>0.63</v>
      </c>
      <c r="F7" s="1">
        <v>-38</v>
      </c>
      <c r="G7" s="1">
        <v>2</v>
      </c>
      <c r="I7" s="1">
        <v>-49</v>
      </c>
      <c r="J7" s="1">
        <v>7.08</v>
      </c>
      <c r="L7" s="1">
        <v>-40</v>
      </c>
      <c r="M7" s="1">
        <v>2.5099999999999998</v>
      </c>
    </row>
    <row r="8" spans="3:13" x14ac:dyDescent="0.3">
      <c r="C8" s="1">
        <v>-28</v>
      </c>
      <c r="D8" s="1">
        <v>0.63</v>
      </c>
      <c r="F8" s="1">
        <v>-38</v>
      </c>
      <c r="G8" s="1">
        <v>2</v>
      </c>
      <c r="I8" s="1">
        <v>-49</v>
      </c>
      <c r="J8" s="1">
        <v>7.08</v>
      </c>
      <c r="L8" s="1">
        <v>-40</v>
      </c>
      <c r="M8" s="1">
        <v>2.5099999999999998</v>
      </c>
    </row>
    <row r="9" spans="3:13" x14ac:dyDescent="0.3">
      <c r="C9" s="1">
        <v>-28</v>
      </c>
      <c r="D9" s="1">
        <v>0.63</v>
      </c>
      <c r="F9" s="1">
        <v>-39</v>
      </c>
      <c r="G9" s="1">
        <v>2.2400000000000002</v>
      </c>
      <c r="I9" s="1">
        <v>-49</v>
      </c>
      <c r="J9" s="1">
        <v>7.08</v>
      </c>
      <c r="L9" s="1">
        <v>-44</v>
      </c>
      <c r="M9" s="1">
        <v>3.98</v>
      </c>
    </row>
    <row r="10" spans="3:13" x14ac:dyDescent="0.3">
      <c r="C10" s="1">
        <v>-31</v>
      </c>
      <c r="D10" s="1">
        <v>0.89</v>
      </c>
      <c r="F10" s="1">
        <v>-39</v>
      </c>
      <c r="G10" s="1">
        <v>2.2400000000000002</v>
      </c>
      <c r="I10" s="1">
        <v>-42</v>
      </c>
      <c r="J10" s="1">
        <v>3.16</v>
      </c>
      <c r="L10" s="1">
        <v>-44</v>
      </c>
      <c r="M10" s="1">
        <v>3.98</v>
      </c>
    </row>
    <row r="11" spans="3:13" x14ac:dyDescent="0.3">
      <c r="C11" s="1">
        <v>-31</v>
      </c>
      <c r="D11" s="1">
        <v>0.89</v>
      </c>
      <c r="F11" s="1">
        <v>-40</v>
      </c>
      <c r="G11" s="1">
        <v>2.5099999999999998</v>
      </c>
      <c r="I11" s="1">
        <v>-42</v>
      </c>
      <c r="J11" s="1">
        <v>3.16</v>
      </c>
      <c r="L11" s="1">
        <v>-44</v>
      </c>
      <c r="M11" s="1">
        <v>3.98</v>
      </c>
    </row>
    <row r="12" spans="3:13" x14ac:dyDescent="0.3">
      <c r="C12" s="1">
        <v>-30</v>
      </c>
      <c r="D12" s="1">
        <v>0.79</v>
      </c>
      <c r="F12" s="1">
        <v>-40</v>
      </c>
      <c r="G12" s="1">
        <v>2.5099999999999998</v>
      </c>
      <c r="I12" s="1">
        <v>-42</v>
      </c>
      <c r="J12" s="1">
        <v>3.16</v>
      </c>
      <c r="L12" s="1">
        <v>-46</v>
      </c>
      <c r="M12" s="1">
        <v>5.01</v>
      </c>
    </row>
    <row r="13" spans="3:13" x14ac:dyDescent="0.3">
      <c r="C13" s="1">
        <v>-30</v>
      </c>
      <c r="D13" s="1">
        <v>0.79</v>
      </c>
      <c r="F13" s="1">
        <v>-39</v>
      </c>
      <c r="G13" s="1">
        <v>2.2400000000000002</v>
      </c>
      <c r="I13" s="1">
        <v>-42</v>
      </c>
      <c r="J13" s="1">
        <v>3.16</v>
      </c>
      <c r="L13" s="1">
        <v>-46</v>
      </c>
      <c r="M13" s="1">
        <v>5.01</v>
      </c>
    </row>
    <row r="14" spans="3:13" x14ac:dyDescent="0.3">
      <c r="C14" s="1">
        <v>-30</v>
      </c>
      <c r="D14" s="1">
        <v>0.79</v>
      </c>
      <c r="F14" s="1">
        <v>-39</v>
      </c>
      <c r="G14" s="1">
        <v>2.2400000000000002</v>
      </c>
      <c r="I14" s="1">
        <v>-42</v>
      </c>
      <c r="J14" s="1">
        <v>3.16</v>
      </c>
      <c r="L14" s="1">
        <v>-47</v>
      </c>
      <c r="M14" s="1">
        <v>5.62</v>
      </c>
    </row>
    <row r="15" spans="3:13" x14ac:dyDescent="0.3">
      <c r="C15" s="1">
        <v>-29</v>
      </c>
      <c r="D15" s="1">
        <v>0.71</v>
      </c>
      <c r="F15" s="1">
        <v>-39</v>
      </c>
      <c r="G15" s="1">
        <v>2.2400000000000002</v>
      </c>
      <c r="I15" s="1">
        <v>-42</v>
      </c>
      <c r="J15" s="1">
        <v>3.16</v>
      </c>
      <c r="L15" s="1">
        <v>-47</v>
      </c>
      <c r="M15" s="1">
        <v>5.62</v>
      </c>
    </row>
    <row r="16" spans="3:13" x14ac:dyDescent="0.3">
      <c r="C16" s="1">
        <v>-29</v>
      </c>
      <c r="D16" s="1">
        <v>0.71</v>
      </c>
      <c r="F16" s="1">
        <v>-39</v>
      </c>
      <c r="G16" s="1">
        <v>2.2400000000000002</v>
      </c>
      <c r="I16" s="1">
        <v>-42</v>
      </c>
      <c r="J16" s="1">
        <v>3.16</v>
      </c>
      <c r="L16" s="1">
        <v>-47</v>
      </c>
      <c r="M16" s="1">
        <v>5.62</v>
      </c>
    </row>
    <row r="17" spans="3:13" x14ac:dyDescent="0.3">
      <c r="C17" s="1">
        <v>-29</v>
      </c>
      <c r="D17" s="1">
        <v>0.71</v>
      </c>
      <c r="F17" s="1">
        <v>-41</v>
      </c>
      <c r="G17" s="1">
        <v>2.82</v>
      </c>
      <c r="I17" s="1">
        <v>-42</v>
      </c>
      <c r="J17" s="1">
        <v>3.16</v>
      </c>
      <c r="L17" s="1">
        <v>-47</v>
      </c>
      <c r="M17" s="1">
        <v>5.62</v>
      </c>
    </row>
    <row r="18" spans="3:13" x14ac:dyDescent="0.3">
      <c r="C18" s="1">
        <v>-32</v>
      </c>
      <c r="D18" s="1">
        <v>1</v>
      </c>
      <c r="F18" s="1">
        <v>-41</v>
      </c>
      <c r="G18" s="1">
        <v>2.82</v>
      </c>
      <c r="I18" s="1">
        <v>-42</v>
      </c>
      <c r="J18" s="1">
        <v>3.16</v>
      </c>
      <c r="L18" s="1">
        <v>-49</v>
      </c>
      <c r="M18" s="1">
        <v>7.08</v>
      </c>
    </row>
    <row r="19" spans="3:13" x14ac:dyDescent="0.3">
      <c r="C19" s="1">
        <v>-32</v>
      </c>
      <c r="D19" s="1">
        <v>1</v>
      </c>
      <c r="F19" s="1">
        <v>-37</v>
      </c>
      <c r="G19" s="1">
        <v>1.78</v>
      </c>
      <c r="I19" s="1">
        <v>-42</v>
      </c>
      <c r="J19" s="1">
        <v>3.16</v>
      </c>
      <c r="L19" s="1">
        <v>-49</v>
      </c>
      <c r="M19" s="1">
        <v>7.08</v>
      </c>
    </row>
    <row r="20" spans="3:13" x14ac:dyDescent="0.3">
      <c r="C20" s="1">
        <v>-32</v>
      </c>
      <c r="D20" s="1">
        <v>1</v>
      </c>
      <c r="F20" s="1">
        <v>-37</v>
      </c>
      <c r="G20" s="1">
        <v>1.78</v>
      </c>
      <c r="I20" s="1">
        <v>-43</v>
      </c>
      <c r="J20" s="1">
        <v>3.55</v>
      </c>
      <c r="L20" s="1">
        <v>-46</v>
      </c>
      <c r="M20" s="1">
        <v>5.01</v>
      </c>
    </row>
    <row r="21" spans="3:13" x14ac:dyDescent="0.3">
      <c r="C21" s="1">
        <v>-32</v>
      </c>
      <c r="D21" s="1">
        <v>1</v>
      </c>
      <c r="F21" s="1">
        <v>-41</v>
      </c>
      <c r="G21" s="1">
        <v>2.82</v>
      </c>
      <c r="I21" s="1">
        <v>-43</v>
      </c>
      <c r="J21" s="1">
        <v>3.55</v>
      </c>
      <c r="L21" s="1">
        <v>-46</v>
      </c>
      <c r="M21" s="1">
        <v>5.01</v>
      </c>
    </row>
    <row r="22" spans="3:13" x14ac:dyDescent="0.3">
      <c r="C22" s="1">
        <v>-32</v>
      </c>
      <c r="D22" s="1">
        <v>1</v>
      </c>
      <c r="F22" s="1">
        <v>-41</v>
      </c>
      <c r="G22" s="1">
        <v>2.82</v>
      </c>
      <c r="I22" s="1">
        <v>-43</v>
      </c>
      <c r="J22" s="1">
        <v>3.55</v>
      </c>
      <c r="L22" s="1">
        <v>-43</v>
      </c>
      <c r="M22" s="1">
        <v>3.55</v>
      </c>
    </row>
    <row r="23" spans="3:13" x14ac:dyDescent="0.3">
      <c r="C23" s="1">
        <v>-32</v>
      </c>
      <c r="D23" s="1">
        <v>1</v>
      </c>
      <c r="F23" s="1">
        <v>-41</v>
      </c>
      <c r="G23" s="1">
        <v>2.82</v>
      </c>
      <c r="I23" s="1">
        <v>-42</v>
      </c>
      <c r="J23" s="1">
        <v>3.16</v>
      </c>
      <c r="L23" s="1">
        <v>-43</v>
      </c>
      <c r="M23" s="1">
        <v>3.55</v>
      </c>
    </row>
    <row r="24" spans="3:13" x14ac:dyDescent="0.3">
      <c r="C24" s="1">
        <v>-32</v>
      </c>
      <c r="D24" s="1">
        <v>1</v>
      </c>
      <c r="F24" s="1">
        <v>-42</v>
      </c>
      <c r="G24" s="1">
        <v>3.16</v>
      </c>
      <c r="I24" s="1">
        <v>-42</v>
      </c>
      <c r="J24" s="1">
        <v>3.16</v>
      </c>
      <c r="L24" s="1">
        <v>-43</v>
      </c>
      <c r="M24" s="1">
        <v>3.55</v>
      </c>
    </row>
    <row r="26" spans="3:13" x14ac:dyDescent="0.3">
      <c r="C26" t="s">
        <v>14</v>
      </c>
      <c r="F26" t="s">
        <v>14</v>
      </c>
      <c r="I26" t="s">
        <v>14</v>
      </c>
      <c r="L26" t="s">
        <v>14</v>
      </c>
    </row>
    <row r="27" spans="3:13" x14ac:dyDescent="0.3">
      <c r="C27" s="1">
        <f>AVERAGE(Table1[RSSI 1 Meter])</f>
        <v>-30.65</v>
      </c>
      <c r="D27" s="1">
        <f>AVERAGE(Table1[1 Meter])</f>
        <v>0.87700000000000011</v>
      </c>
      <c r="F27" s="1">
        <f>AVERAGE(Table2[RSSI 2 Meter])</f>
        <v>-39.35</v>
      </c>
      <c r="G27" s="1">
        <f>AVERAGE(Table2[2 Meter])</f>
        <v>2.3640000000000008</v>
      </c>
      <c r="I27" s="1">
        <f>AVERAGE(Table3[RSSI 3 Meter])</f>
        <v>-43.3</v>
      </c>
      <c r="J27" s="1">
        <f>AVERAGE(Table3[3 Meter])</f>
        <v>3.8454999999999977</v>
      </c>
      <c r="L27" s="1">
        <f>AVERAGE(Table4[RSSI 5 Meter])</f>
        <v>-45.45</v>
      </c>
      <c r="M27" s="1">
        <f>AVERAGE(Table4[5 Meter])</f>
        <v>4.9649999999999999</v>
      </c>
    </row>
    <row r="29" spans="3:13" x14ac:dyDescent="0.3">
      <c r="C29" t="s">
        <v>15</v>
      </c>
      <c r="D29">
        <f>1-D27</f>
        <v>0.12299999999999989</v>
      </c>
      <c r="F29" t="s">
        <v>15</v>
      </c>
      <c r="G29">
        <f>2-G27</f>
        <v>-0.36400000000000077</v>
      </c>
      <c r="I29" t="s">
        <v>15</v>
      </c>
      <c r="J29">
        <f>3-J27</f>
        <v>-0.8454999999999977</v>
      </c>
      <c r="L29" t="s">
        <v>15</v>
      </c>
      <c r="M29">
        <f>5-M27</f>
        <v>3.5000000000000142E-2</v>
      </c>
    </row>
    <row r="30" spans="3:13" x14ac:dyDescent="0.3">
      <c r="C30">
        <f>ABS((D29/1))*100</f>
        <v>12.299999999999988</v>
      </c>
      <c r="F30">
        <f>ABS((G29/2))*100</f>
        <v>18.200000000000038</v>
      </c>
      <c r="I30">
        <f>ABS((J29/3))*100</f>
        <v>28.183333333333255</v>
      </c>
      <c r="L30">
        <f>ABS((M29/5))*100</f>
        <v>0.70000000000000284</v>
      </c>
    </row>
    <row r="32" spans="3:13" x14ac:dyDescent="0.3">
      <c r="C32" t="s">
        <v>16</v>
      </c>
      <c r="D32" t="s">
        <v>17</v>
      </c>
      <c r="E32" t="s">
        <v>18</v>
      </c>
      <c r="F32" t="s">
        <v>19</v>
      </c>
    </row>
    <row r="33" spans="3:6" x14ac:dyDescent="0.3">
      <c r="C33" t="s">
        <v>14</v>
      </c>
      <c r="D33" t="s">
        <v>4</v>
      </c>
      <c r="E33" t="s">
        <v>5</v>
      </c>
      <c r="F33" t="s">
        <v>20</v>
      </c>
    </row>
    <row r="34" spans="3:6" x14ac:dyDescent="0.3">
      <c r="C34" t="s">
        <v>10</v>
      </c>
      <c r="D34">
        <f>C27</f>
        <v>-30.65</v>
      </c>
      <c r="E34">
        <f>D27</f>
        <v>0.87700000000000011</v>
      </c>
      <c r="F34">
        <f>C30</f>
        <v>12.299999999999988</v>
      </c>
    </row>
    <row r="35" spans="3:6" x14ac:dyDescent="0.3">
      <c r="C35" t="s">
        <v>11</v>
      </c>
      <c r="D35">
        <f>F27</f>
        <v>-39.35</v>
      </c>
      <c r="E35">
        <f>G27</f>
        <v>2.3640000000000008</v>
      </c>
      <c r="F35">
        <f>F30</f>
        <v>18.200000000000038</v>
      </c>
    </row>
    <row r="36" spans="3:6" x14ac:dyDescent="0.3">
      <c r="C36" t="s">
        <v>12</v>
      </c>
      <c r="D36">
        <f>I27</f>
        <v>-43.3</v>
      </c>
      <c r="E36">
        <f>J27</f>
        <v>3.8454999999999977</v>
      </c>
      <c r="F36">
        <f>I30</f>
        <v>28.183333333333255</v>
      </c>
    </row>
    <row r="37" spans="3:6" x14ac:dyDescent="0.3">
      <c r="C37" t="s">
        <v>13</v>
      </c>
      <c r="D37">
        <f>L27</f>
        <v>-45.45</v>
      </c>
      <c r="E37">
        <f>M27</f>
        <v>4.9649999999999999</v>
      </c>
      <c r="F37">
        <f>L30</f>
        <v>0.70000000000000284</v>
      </c>
    </row>
  </sheetData>
  <phoneticPr fontId="1" type="noConversion"/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Firmansyah</dc:creator>
  <cp:lastModifiedBy>Fathan Firmansyah</cp:lastModifiedBy>
  <dcterms:created xsi:type="dcterms:W3CDTF">2023-10-16T03:02:33Z</dcterms:created>
  <dcterms:modified xsi:type="dcterms:W3CDTF">2023-10-16T04:19:32Z</dcterms:modified>
</cp:coreProperties>
</file>