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current_research\Cameroon\Louis\SK_LV\Drone_Coverage\Main\data\"/>
    </mc:Choice>
  </mc:AlternateContent>
  <xr:revisionPtr revIDLastSave="0" documentId="8_{440C878C-C0BB-4487-A387-926FA2FC4610}" xr6:coauthVersionLast="45" xr6:coauthVersionMax="45" xr10:uidLastSave="{00000000-0000-0000-0000-000000000000}"/>
  <bookViews>
    <workbookView xWindow="20370" yWindow="-7920" windowWidth="24240" windowHeight="17640"/>
  </bookViews>
  <sheets>
    <sheet name="Test_Data_Summary_ntrial_12_07_" sheetId="1" r:id="rId1"/>
  </sheets>
  <calcPr calcId="0"/>
</workbook>
</file>

<file path=xl/calcChain.xml><?xml version="1.0" encoding="utf-8"?>
<calcChain xmlns="http://schemas.openxmlformats.org/spreadsheetml/2006/main">
  <c r="Y8" i="1" l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7" i="1"/>
  <c r="R8" i="1"/>
  <c r="S8" i="1"/>
  <c r="R9" i="1"/>
  <c r="S9" i="1"/>
  <c r="R10" i="1"/>
  <c r="S10" i="1"/>
  <c r="R11" i="1"/>
  <c r="S11" i="1"/>
  <c r="R12" i="1"/>
  <c r="S12" i="1"/>
  <c r="R13" i="1"/>
  <c r="S13" i="1"/>
  <c r="R14" i="1"/>
  <c r="S14" i="1"/>
  <c r="R15" i="1"/>
  <c r="S15" i="1"/>
  <c r="R16" i="1"/>
  <c r="S16" i="1"/>
  <c r="R17" i="1"/>
  <c r="S17" i="1"/>
  <c r="R18" i="1"/>
  <c r="S18" i="1"/>
  <c r="R19" i="1"/>
  <c r="S19" i="1"/>
  <c r="R20" i="1"/>
  <c r="S20" i="1"/>
  <c r="R21" i="1"/>
  <c r="S21" i="1"/>
  <c r="R22" i="1"/>
  <c r="S22" i="1"/>
  <c r="R23" i="1"/>
  <c r="S23" i="1"/>
  <c r="R24" i="1"/>
  <c r="S24" i="1"/>
  <c r="R25" i="1"/>
  <c r="S25" i="1"/>
  <c r="R26" i="1"/>
  <c r="S26" i="1"/>
  <c r="R27" i="1"/>
  <c r="S27" i="1"/>
  <c r="R28" i="1"/>
  <c r="S28" i="1"/>
  <c r="R29" i="1"/>
  <c r="S29" i="1"/>
  <c r="R30" i="1"/>
  <c r="S30" i="1"/>
  <c r="R31" i="1"/>
  <c r="S31" i="1"/>
  <c r="R32" i="1"/>
  <c r="S32" i="1"/>
  <c r="R33" i="1"/>
  <c r="S33" i="1"/>
  <c r="R34" i="1"/>
  <c r="S34" i="1"/>
  <c r="R35" i="1"/>
  <c r="S35" i="1"/>
  <c r="R36" i="1"/>
  <c r="S36" i="1"/>
  <c r="R37" i="1"/>
  <c r="S37" i="1"/>
  <c r="R38" i="1"/>
  <c r="S38" i="1"/>
  <c r="R39" i="1"/>
  <c r="S39" i="1"/>
  <c r="R40" i="1"/>
  <c r="S40" i="1"/>
  <c r="R41" i="1"/>
  <c r="S41" i="1"/>
  <c r="R42" i="1"/>
  <c r="S42" i="1"/>
  <c r="R43" i="1"/>
  <c r="S43" i="1"/>
  <c r="R44" i="1"/>
  <c r="S44" i="1"/>
  <c r="R45" i="1"/>
  <c r="S45" i="1"/>
  <c r="R46" i="1"/>
  <c r="S46" i="1"/>
  <c r="R47" i="1"/>
  <c r="S47" i="1"/>
  <c r="R48" i="1"/>
  <c r="S48" i="1"/>
  <c r="R49" i="1"/>
  <c r="S49" i="1"/>
  <c r="R50" i="1"/>
  <c r="S50" i="1"/>
  <c r="R51" i="1"/>
  <c r="S51" i="1"/>
  <c r="S7" i="1"/>
  <c r="R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J7" i="1"/>
  <c r="I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7" i="1"/>
  <c r="N1" i="1"/>
</calcChain>
</file>

<file path=xl/sharedStrings.xml><?xml version="1.0" encoding="utf-8"?>
<sst xmlns="http://schemas.openxmlformats.org/spreadsheetml/2006/main" count="80" uniqueCount="27">
  <si>
    <t>numChargingStation</t>
  </si>
  <si>
    <t>Total_Time</t>
  </si>
  <si>
    <t>Total_Distance_Travel</t>
  </si>
  <si>
    <t>isSuccessful</t>
  </si>
  <si>
    <t>mean</t>
  </si>
  <si>
    <t>std</t>
  </si>
  <si>
    <t>sum</t>
  </si>
  <si>
    <t>Shape</t>
  </si>
  <si>
    <t>N_Gon</t>
  </si>
  <si>
    <t>Shape_Area</t>
  </si>
  <si>
    <t>CS_Radius</t>
  </si>
  <si>
    <t>numCandidates</t>
  </si>
  <si>
    <t>Octagon</t>
  </si>
  <si>
    <t>Rectangle</t>
  </si>
  <si>
    <t>Square</t>
  </si>
  <si>
    <t>Dependence of number of CS and total distance on:</t>
  </si>
  <si>
    <t>Radius</t>
  </si>
  <si>
    <t>Area</t>
  </si>
  <si>
    <t>std of mean</t>
  </si>
  <si>
    <t>CS/area</t>
  </si>
  <si>
    <t>mean dist/area</t>
  </si>
  <si>
    <t>std of mean dist/area</t>
  </si>
  <si>
    <t>Theoretical best</t>
  </si>
  <si>
    <t>Area/charging station</t>
  </si>
  <si>
    <t>effective radius per charging station</t>
  </si>
  <si>
    <t>time calculation</t>
  </si>
  <si>
    <t>Divide by base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</si>
</sst>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20052</xdr:rowOff>
    </xdr:from>
    <xdr:to>
      <xdr:col>22</xdr:col>
      <xdr:colOff>62664</xdr:colOff>
      <xdr:row>1</xdr:row>
      <xdr:rowOff>48627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0BA6EE-A182-41B7-A7A0-E5BFB5929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3711" y="20052"/>
          <a:ext cx="155658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topLeftCell="A29" zoomScale="190" zoomScaleNormal="190" workbookViewId="0">
      <selection activeCell="A51" sqref="A51"/>
    </sheetView>
  </sheetViews>
  <sheetFormatPr defaultRowHeight="15" x14ac:dyDescent="0.25"/>
  <cols>
    <col min="22" max="22" width="22.42578125" customWidth="1"/>
  </cols>
  <sheetData>
    <row r="1" spans="1:25" x14ac:dyDescent="0.25">
      <c r="A1" t="s">
        <v>15</v>
      </c>
      <c r="N1">
        <f>N7/C7</f>
        <v>25.223600000000001</v>
      </c>
    </row>
    <row r="2" spans="1:25" x14ac:dyDescent="0.25">
      <c r="A2" t="s">
        <v>16</v>
      </c>
    </row>
    <row r="3" spans="1:25" x14ac:dyDescent="0.25">
      <c r="A3" t="s">
        <v>17</v>
      </c>
      <c r="V3" t="s">
        <v>22</v>
      </c>
    </row>
    <row r="4" spans="1:25" x14ac:dyDescent="0.25">
      <c r="F4" t="s">
        <v>0</v>
      </c>
      <c r="G4" t="s">
        <v>0</v>
      </c>
      <c r="I4" t="s">
        <v>19</v>
      </c>
      <c r="K4" t="s">
        <v>1</v>
      </c>
      <c r="L4" t="s">
        <v>1</v>
      </c>
      <c r="N4" t="s">
        <v>2</v>
      </c>
      <c r="O4" t="s">
        <v>2</v>
      </c>
      <c r="P4" t="s">
        <v>3</v>
      </c>
    </row>
    <row r="5" spans="1:25" x14ac:dyDescent="0.25">
      <c r="F5" t="s">
        <v>4</v>
      </c>
      <c r="G5" t="s">
        <v>5</v>
      </c>
      <c r="H5" t="s">
        <v>18</v>
      </c>
      <c r="I5" t="s">
        <v>4</v>
      </c>
      <c r="J5" t="s">
        <v>5</v>
      </c>
      <c r="K5" t="s">
        <v>4</v>
      </c>
      <c r="L5" t="s">
        <v>5</v>
      </c>
      <c r="M5" t="s">
        <v>18</v>
      </c>
      <c r="N5" t="s">
        <v>4</v>
      </c>
      <c r="O5" t="s">
        <v>5</v>
      </c>
      <c r="P5" t="s">
        <v>6</v>
      </c>
      <c r="Q5" t="s">
        <v>18</v>
      </c>
      <c r="R5" t="s">
        <v>20</v>
      </c>
      <c r="S5" t="s">
        <v>21</v>
      </c>
      <c r="V5" t="s">
        <v>23</v>
      </c>
      <c r="W5" t="s">
        <v>24</v>
      </c>
      <c r="X5" t="s">
        <v>25</v>
      </c>
      <c r="Y5" t="s">
        <v>26</v>
      </c>
    </row>
    <row r="6" spans="1:25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</row>
    <row r="7" spans="1:25" x14ac:dyDescent="0.25">
      <c r="A7" t="s">
        <v>12</v>
      </c>
      <c r="B7">
        <v>8</v>
      </c>
      <c r="C7">
        <v>25</v>
      </c>
      <c r="D7">
        <v>2</v>
      </c>
      <c r="E7">
        <v>25</v>
      </c>
      <c r="F7">
        <v>5.91</v>
      </c>
      <c r="G7">
        <v>0.3</v>
      </c>
      <c r="H7">
        <f>G7/SQRT(P7)</f>
        <v>9.0453403373329078E-2</v>
      </c>
      <c r="I7">
        <f>F7/C7</f>
        <v>0.2364</v>
      </c>
      <c r="J7">
        <f>H7/C7</f>
        <v>3.6181361349331633E-3</v>
      </c>
      <c r="K7">
        <v>75.67</v>
      </c>
      <c r="L7">
        <v>4.4000000000000004</v>
      </c>
      <c r="M7">
        <f>L7/SQRT(P7)</f>
        <v>1.3266499161421601</v>
      </c>
      <c r="N7">
        <v>630.59</v>
      </c>
      <c r="O7">
        <v>36.659999999999997</v>
      </c>
      <c r="P7">
        <v>11</v>
      </c>
      <c r="Q7">
        <f>O7/SQRT(P7)</f>
        <v>11.053405892220814</v>
      </c>
      <c r="R7">
        <f>N7/C7</f>
        <v>25.223600000000001</v>
      </c>
      <c r="S7">
        <f>Q7/C7</f>
        <v>0.44213623568883259</v>
      </c>
      <c r="V7">
        <f>1/I7</f>
        <v>4.230118443316413</v>
      </c>
      <c r="W7">
        <f>SQRT(V7/PI())</f>
        <v>1.1603829196588518</v>
      </c>
      <c r="X7">
        <f>2*PI()*8*(8-SQRT(8^2 - W7^2))</f>
        <v>4.2526048584440526</v>
      </c>
      <c r="Y7">
        <f>X7/(PI()*W7^2)</f>
        <v>1.0053157885361741</v>
      </c>
    </row>
    <row r="8" spans="1:25" x14ac:dyDescent="0.25">
      <c r="A8" t="s">
        <v>12</v>
      </c>
      <c r="B8">
        <v>8</v>
      </c>
      <c r="C8">
        <v>25</v>
      </c>
      <c r="D8">
        <v>2.5</v>
      </c>
      <c r="E8">
        <v>25</v>
      </c>
      <c r="F8">
        <v>4.25</v>
      </c>
      <c r="G8">
        <v>0.45</v>
      </c>
      <c r="H8">
        <f t="shared" ref="H8:H51" si="0">G8/SQRT(P8)</f>
        <v>0.12990381056766581</v>
      </c>
      <c r="I8">
        <f t="shared" ref="I8:I51" si="1">F8/C8</f>
        <v>0.17</v>
      </c>
      <c r="J8">
        <f t="shared" ref="J8:J51" si="2">H8/C8</f>
        <v>5.1961524227066326E-3</v>
      </c>
      <c r="K8">
        <v>74.959999999999994</v>
      </c>
      <c r="L8">
        <v>3.64</v>
      </c>
      <c r="M8">
        <f t="shared" ref="M8:M51" si="3">L8/SQRT(P8)</f>
        <v>1.050777489925119</v>
      </c>
      <c r="N8">
        <v>624.70000000000005</v>
      </c>
      <c r="O8">
        <v>30.34</v>
      </c>
      <c r="P8">
        <v>12</v>
      </c>
      <c r="Q8">
        <f t="shared" ref="Q8:Q51" si="4">O8/SQRT(P8)</f>
        <v>8.7584035836066239</v>
      </c>
      <c r="R8">
        <f t="shared" ref="R8:R51" si="5">N8/C8</f>
        <v>24.988000000000003</v>
      </c>
      <c r="S8">
        <f t="shared" ref="S8:S51" si="6">Q8/C8</f>
        <v>0.35033614334426494</v>
      </c>
      <c r="V8">
        <f t="shared" ref="V8:V51" si="7">1/I8</f>
        <v>5.8823529411764701</v>
      </c>
      <c r="W8">
        <f t="shared" ref="W8:W51" si="8">SQRT(V8/PI())</f>
        <v>1.3683607328474348</v>
      </c>
      <c r="X8">
        <f t="shared" ref="X8:X51" si="9">2*PI()*8*(8-SQRT(8^2 - W8^2))</f>
        <v>5.926018208688129</v>
      </c>
      <c r="Y8">
        <f t="shared" ref="Y8:Y51" si="10">X8/(PI()*W8^2)</f>
        <v>1.0074230954769821</v>
      </c>
    </row>
    <row r="9" spans="1:25" x14ac:dyDescent="0.25">
      <c r="A9" t="s">
        <v>12</v>
      </c>
      <c r="B9">
        <v>8</v>
      </c>
      <c r="C9">
        <v>25</v>
      </c>
      <c r="D9">
        <v>3</v>
      </c>
      <c r="E9">
        <v>25</v>
      </c>
      <c r="F9">
        <v>3.25</v>
      </c>
      <c r="G9">
        <v>0.45</v>
      </c>
      <c r="H9">
        <f t="shared" si="0"/>
        <v>0.12990381056766581</v>
      </c>
      <c r="I9">
        <f t="shared" si="1"/>
        <v>0.13</v>
      </c>
      <c r="J9">
        <f t="shared" si="2"/>
        <v>5.1961524227066326E-3</v>
      </c>
      <c r="K9">
        <v>77.53</v>
      </c>
      <c r="L9">
        <v>3.99</v>
      </c>
      <c r="M9">
        <f t="shared" si="3"/>
        <v>1.1518137870333036</v>
      </c>
      <c r="N9">
        <v>646.07000000000005</v>
      </c>
      <c r="O9">
        <v>33.229999999999997</v>
      </c>
      <c r="P9">
        <v>12</v>
      </c>
      <c r="Q9">
        <f t="shared" si="4"/>
        <v>9.592674722585631</v>
      </c>
      <c r="R9">
        <f t="shared" si="5"/>
        <v>25.8428</v>
      </c>
      <c r="S9">
        <f t="shared" si="6"/>
        <v>0.38370698890342525</v>
      </c>
      <c r="V9">
        <f t="shared" si="7"/>
        <v>7.6923076923076916</v>
      </c>
      <c r="W9">
        <f t="shared" si="8"/>
        <v>1.5647803635108535</v>
      </c>
      <c r="X9">
        <f t="shared" si="9"/>
        <v>7.7673235280257291</v>
      </c>
      <c r="Y9">
        <f t="shared" si="10"/>
        <v>1.0097520586433448</v>
      </c>
    </row>
    <row r="10" spans="1:25" x14ac:dyDescent="0.25">
      <c r="A10" t="s">
        <v>12</v>
      </c>
      <c r="B10">
        <v>8</v>
      </c>
      <c r="C10">
        <v>25</v>
      </c>
      <c r="D10">
        <v>3.5</v>
      </c>
      <c r="E10">
        <v>25</v>
      </c>
      <c r="F10">
        <v>3</v>
      </c>
      <c r="G10">
        <v>0</v>
      </c>
      <c r="H10">
        <f t="shared" si="0"/>
        <v>0</v>
      </c>
      <c r="I10">
        <f t="shared" si="1"/>
        <v>0.12</v>
      </c>
      <c r="J10">
        <f t="shared" si="2"/>
        <v>0</v>
      </c>
      <c r="K10">
        <v>80.28</v>
      </c>
      <c r="L10">
        <v>5.36</v>
      </c>
      <c r="M10">
        <f t="shared" si="3"/>
        <v>1.5472987214281972</v>
      </c>
      <c r="N10">
        <v>668.98</v>
      </c>
      <c r="O10">
        <v>44.63</v>
      </c>
      <c r="P10">
        <v>12</v>
      </c>
      <c r="Q10">
        <f t="shared" si="4"/>
        <v>12.883571256966501</v>
      </c>
      <c r="R10">
        <f t="shared" si="5"/>
        <v>26.7592</v>
      </c>
      <c r="S10">
        <f t="shared" si="6"/>
        <v>0.51534285027866</v>
      </c>
      <c r="V10">
        <f t="shared" si="7"/>
        <v>8.3333333333333339</v>
      </c>
      <c r="W10">
        <f t="shared" si="8"/>
        <v>1.6286750396763998</v>
      </c>
      <c r="X10">
        <f t="shared" si="9"/>
        <v>8.4215175534427615</v>
      </c>
      <c r="Y10">
        <f t="shared" si="10"/>
        <v>1.0105821064131313</v>
      </c>
    </row>
    <row r="11" spans="1:25" s="1" customFormat="1" x14ac:dyDescent="0.25">
      <c r="A11" s="1" t="s">
        <v>12</v>
      </c>
      <c r="B11" s="1">
        <v>8</v>
      </c>
      <c r="C11" s="1">
        <v>25</v>
      </c>
      <c r="D11" s="1">
        <v>4</v>
      </c>
      <c r="E11" s="1">
        <v>25</v>
      </c>
      <c r="F11" s="1">
        <v>3</v>
      </c>
      <c r="G11" s="1">
        <v>0</v>
      </c>
      <c r="H11" s="1">
        <f t="shared" si="0"/>
        <v>0</v>
      </c>
      <c r="I11" s="1">
        <f t="shared" si="1"/>
        <v>0.12</v>
      </c>
      <c r="J11" s="1">
        <f t="shared" si="2"/>
        <v>0</v>
      </c>
      <c r="K11" s="1">
        <v>81.540000000000006</v>
      </c>
      <c r="L11" s="1">
        <v>4.2</v>
      </c>
      <c r="M11" s="1">
        <f t="shared" si="3"/>
        <v>1.4849242404917498</v>
      </c>
      <c r="N11" s="1">
        <v>679.54</v>
      </c>
      <c r="O11" s="1">
        <v>35.01</v>
      </c>
      <c r="P11" s="1">
        <v>8</v>
      </c>
      <c r="Q11" s="1">
        <f t="shared" si="4"/>
        <v>12.377904204670513</v>
      </c>
      <c r="R11" s="1">
        <f t="shared" si="5"/>
        <v>27.1816</v>
      </c>
      <c r="S11" s="1">
        <f t="shared" si="6"/>
        <v>0.49511616818682053</v>
      </c>
      <c r="V11">
        <f t="shared" si="7"/>
        <v>8.3333333333333339</v>
      </c>
      <c r="W11">
        <f t="shared" si="8"/>
        <v>1.6286750396763998</v>
      </c>
      <c r="X11">
        <f t="shared" si="9"/>
        <v>8.4215175534427615</v>
      </c>
      <c r="Y11">
        <f t="shared" si="10"/>
        <v>1.0105821064131313</v>
      </c>
    </row>
    <row r="12" spans="1:25" x14ac:dyDescent="0.25">
      <c r="A12" t="s">
        <v>12</v>
      </c>
      <c r="B12">
        <v>8</v>
      </c>
      <c r="C12">
        <v>50</v>
      </c>
      <c r="D12">
        <v>2</v>
      </c>
      <c r="E12">
        <v>50</v>
      </c>
      <c r="F12">
        <v>9.4499999999999993</v>
      </c>
      <c r="G12">
        <v>0.52</v>
      </c>
      <c r="H12">
        <f t="shared" si="0"/>
        <v>0.15678589918043709</v>
      </c>
      <c r="I12">
        <f t="shared" si="1"/>
        <v>0.18899999999999997</v>
      </c>
      <c r="J12">
        <f t="shared" si="2"/>
        <v>3.1357179836087419E-3</v>
      </c>
      <c r="K12">
        <v>142.32</v>
      </c>
      <c r="L12">
        <v>3.02</v>
      </c>
      <c r="M12">
        <f t="shared" si="3"/>
        <v>0.91056426062484619</v>
      </c>
      <c r="N12">
        <v>1186.01</v>
      </c>
      <c r="O12">
        <v>25.16</v>
      </c>
      <c r="P12">
        <v>11</v>
      </c>
      <c r="Q12">
        <f t="shared" si="4"/>
        <v>7.5860254295765328</v>
      </c>
      <c r="R12">
        <f t="shared" si="5"/>
        <v>23.720199999999998</v>
      </c>
      <c r="S12">
        <f t="shared" si="6"/>
        <v>0.15172050859153066</v>
      </c>
      <c r="V12">
        <f t="shared" si="7"/>
        <v>5.291005291005292</v>
      </c>
      <c r="W12">
        <f t="shared" si="8"/>
        <v>1.2977593351533745</v>
      </c>
      <c r="X12">
        <f t="shared" si="9"/>
        <v>5.3262795644879555</v>
      </c>
      <c r="Y12">
        <f t="shared" si="10"/>
        <v>1.0066668376882235</v>
      </c>
    </row>
    <row r="13" spans="1:25" x14ac:dyDescent="0.25">
      <c r="A13" t="s">
        <v>12</v>
      </c>
      <c r="B13">
        <v>8</v>
      </c>
      <c r="C13">
        <v>50</v>
      </c>
      <c r="D13">
        <v>2.5</v>
      </c>
      <c r="E13">
        <v>50</v>
      </c>
      <c r="F13">
        <v>6.5</v>
      </c>
      <c r="G13">
        <v>0.52</v>
      </c>
      <c r="H13">
        <f t="shared" si="0"/>
        <v>0.15011106998930271</v>
      </c>
      <c r="I13">
        <f t="shared" si="1"/>
        <v>0.13</v>
      </c>
      <c r="J13">
        <f t="shared" si="2"/>
        <v>3.0022213997860543E-3</v>
      </c>
      <c r="K13">
        <v>146.06</v>
      </c>
      <c r="L13">
        <v>3.84</v>
      </c>
      <c r="M13">
        <f t="shared" si="3"/>
        <v>1.1085125168440815</v>
      </c>
      <c r="N13">
        <v>1217.1600000000001</v>
      </c>
      <c r="O13">
        <v>32.020000000000003</v>
      </c>
      <c r="P13">
        <v>12</v>
      </c>
      <c r="Q13">
        <f t="shared" si="4"/>
        <v>9.2433778097259101</v>
      </c>
      <c r="R13">
        <f t="shared" si="5"/>
        <v>24.343200000000003</v>
      </c>
      <c r="S13">
        <f t="shared" si="6"/>
        <v>0.1848675561945182</v>
      </c>
      <c r="V13">
        <f t="shared" si="7"/>
        <v>7.6923076923076916</v>
      </c>
      <c r="W13">
        <f t="shared" si="8"/>
        <v>1.5647803635108535</v>
      </c>
      <c r="X13">
        <f t="shared" si="9"/>
        <v>7.7673235280257291</v>
      </c>
      <c r="Y13">
        <f t="shared" si="10"/>
        <v>1.0097520586433448</v>
      </c>
    </row>
    <row r="14" spans="1:25" x14ac:dyDescent="0.25">
      <c r="A14" t="s">
        <v>12</v>
      </c>
      <c r="B14">
        <v>8</v>
      </c>
      <c r="C14">
        <v>50</v>
      </c>
      <c r="D14">
        <v>3</v>
      </c>
      <c r="E14">
        <v>50</v>
      </c>
      <c r="F14">
        <v>5</v>
      </c>
      <c r="G14">
        <v>0</v>
      </c>
      <c r="H14">
        <f t="shared" si="0"/>
        <v>0</v>
      </c>
      <c r="I14">
        <f t="shared" si="1"/>
        <v>0.1</v>
      </c>
      <c r="J14">
        <f t="shared" si="2"/>
        <v>0</v>
      </c>
      <c r="K14">
        <v>151.66999999999999</v>
      </c>
      <c r="L14">
        <v>5.0599999999999996</v>
      </c>
      <c r="M14">
        <f t="shared" si="3"/>
        <v>1.4606961810497532</v>
      </c>
      <c r="N14">
        <v>1263.9000000000001</v>
      </c>
      <c r="O14">
        <v>42.21</v>
      </c>
      <c r="P14">
        <v>12</v>
      </c>
      <c r="Q14">
        <f t="shared" si="4"/>
        <v>12.184977431247052</v>
      </c>
      <c r="R14">
        <f t="shared" si="5"/>
        <v>25.278000000000002</v>
      </c>
      <c r="S14">
        <f t="shared" si="6"/>
        <v>0.24369954862494103</v>
      </c>
      <c r="V14">
        <f t="shared" si="7"/>
        <v>10</v>
      </c>
      <c r="W14">
        <f t="shared" si="8"/>
        <v>1.7841241161527712</v>
      </c>
      <c r="X14">
        <f t="shared" si="9"/>
        <v>10.127531469728233</v>
      </c>
      <c r="Y14">
        <f t="shared" si="10"/>
        <v>1.0127531469728233</v>
      </c>
    </row>
    <row r="15" spans="1:25" x14ac:dyDescent="0.25">
      <c r="A15" t="s">
        <v>12</v>
      </c>
      <c r="B15">
        <v>8</v>
      </c>
      <c r="C15">
        <v>50</v>
      </c>
      <c r="D15">
        <v>3.5</v>
      </c>
      <c r="E15">
        <v>50</v>
      </c>
      <c r="F15">
        <v>4</v>
      </c>
      <c r="G15">
        <v>0</v>
      </c>
      <c r="H15">
        <f t="shared" si="0"/>
        <v>0</v>
      </c>
      <c r="I15">
        <f t="shared" si="1"/>
        <v>0.08</v>
      </c>
      <c r="J15">
        <f t="shared" si="2"/>
        <v>0</v>
      </c>
      <c r="K15">
        <v>161.35</v>
      </c>
      <c r="L15">
        <v>6.07</v>
      </c>
      <c r="M15">
        <f t="shared" si="3"/>
        <v>1.7522580669905143</v>
      </c>
      <c r="N15">
        <v>1344.58</v>
      </c>
      <c r="O15">
        <v>50.56</v>
      </c>
      <c r="P15">
        <v>12</v>
      </c>
      <c r="Q15">
        <f t="shared" si="4"/>
        <v>14.595414805113741</v>
      </c>
      <c r="R15">
        <f t="shared" si="5"/>
        <v>26.891599999999997</v>
      </c>
      <c r="S15">
        <f t="shared" si="6"/>
        <v>0.29190829610227481</v>
      </c>
      <c r="V15">
        <f t="shared" si="7"/>
        <v>12.5</v>
      </c>
      <c r="W15">
        <f t="shared" si="8"/>
        <v>1.9947114020071635</v>
      </c>
      <c r="X15">
        <f t="shared" si="9"/>
        <v>12.700565523201888</v>
      </c>
      <c r="Y15">
        <f t="shared" si="10"/>
        <v>1.016045241856151</v>
      </c>
    </row>
    <row r="16" spans="1:25" s="1" customFormat="1" x14ac:dyDescent="0.25">
      <c r="A16" s="1" t="s">
        <v>12</v>
      </c>
      <c r="B16" s="1">
        <v>8</v>
      </c>
      <c r="C16" s="1">
        <v>50</v>
      </c>
      <c r="D16" s="1">
        <v>4</v>
      </c>
      <c r="E16" s="1">
        <v>50</v>
      </c>
      <c r="F16" s="1">
        <v>3</v>
      </c>
      <c r="G16" s="1">
        <v>0</v>
      </c>
      <c r="H16" s="1">
        <f t="shared" si="0"/>
        <v>0</v>
      </c>
      <c r="I16" s="1">
        <f t="shared" si="1"/>
        <v>0.06</v>
      </c>
      <c r="J16" s="1">
        <f t="shared" si="2"/>
        <v>0</v>
      </c>
      <c r="K16" s="1">
        <v>176.82</v>
      </c>
      <c r="L16" s="1">
        <v>4.37</v>
      </c>
      <c r="M16" s="1">
        <f t="shared" si="3"/>
        <v>1.2615103381793324</v>
      </c>
      <c r="N16" s="1">
        <v>1473.5</v>
      </c>
      <c r="O16" s="1">
        <v>36.46</v>
      </c>
      <c r="P16" s="1">
        <v>12</v>
      </c>
      <c r="Q16" s="1">
        <f t="shared" si="4"/>
        <v>10.525095407326878</v>
      </c>
      <c r="R16" s="1">
        <f t="shared" si="5"/>
        <v>29.47</v>
      </c>
      <c r="S16" s="1">
        <f t="shared" si="6"/>
        <v>0.21050190814653758</v>
      </c>
      <c r="V16">
        <f t="shared" si="7"/>
        <v>16.666666666666668</v>
      </c>
      <c r="W16">
        <f t="shared" si="8"/>
        <v>2.303294329808903</v>
      </c>
      <c r="X16">
        <f t="shared" si="9"/>
        <v>17.027157710318683</v>
      </c>
      <c r="Y16">
        <f t="shared" si="10"/>
        <v>1.0216294626191211</v>
      </c>
    </row>
    <row r="17" spans="1:25" x14ac:dyDescent="0.25">
      <c r="A17" t="s">
        <v>12</v>
      </c>
      <c r="B17">
        <v>8</v>
      </c>
      <c r="C17">
        <v>100</v>
      </c>
      <c r="D17">
        <v>2</v>
      </c>
      <c r="E17">
        <v>100</v>
      </c>
      <c r="F17">
        <v>16.5</v>
      </c>
      <c r="G17">
        <v>0.53</v>
      </c>
      <c r="H17">
        <f t="shared" si="0"/>
        <v>0.1873832970144351</v>
      </c>
      <c r="I17">
        <f t="shared" si="1"/>
        <v>0.16500000000000001</v>
      </c>
      <c r="J17">
        <f t="shared" si="2"/>
        <v>1.8738329701443509E-3</v>
      </c>
      <c r="K17">
        <v>279.47000000000003</v>
      </c>
      <c r="L17">
        <v>2.9</v>
      </c>
      <c r="M17">
        <f t="shared" si="3"/>
        <v>1.0253048327204939</v>
      </c>
      <c r="N17">
        <v>2328.92</v>
      </c>
      <c r="O17">
        <v>24.14</v>
      </c>
      <c r="P17">
        <v>8</v>
      </c>
      <c r="Q17">
        <f t="shared" si="4"/>
        <v>8.5347788489216274</v>
      </c>
      <c r="R17">
        <f t="shared" si="5"/>
        <v>23.289200000000001</v>
      </c>
      <c r="S17">
        <f t="shared" si="6"/>
        <v>8.5347788489216272E-2</v>
      </c>
      <c r="V17">
        <f t="shared" si="7"/>
        <v>6.0606060606060606</v>
      </c>
      <c r="W17">
        <f t="shared" si="8"/>
        <v>1.3889387406780427</v>
      </c>
      <c r="X17">
        <f t="shared" si="9"/>
        <v>6.1069788254629271</v>
      </c>
      <c r="Y17">
        <f t="shared" si="10"/>
        <v>1.0076515062013831</v>
      </c>
    </row>
    <row r="18" spans="1:25" x14ac:dyDescent="0.25">
      <c r="A18" t="s">
        <v>12</v>
      </c>
      <c r="B18">
        <v>8</v>
      </c>
      <c r="C18">
        <v>100</v>
      </c>
      <c r="D18">
        <v>2.5</v>
      </c>
      <c r="E18">
        <v>100</v>
      </c>
      <c r="F18">
        <v>10.82</v>
      </c>
      <c r="G18">
        <v>0.4</v>
      </c>
      <c r="H18">
        <f t="shared" si="0"/>
        <v>0.12060453783110546</v>
      </c>
      <c r="I18">
        <f t="shared" si="1"/>
        <v>0.1082</v>
      </c>
      <c r="J18">
        <f t="shared" si="2"/>
        <v>1.2060453783110546E-3</v>
      </c>
      <c r="K18">
        <v>285.43</v>
      </c>
      <c r="L18">
        <v>3.26</v>
      </c>
      <c r="M18">
        <f t="shared" si="3"/>
        <v>0.98292698332350936</v>
      </c>
      <c r="N18">
        <v>2378.6</v>
      </c>
      <c r="O18">
        <v>27.2</v>
      </c>
      <c r="P18">
        <v>11</v>
      </c>
      <c r="Q18">
        <f t="shared" si="4"/>
        <v>8.2011085725151709</v>
      </c>
      <c r="R18">
        <f t="shared" si="5"/>
        <v>23.785999999999998</v>
      </c>
      <c r="S18">
        <f t="shared" si="6"/>
        <v>8.2011085725151714E-2</v>
      </c>
      <c r="V18">
        <f t="shared" si="7"/>
        <v>9.2421441774491679</v>
      </c>
      <c r="W18">
        <f t="shared" si="8"/>
        <v>1.7151868298287591</v>
      </c>
      <c r="X18">
        <f t="shared" si="9"/>
        <v>9.3508652579979152</v>
      </c>
      <c r="Y18">
        <f t="shared" si="10"/>
        <v>1.0117636209153742</v>
      </c>
    </row>
    <row r="19" spans="1:25" x14ac:dyDescent="0.25">
      <c r="A19" t="s">
        <v>12</v>
      </c>
      <c r="B19">
        <v>8</v>
      </c>
      <c r="C19">
        <v>100</v>
      </c>
      <c r="D19">
        <v>3</v>
      </c>
      <c r="E19">
        <v>100</v>
      </c>
      <c r="F19">
        <v>8</v>
      </c>
      <c r="G19">
        <v>0</v>
      </c>
      <c r="H19">
        <f t="shared" si="0"/>
        <v>0</v>
      </c>
      <c r="I19">
        <f t="shared" si="1"/>
        <v>0.08</v>
      </c>
      <c r="J19">
        <f t="shared" si="2"/>
        <v>0</v>
      </c>
      <c r="K19">
        <v>309.10000000000002</v>
      </c>
      <c r="L19">
        <v>6.61</v>
      </c>
      <c r="M19">
        <f t="shared" si="3"/>
        <v>2.2033333333333336</v>
      </c>
      <c r="N19">
        <v>2575.85</v>
      </c>
      <c r="O19">
        <v>55.05</v>
      </c>
      <c r="P19">
        <v>9</v>
      </c>
      <c r="Q19">
        <f t="shared" si="4"/>
        <v>18.349999999999998</v>
      </c>
      <c r="R19">
        <f t="shared" si="5"/>
        <v>25.758499999999998</v>
      </c>
      <c r="S19">
        <f t="shared" si="6"/>
        <v>0.18349999999999997</v>
      </c>
      <c r="V19">
        <f t="shared" si="7"/>
        <v>12.5</v>
      </c>
      <c r="W19">
        <f t="shared" si="8"/>
        <v>1.9947114020071635</v>
      </c>
      <c r="X19">
        <f t="shared" si="9"/>
        <v>12.700565523201888</v>
      </c>
      <c r="Y19">
        <f t="shared" si="10"/>
        <v>1.016045241856151</v>
      </c>
    </row>
    <row r="20" spans="1:25" x14ac:dyDescent="0.25">
      <c r="A20" t="s">
        <v>12</v>
      </c>
      <c r="B20">
        <v>8</v>
      </c>
      <c r="C20">
        <v>100</v>
      </c>
      <c r="D20">
        <v>3.5</v>
      </c>
      <c r="E20">
        <v>100</v>
      </c>
      <c r="F20">
        <v>6</v>
      </c>
      <c r="G20">
        <v>0</v>
      </c>
      <c r="H20">
        <f t="shared" si="0"/>
        <v>0</v>
      </c>
      <c r="I20">
        <f t="shared" si="1"/>
        <v>0.06</v>
      </c>
      <c r="J20">
        <f t="shared" si="2"/>
        <v>0</v>
      </c>
      <c r="K20">
        <v>358.58</v>
      </c>
      <c r="L20">
        <v>11.31</v>
      </c>
      <c r="M20">
        <f t="shared" si="3"/>
        <v>3.2649157722673339</v>
      </c>
      <c r="N20">
        <v>2988.15</v>
      </c>
      <c r="O20">
        <v>94.23</v>
      </c>
      <c r="P20">
        <v>12</v>
      </c>
      <c r="Q20">
        <f t="shared" si="4"/>
        <v>27.20185793286922</v>
      </c>
      <c r="R20">
        <f t="shared" si="5"/>
        <v>29.881500000000003</v>
      </c>
      <c r="S20">
        <f t="shared" si="6"/>
        <v>0.27201857932869222</v>
      </c>
      <c r="V20">
        <f t="shared" si="7"/>
        <v>16.666666666666668</v>
      </c>
      <c r="W20">
        <f t="shared" si="8"/>
        <v>2.303294329808903</v>
      </c>
      <c r="X20">
        <f t="shared" si="9"/>
        <v>17.027157710318683</v>
      </c>
      <c r="Y20">
        <f t="shared" si="10"/>
        <v>1.0216294626191211</v>
      </c>
    </row>
    <row r="21" spans="1:25" s="1" customFormat="1" x14ac:dyDescent="0.25">
      <c r="A21" s="1" t="s">
        <v>12</v>
      </c>
      <c r="B21" s="1">
        <v>8</v>
      </c>
      <c r="C21" s="1">
        <v>100</v>
      </c>
      <c r="D21" s="1">
        <v>4</v>
      </c>
      <c r="E21" s="1">
        <v>100</v>
      </c>
      <c r="F21" s="1">
        <v>5</v>
      </c>
      <c r="G21" s="1">
        <v>0</v>
      </c>
      <c r="H21" s="1">
        <f t="shared" si="0"/>
        <v>0</v>
      </c>
      <c r="I21" s="1">
        <f t="shared" si="1"/>
        <v>0.05</v>
      </c>
      <c r="J21" s="1">
        <f t="shared" si="2"/>
        <v>0</v>
      </c>
      <c r="K21" s="1">
        <v>373.89</v>
      </c>
      <c r="L21" s="1">
        <v>39.119999999999997</v>
      </c>
      <c r="M21" s="1">
        <f t="shared" si="3"/>
        <v>11.292971265349079</v>
      </c>
      <c r="N21" s="1">
        <v>3115.71</v>
      </c>
      <c r="O21" s="1">
        <v>325.99</v>
      </c>
      <c r="P21" s="1">
        <v>12</v>
      </c>
      <c r="Q21" s="1">
        <f t="shared" si="4"/>
        <v>94.105207126563059</v>
      </c>
      <c r="R21" s="1">
        <f t="shared" si="5"/>
        <v>31.1571</v>
      </c>
      <c r="S21" s="1">
        <f t="shared" si="6"/>
        <v>0.94105207126563062</v>
      </c>
      <c r="V21">
        <f t="shared" si="7"/>
        <v>20</v>
      </c>
      <c r="W21">
        <f t="shared" si="8"/>
        <v>2.5231325220201604</v>
      </c>
      <c r="X21">
        <f t="shared" si="9"/>
        <v>20.523749437983909</v>
      </c>
      <c r="Y21">
        <f t="shared" si="10"/>
        <v>1.0261874718991952</v>
      </c>
    </row>
    <row r="22" spans="1:25" x14ac:dyDescent="0.25">
      <c r="A22" t="s">
        <v>13</v>
      </c>
      <c r="B22">
        <v>4</v>
      </c>
      <c r="C22">
        <v>25</v>
      </c>
      <c r="D22">
        <v>2</v>
      </c>
      <c r="E22">
        <v>25</v>
      </c>
      <c r="F22">
        <v>6.55</v>
      </c>
      <c r="G22">
        <v>0.52</v>
      </c>
      <c r="H22">
        <f t="shared" si="0"/>
        <v>0.15678589918043709</v>
      </c>
      <c r="I22">
        <f t="shared" si="1"/>
        <v>0.26200000000000001</v>
      </c>
      <c r="J22">
        <f t="shared" si="2"/>
        <v>6.2714359672174837E-3</v>
      </c>
      <c r="K22">
        <v>73.400000000000006</v>
      </c>
      <c r="L22">
        <v>3.53</v>
      </c>
      <c r="M22">
        <f t="shared" si="3"/>
        <v>1.0643350463595056</v>
      </c>
      <c r="N22">
        <v>611.66</v>
      </c>
      <c r="O22">
        <v>29.45</v>
      </c>
      <c r="P22">
        <v>11</v>
      </c>
      <c r="Q22">
        <f t="shared" si="4"/>
        <v>8.8795090978151379</v>
      </c>
      <c r="R22">
        <f t="shared" si="5"/>
        <v>24.4664</v>
      </c>
      <c r="S22">
        <f t="shared" si="6"/>
        <v>0.35518036391260549</v>
      </c>
      <c r="V22">
        <f t="shared" si="7"/>
        <v>3.8167938931297707</v>
      </c>
      <c r="W22">
        <f t="shared" si="8"/>
        <v>1.1022355599912046</v>
      </c>
      <c r="X22">
        <f t="shared" si="9"/>
        <v>3.8350816054441745</v>
      </c>
      <c r="Y22">
        <f t="shared" si="10"/>
        <v>1.004791380626374</v>
      </c>
    </row>
    <row r="23" spans="1:25" x14ac:dyDescent="0.25">
      <c r="A23" t="s">
        <v>13</v>
      </c>
      <c r="B23">
        <v>4</v>
      </c>
      <c r="C23">
        <v>25</v>
      </c>
      <c r="D23">
        <v>2.5</v>
      </c>
      <c r="E23">
        <v>25</v>
      </c>
      <c r="F23">
        <v>4.83</v>
      </c>
      <c r="G23">
        <v>0.57999999999999996</v>
      </c>
      <c r="H23">
        <f t="shared" si="0"/>
        <v>0.16743157806499148</v>
      </c>
      <c r="I23">
        <f t="shared" si="1"/>
        <v>0.19320000000000001</v>
      </c>
      <c r="J23">
        <f t="shared" si="2"/>
        <v>6.6972631225996589E-3</v>
      </c>
      <c r="K23">
        <v>74.319999999999993</v>
      </c>
      <c r="L23">
        <v>3.86</v>
      </c>
      <c r="M23">
        <f t="shared" si="3"/>
        <v>1.1142860195359778</v>
      </c>
      <c r="N23">
        <v>619.32000000000005</v>
      </c>
      <c r="O23">
        <v>32.18</v>
      </c>
      <c r="P23">
        <v>12</v>
      </c>
      <c r="Q23">
        <f t="shared" si="4"/>
        <v>9.2895658312610792</v>
      </c>
      <c r="R23">
        <f t="shared" si="5"/>
        <v>24.772800000000004</v>
      </c>
      <c r="S23">
        <f t="shared" si="6"/>
        <v>0.37158263325044316</v>
      </c>
      <c r="V23">
        <f t="shared" si="7"/>
        <v>5.1759834368530022</v>
      </c>
      <c r="W23">
        <f t="shared" si="8"/>
        <v>1.2835757471508509</v>
      </c>
      <c r="X23">
        <f t="shared" si="9"/>
        <v>5.2097308694916808</v>
      </c>
      <c r="Y23">
        <f t="shared" si="10"/>
        <v>1.0065200039857924</v>
      </c>
    </row>
    <row r="24" spans="1:25" x14ac:dyDescent="0.25">
      <c r="A24" t="s">
        <v>13</v>
      </c>
      <c r="B24">
        <v>4</v>
      </c>
      <c r="C24">
        <v>25</v>
      </c>
      <c r="D24">
        <v>3</v>
      </c>
      <c r="E24">
        <v>25</v>
      </c>
      <c r="F24">
        <v>3.58</v>
      </c>
      <c r="G24">
        <v>0.51</v>
      </c>
      <c r="H24">
        <f t="shared" si="0"/>
        <v>0.14722431864335458</v>
      </c>
      <c r="I24">
        <f t="shared" si="1"/>
        <v>0.14319999999999999</v>
      </c>
      <c r="J24">
        <f t="shared" si="2"/>
        <v>5.8889727457341837E-3</v>
      </c>
      <c r="K24">
        <v>77.989999999999995</v>
      </c>
      <c r="L24">
        <v>4.2699999999999996</v>
      </c>
      <c r="M24">
        <f t="shared" si="3"/>
        <v>1.2326428247198509</v>
      </c>
      <c r="N24">
        <v>649.91999999999996</v>
      </c>
      <c r="O24">
        <v>35.549999999999997</v>
      </c>
      <c r="P24">
        <v>12</v>
      </c>
      <c r="Q24">
        <f t="shared" si="4"/>
        <v>10.262401034845597</v>
      </c>
      <c r="R24">
        <f t="shared" si="5"/>
        <v>25.996799999999997</v>
      </c>
      <c r="S24">
        <f t="shared" si="6"/>
        <v>0.4104960413938239</v>
      </c>
      <c r="V24">
        <f t="shared" si="7"/>
        <v>6.983240223463687</v>
      </c>
      <c r="W24">
        <f t="shared" si="8"/>
        <v>1.4909173017725683</v>
      </c>
      <c r="X24">
        <f t="shared" si="9"/>
        <v>7.0449517382141424</v>
      </c>
      <c r="Y24">
        <f t="shared" si="10"/>
        <v>1.0088370889122653</v>
      </c>
    </row>
    <row r="25" spans="1:25" x14ac:dyDescent="0.25">
      <c r="A25" t="s">
        <v>13</v>
      </c>
      <c r="B25">
        <v>4</v>
      </c>
      <c r="C25">
        <v>25</v>
      </c>
      <c r="D25">
        <v>3.5</v>
      </c>
      <c r="E25">
        <v>25</v>
      </c>
      <c r="F25">
        <v>3</v>
      </c>
      <c r="G25">
        <v>0</v>
      </c>
      <c r="H25">
        <f t="shared" si="0"/>
        <v>0</v>
      </c>
      <c r="I25">
        <f t="shared" si="1"/>
        <v>0.12</v>
      </c>
      <c r="J25">
        <f t="shared" si="2"/>
        <v>0</v>
      </c>
      <c r="K25">
        <v>80.98</v>
      </c>
      <c r="L25">
        <v>4.07</v>
      </c>
      <c r="M25">
        <f t="shared" si="3"/>
        <v>1.1749077978008886</v>
      </c>
      <c r="N25">
        <v>674.87</v>
      </c>
      <c r="O25">
        <v>33.92</v>
      </c>
      <c r="P25">
        <v>12</v>
      </c>
      <c r="Q25">
        <f t="shared" si="4"/>
        <v>9.7918605654560533</v>
      </c>
      <c r="R25">
        <f t="shared" si="5"/>
        <v>26.994800000000001</v>
      </c>
      <c r="S25">
        <f t="shared" si="6"/>
        <v>0.39167442261824215</v>
      </c>
      <c r="V25">
        <f t="shared" si="7"/>
        <v>8.3333333333333339</v>
      </c>
      <c r="W25">
        <f t="shared" si="8"/>
        <v>1.6286750396763998</v>
      </c>
      <c r="X25">
        <f t="shared" si="9"/>
        <v>8.4215175534427615</v>
      </c>
      <c r="Y25">
        <f t="shared" si="10"/>
        <v>1.0105821064131313</v>
      </c>
    </row>
    <row r="26" spans="1:25" s="1" customFormat="1" x14ac:dyDescent="0.25">
      <c r="A26" s="1" t="s">
        <v>13</v>
      </c>
      <c r="B26" s="1">
        <v>4</v>
      </c>
      <c r="C26" s="1">
        <v>25</v>
      </c>
      <c r="D26" s="1">
        <v>4</v>
      </c>
      <c r="E26" s="1">
        <v>25</v>
      </c>
      <c r="F26" s="1">
        <v>3</v>
      </c>
      <c r="G26" s="1">
        <v>0</v>
      </c>
      <c r="H26" s="1">
        <f t="shared" si="0"/>
        <v>0</v>
      </c>
      <c r="I26" s="1">
        <f t="shared" si="1"/>
        <v>0.12</v>
      </c>
      <c r="J26" s="1">
        <f t="shared" si="2"/>
        <v>0</v>
      </c>
      <c r="K26" s="1">
        <v>80.63</v>
      </c>
      <c r="L26" s="1">
        <v>3.15</v>
      </c>
      <c r="M26" s="1">
        <f t="shared" si="3"/>
        <v>0.90932667397366063</v>
      </c>
      <c r="N26" s="1">
        <v>671.94</v>
      </c>
      <c r="O26" s="1">
        <v>26.27</v>
      </c>
      <c r="P26" s="1">
        <v>12</v>
      </c>
      <c r="Q26" s="1">
        <f t="shared" si="4"/>
        <v>7.5834957858057344</v>
      </c>
      <c r="R26" s="1">
        <f t="shared" si="5"/>
        <v>26.877600000000001</v>
      </c>
      <c r="S26" s="1">
        <f t="shared" si="6"/>
        <v>0.30333983143222937</v>
      </c>
      <c r="V26">
        <f t="shared" si="7"/>
        <v>8.3333333333333339</v>
      </c>
      <c r="W26">
        <f t="shared" si="8"/>
        <v>1.6286750396763998</v>
      </c>
      <c r="X26">
        <f t="shared" si="9"/>
        <v>8.4215175534427615</v>
      </c>
      <c r="Y26">
        <f t="shared" si="10"/>
        <v>1.0105821064131313</v>
      </c>
    </row>
    <row r="27" spans="1:25" x14ac:dyDescent="0.25">
      <c r="A27" t="s">
        <v>13</v>
      </c>
      <c r="B27">
        <v>4</v>
      </c>
      <c r="C27">
        <v>50</v>
      </c>
      <c r="D27">
        <v>2</v>
      </c>
      <c r="E27">
        <v>50</v>
      </c>
      <c r="F27">
        <v>10.18</v>
      </c>
      <c r="G27">
        <v>0.4</v>
      </c>
      <c r="H27">
        <f t="shared" si="0"/>
        <v>0.12060453783110546</v>
      </c>
      <c r="I27">
        <f t="shared" si="1"/>
        <v>0.2036</v>
      </c>
      <c r="J27">
        <f t="shared" si="2"/>
        <v>2.4120907566221091E-3</v>
      </c>
      <c r="K27">
        <v>142.19999999999999</v>
      </c>
      <c r="L27">
        <v>3.78</v>
      </c>
      <c r="M27">
        <f t="shared" si="3"/>
        <v>1.1397128825039464</v>
      </c>
      <c r="N27">
        <v>1185.02</v>
      </c>
      <c r="O27">
        <v>31.48</v>
      </c>
      <c r="P27">
        <v>11</v>
      </c>
      <c r="Q27">
        <f t="shared" si="4"/>
        <v>9.4915771273079983</v>
      </c>
      <c r="R27">
        <f t="shared" si="5"/>
        <v>23.700399999999998</v>
      </c>
      <c r="S27">
        <f t="shared" si="6"/>
        <v>0.18983154254615997</v>
      </c>
      <c r="V27">
        <f t="shared" si="7"/>
        <v>4.9115913555992137</v>
      </c>
      <c r="W27">
        <f t="shared" si="8"/>
        <v>1.2503631813925409</v>
      </c>
      <c r="X27">
        <f t="shared" si="9"/>
        <v>4.94195881117881</v>
      </c>
      <c r="Y27">
        <f t="shared" si="10"/>
        <v>1.0061828139560058</v>
      </c>
    </row>
    <row r="28" spans="1:25" x14ac:dyDescent="0.25">
      <c r="A28" t="s">
        <v>13</v>
      </c>
      <c r="B28">
        <v>4</v>
      </c>
      <c r="C28">
        <v>50</v>
      </c>
      <c r="D28">
        <v>2.5</v>
      </c>
      <c r="E28">
        <v>50</v>
      </c>
      <c r="F28">
        <v>7.2</v>
      </c>
      <c r="G28">
        <v>0.42</v>
      </c>
      <c r="H28">
        <f t="shared" si="0"/>
        <v>0.13281566172707193</v>
      </c>
      <c r="I28">
        <f t="shared" si="1"/>
        <v>0.14400000000000002</v>
      </c>
      <c r="J28">
        <f t="shared" si="2"/>
        <v>2.6563132345414388E-3</v>
      </c>
      <c r="K28">
        <v>144.38999999999999</v>
      </c>
      <c r="L28">
        <v>3.23</v>
      </c>
      <c r="M28">
        <f t="shared" si="3"/>
        <v>1.0214156842343864</v>
      </c>
      <c r="N28">
        <v>1203.28</v>
      </c>
      <c r="O28">
        <v>26.95</v>
      </c>
      <c r="P28">
        <v>10</v>
      </c>
      <c r="Q28">
        <f t="shared" si="4"/>
        <v>8.5223382941537817</v>
      </c>
      <c r="R28">
        <f t="shared" si="5"/>
        <v>24.0656</v>
      </c>
      <c r="S28">
        <f t="shared" si="6"/>
        <v>0.17044676588307564</v>
      </c>
      <c r="V28">
        <f t="shared" si="7"/>
        <v>6.9444444444444438</v>
      </c>
      <c r="W28">
        <f t="shared" si="8"/>
        <v>1.4867700967939759</v>
      </c>
      <c r="X28">
        <f t="shared" si="9"/>
        <v>7.0054661353927035</v>
      </c>
      <c r="Y28">
        <f t="shared" si="10"/>
        <v>1.0087871234965493</v>
      </c>
    </row>
    <row r="29" spans="1:25" x14ac:dyDescent="0.25">
      <c r="A29" t="s">
        <v>13</v>
      </c>
      <c r="B29">
        <v>4</v>
      </c>
      <c r="C29">
        <v>50</v>
      </c>
      <c r="D29">
        <v>3</v>
      </c>
      <c r="E29">
        <v>50</v>
      </c>
      <c r="F29">
        <v>5.25</v>
      </c>
      <c r="G29">
        <v>0.45</v>
      </c>
      <c r="H29">
        <f t="shared" si="0"/>
        <v>0.12990381056766581</v>
      </c>
      <c r="I29">
        <f t="shared" si="1"/>
        <v>0.105</v>
      </c>
      <c r="J29">
        <f t="shared" si="2"/>
        <v>2.5980762113533163E-3</v>
      </c>
      <c r="K29">
        <v>156.16999999999999</v>
      </c>
      <c r="L29">
        <v>2.23</v>
      </c>
      <c r="M29">
        <f t="shared" si="3"/>
        <v>0.64374555014643275</v>
      </c>
      <c r="N29">
        <v>1301.3900000000001</v>
      </c>
      <c r="O29">
        <v>18.59</v>
      </c>
      <c r="P29">
        <v>12</v>
      </c>
      <c r="Q29">
        <f t="shared" si="4"/>
        <v>5.3664707521175714</v>
      </c>
      <c r="R29">
        <f t="shared" si="5"/>
        <v>26.027800000000003</v>
      </c>
      <c r="S29">
        <f t="shared" si="6"/>
        <v>0.10732941504235143</v>
      </c>
      <c r="V29">
        <f t="shared" si="7"/>
        <v>9.5238095238095237</v>
      </c>
      <c r="W29">
        <f t="shared" si="8"/>
        <v>1.7411268551027266</v>
      </c>
      <c r="X29">
        <f t="shared" si="9"/>
        <v>9.6393422340340749</v>
      </c>
      <c r="Y29">
        <f t="shared" si="10"/>
        <v>1.0121309345735778</v>
      </c>
    </row>
    <row r="30" spans="1:25" x14ac:dyDescent="0.25">
      <c r="A30" t="s">
        <v>13</v>
      </c>
      <c r="B30">
        <v>4</v>
      </c>
      <c r="C30">
        <v>50</v>
      </c>
      <c r="D30">
        <v>3.5</v>
      </c>
      <c r="E30">
        <v>50</v>
      </c>
      <c r="F30">
        <v>4</v>
      </c>
      <c r="G30">
        <v>0</v>
      </c>
      <c r="H30">
        <f t="shared" si="0"/>
        <v>0</v>
      </c>
      <c r="I30">
        <f t="shared" si="1"/>
        <v>0.08</v>
      </c>
      <c r="J30">
        <f t="shared" si="2"/>
        <v>0</v>
      </c>
      <c r="K30">
        <v>171.94</v>
      </c>
      <c r="L30">
        <v>4.8600000000000003</v>
      </c>
      <c r="M30">
        <f t="shared" si="3"/>
        <v>1.4029611541307907</v>
      </c>
      <c r="N30">
        <v>1432.83</v>
      </c>
      <c r="O30">
        <v>40.46</v>
      </c>
      <c r="P30">
        <v>12</v>
      </c>
      <c r="Q30">
        <f t="shared" si="4"/>
        <v>11.679795945706131</v>
      </c>
      <c r="R30">
        <f t="shared" si="5"/>
        <v>28.656599999999997</v>
      </c>
      <c r="S30">
        <f t="shared" si="6"/>
        <v>0.23359591891412262</v>
      </c>
      <c r="V30">
        <f t="shared" si="7"/>
        <v>12.5</v>
      </c>
      <c r="W30">
        <f t="shared" si="8"/>
        <v>1.9947114020071635</v>
      </c>
      <c r="X30">
        <f t="shared" si="9"/>
        <v>12.700565523201888</v>
      </c>
      <c r="Y30">
        <f t="shared" si="10"/>
        <v>1.016045241856151</v>
      </c>
    </row>
    <row r="31" spans="1:25" s="1" customFormat="1" x14ac:dyDescent="0.25">
      <c r="A31" s="1" t="s">
        <v>13</v>
      </c>
      <c r="B31" s="1">
        <v>4</v>
      </c>
      <c r="C31" s="1">
        <v>50</v>
      </c>
      <c r="D31" s="1">
        <v>4</v>
      </c>
      <c r="E31" s="1">
        <v>50</v>
      </c>
      <c r="F31" s="1">
        <v>4</v>
      </c>
      <c r="G31" s="1">
        <v>0</v>
      </c>
      <c r="H31" s="1">
        <f t="shared" si="0"/>
        <v>0</v>
      </c>
      <c r="I31" s="1">
        <f t="shared" si="1"/>
        <v>0.08</v>
      </c>
      <c r="J31" s="1">
        <f t="shared" si="2"/>
        <v>0</v>
      </c>
      <c r="K31" s="1">
        <v>174.88</v>
      </c>
      <c r="L31" s="1">
        <v>6.87</v>
      </c>
      <c r="M31" s="1">
        <f t="shared" si="3"/>
        <v>1.9831981746663647</v>
      </c>
      <c r="N31" s="1">
        <v>1457.37</v>
      </c>
      <c r="O31" s="1">
        <v>57.24</v>
      </c>
      <c r="P31" s="1">
        <v>12</v>
      </c>
      <c r="Q31" s="1">
        <f t="shared" si="4"/>
        <v>16.523764704207093</v>
      </c>
      <c r="R31" s="1">
        <f t="shared" si="5"/>
        <v>29.147399999999998</v>
      </c>
      <c r="S31" s="1">
        <f t="shared" si="6"/>
        <v>0.33047529408414184</v>
      </c>
      <c r="V31">
        <f t="shared" si="7"/>
        <v>12.5</v>
      </c>
      <c r="W31">
        <f t="shared" si="8"/>
        <v>1.9947114020071635</v>
      </c>
      <c r="X31">
        <f t="shared" si="9"/>
        <v>12.700565523201888</v>
      </c>
      <c r="Y31">
        <f t="shared" si="10"/>
        <v>1.016045241856151</v>
      </c>
    </row>
    <row r="32" spans="1:25" x14ac:dyDescent="0.25">
      <c r="A32" t="s">
        <v>13</v>
      </c>
      <c r="B32">
        <v>4</v>
      </c>
      <c r="C32">
        <v>100</v>
      </c>
      <c r="D32">
        <v>2</v>
      </c>
      <c r="E32">
        <v>100</v>
      </c>
      <c r="F32">
        <v>17.440000000000001</v>
      </c>
      <c r="G32">
        <v>0.53</v>
      </c>
      <c r="H32">
        <f t="shared" si="0"/>
        <v>0.17666666666666667</v>
      </c>
      <c r="I32">
        <f t="shared" si="1"/>
        <v>0.1744</v>
      </c>
      <c r="J32">
        <f t="shared" si="2"/>
        <v>1.7666666666666666E-3</v>
      </c>
      <c r="K32">
        <v>279.63</v>
      </c>
      <c r="L32">
        <v>3.57</v>
      </c>
      <c r="M32">
        <f t="shared" si="3"/>
        <v>1.19</v>
      </c>
      <c r="N32">
        <v>2330.2600000000002</v>
      </c>
      <c r="O32">
        <v>29.74</v>
      </c>
      <c r="P32">
        <v>9</v>
      </c>
      <c r="Q32">
        <f t="shared" si="4"/>
        <v>9.9133333333333322</v>
      </c>
      <c r="R32">
        <f t="shared" si="5"/>
        <v>23.302600000000002</v>
      </c>
      <c r="S32">
        <f t="shared" si="6"/>
        <v>9.9133333333333323E-2</v>
      </c>
      <c r="V32">
        <f t="shared" si="7"/>
        <v>5.7339449541284404</v>
      </c>
      <c r="W32">
        <f t="shared" si="8"/>
        <v>1.3509890324250398</v>
      </c>
      <c r="X32">
        <f t="shared" si="9"/>
        <v>5.7754190729439205</v>
      </c>
      <c r="Y32">
        <f t="shared" si="10"/>
        <v>1.0072330863214196</v>
      </c>
    </row>
    <row r="33" spans="1:25" x14ac:dyDescent="0.25">
      <c r="A33" t="s">
        <v>13</v>
      </c>
      <c r="B33">
        <v>4</v>
      </c>
      <c r="C33">
        <v>100</v>
      </c>
      <c r="D33">
        <v>2.5</v>
      </c>
      <c r="E33">
        <v>100</v>
      </c>
      <c r="F33">
        <v>11</v>
      </c>
      <c r="G33">
        <v>0</v>
      </c>
      <c r="H33">
        <f t="shared" si="0"/>
        <v>0</v>
      </c>
      <c r="I33">
        <f t="shared" si="1"/>
        <v>0.11</v>
      </c>
      <c r="J33">
        <f t="shared" si="2"/>
        <v>0</v>
      </c>
      <c r="K33">
        <v>285.66000000000003</v>
      </c>
      <c r="L33">
        <v>3.51</v>
      </c>
      <c r="M33">
        <f t="shared" si="3"/>
        <v>1.0132497224277932</v>
      </c>
      <c r="N33">
        <v>2380.52</v>
      </c>
      <c r="O33">
        <v>29.28</v>
      </c>
      <c r="P33">
        <v>12</v>
      </c>
      <c r="Q33">
        <f t="shared" si="4"/>
        <v>8.4524079409361228</v>
      </c>
      <c r="R33">
        <f t="shared" si="5"/>
        <v>23.805199999999999</v>
      </c>
      <c r="S33">
        <f t="shared" si="6"/>
        <v>8.4524079409361227E-2</v>
      </c>
      <c r="V33">
        <f t="shared" si="7"/>
        <v>9.0909090909090917</v>
      </c>
      <c r="W33">
        <f t="shared" si="8"/>
        <v>1.7010955993225252</v>
      </c>
      <c r="X33">
        <f t="shared" si="9"/>
        <v>9.1960601790442453</v>
      </c>
      <c r="Y33">
        <f t="shared" si="10"/>
        <v>1.0115666196948669</v>
      </c>
    </row>
    <row r="34" spans="1:25" x14ac:dyDescent="0.25">
      <c r="A34" t="s">
        <v>13</v>
      </c>
      <c r="B34">
        <v>4</v>
      </c>
      <c r="C34">
        <v>100</v>
      </c>
      <c r="D34">
        <v>3</v>
      </c>
      <c r="E34">
        <v>100</v>
      </c>
      <c r="F34">
        <v>8.58</v>
      </c>
      <c r="G34">
        <v>0.51</v>
      </c>
      <c r="H34">
        <f t="shared" si="0"/>
        <v>0.14722431864335458</v>
      </c>
      <c r="I34">
        <f t="shared" si="1"/>
        <v>8.5800000000000001E-2</v>
      </c>
      <c r="J34">
        <f t="shared" si="2"/>
        <v>1.4722431864335459E-3</v>
      </c>
      <c r="K34">
        <v>310.58</v>
      </c>
      <c r="L34">
        <v>6.23</v>
      </c>
      <c r="M34">
        <f t="shared" si="3"/>
        <v>1.7984460885256845</v>
      </c>
      <c r="N34">
        <v>2588.16</v>
      </c>
      <c r="O34">
        <v>51.91</v>
      </c>
      <c r="P34">
        <v>12</v>
      </c>
      <c r="Q34">
        <f t="shared" si="4"/>
        <v>14.985126236816736</v>
      </c>
      <c r="R34">
        <f t="shared" si="5"/>
        <v>25.881599999999999</v>
      </c>
      <c r="S34">
        <f t="shared" si="6"/>
        <v>0.14985126236816737</v>
      </c>
      <c r="V34">
        <f t="shared" si="7"/>
        <v>11.655011655011656</v>
      </c>
      <c r="W34">
        <f t="shared" si="8"/>
        <v>1.9261114799973322</v>
      </c>
      <c r="X34">
        <f t="shared" si="9"/>
        <v>11.828994249674539</v>
      </c>
      <c r="Y34">
        <f t="shared" si="10"/>
        <v>1.0149277066220754</v>
      </c>
    </row>
    <row r="35" spans="1:25" x14ac:dyDescent="0.25">
      <c r="A35" t="s">
        <v>13</v>
      </c>
      <c r="B35">
        <v>4</v>
      </c>
      <c r="C35">
        <v>100</v>
      </c>
      <c r="D35">
        <v>3.5</v>
      </c>
      <c r="E35">
        <v>100</v>
      </c>
      <c r="F35">
        <v>7</v>
      </c>
      <c r="G35">
        <v>0</v>
      </c>
      <c r="H35">
        <f t="shared" si="0"/>
        <v>0</v>
      </c>
      <c r="I35">
        <f t="shared" si="1"/>
        <v>7.0000000000000007E-2</v>
      </c>
      <c r="J35">
        <f t="shared" si="2"/>
        <v>0</v>
      </c>
      <c r="K35">
        <v>351.35</v>
      </c>
      <c r="L35">
        <v>13.51</v>
      </c>
      <c r="M35">
        <f t="shared" si="3"/>
        <v>3.9000010683759223</v>
      </c>
      <c r="N35">
        <v>2927.92</v>
      </c>
      <c r="O35">
        <v>112.6</v>
      </c>
      <c r="P35">
        <v>12</v>
      </c>
      <c r="Q35">
        <f t="shared" si="4"/>
        <v>32.504820155375931</v>
      </c>
      <c r="R35">
        <f t="shared" si="5"/>
        <v>29.279199999999999</v>
      </c>
      <c r="S35">
        <f t="shared" si="6"/>
        <v>0.3250482015537593</v>
      </c>
      <c r="V35">
        <f t="shared" si="7"/>
        <v>14.285714285714285</v>
      </c>
      <c r="W35">
        <f t="shared" si="8"/>
        <v>2.1324361862292309</v>
      </c>
      <c r="X35">
        <f t="shared" si="9"/>
        <v>14.54890513544321</v>
      </c>
      <c r="Y35">
        <f t="shared" si="10"/>
        <v>1.0184233594810246</v>
      </c>
    </row>
    <row r="36" spans="1:25" s="1" customFormat="1" x14ac:dyDescent="0.25">
      <c r="A36" s="1" t="s">
        <v>13</v>
      </c>
      <c r="B36" s="1">
        <v>4</v>
      </c>
      <c r="C36" s="1">
        <v>100</v>
      </c>
      <c r="D36" s="1">
        <v>4</v>
      </c>
      <c r="E36" s="1">
        <v>100</v>
      </c>
      <c r="F36" s="1">
        <v>5.55</v>
      </c>
      <c r="G36" s="1">
        <v>0.52</v>
      </c>
      <c r="H36" s="1">
        <f t="shared" si="0"/>
        <v>0.15678589918043709</v>
      </c>
      <c r="I36" s="1">
        <f t="shared" si="1"/>
        <v>5.5500000000000001E-2</v>
      </c>
      <c r="J36" s="1">
        <f t="shared" si="2"/>
        <v>1.5678589918043709E-3</v>
      </c>
      <c r="K36" s="1">
        <v>388.95</v>
      </c>
      <c r="L36" s="1">
        <v>27.02</v>
      </c>
      <c r="M36" s="1">
        <f t="shared" si="3"/>
        <v>8.1468365304911732</v>
      </c>
      <c r="N36" s="1">
        <v>3241.27</v>
      </c>
      <c r="O36" s="1">
        <v>225.13</v>
      </c>
      <c r="P36" s="1">
        <v>11</v>
      </c>
      <c r="Q36" s="1">
        <f t="shared" si="4"/>
        <v>67.87924900479193</v>
      </c>
      <c r="R36" s="1">
        <f t="shared" si="5"/>
        <v>32.412700000000001</v>
      </c>
      <c r="S36" s="1">
        <f t="shared" si="6"/>
        <v>0.67879249004791931</v>
      </c>
      <c r="V36">
        <f t="shared" si="7"/>
        <v>18.018018018018019</v>
      </c>
      <c r="W36">
        <f t="shared" si="8"/>
        <v>2.3948514076186034</v>
      </c>
      <c r="X36">
        <f t="shared" si="9"/>
        <v>18.44085428942422</v>
      </c>
      <c r="Y36">
        <f t="shared" si="10"/>
        <v>1.0234674130630439</v>
      </c>
    </row>
    <row r="37" spans="1:25" x14ac:dyDescent="0.25">
      <c r="A37" t="s">
        <v>14</v>
      </c>
      <c r="B37">
        <v>4</v>
      </c>
      <c r="C37">
        <v>25</v>
      </c>
      <c r="D37">
        <v>2</v>
      </c>
      <c r="E37">
        <v>25</v>
      </c>
      <c r="F37">
        <v>5.9</v>
      </c>
      <c r="G37">
        <v>0.32</v>
      </c>
      <c r="H37">
        <f t="shared" si="0"/>
        <v>0.10119288512538814</v>
      </c>
      <c r="I37">
        <f t="shared" si="1"/>
        <v>0.23600000000000002</v>
      </c>
      <c r="J37">
        <f t="shared" si="2"/>
        <v>4.0477154050155258E-3</v>
      </c>
      <c r="K37">
        <v>73.95</v>
      </c>
      <c r="L37">
        <v>3.74</v>
      </c>
      <c r="M37">
        <f t="shared" si="3"/>
        <v>1.182691844902974</v>
      </c>
      <c r="N37">
        <v>616.23</v>
      </c>
      <c r="O37">
        <v>31.13</v>
      </c>
      <c r="P37">
        <v>10</v>
      </c>
      <c r="Q37">
        <f t="shared" si="4"/>
        <v>9.8441703561041631</v>
      </c>
      <c r="R37">
        <f t="shared" si="5"/>
        <v>24.6492</v>
      </c>
      <c r="S37">
        <f t="shared" si="6"/>
        <v>0.39376681424416654</v>
      </c>
      <c r="V37">
        <f t="shared" si="7"/>
        <v>4.2372881355932197</v>
      </c>
      <c r="W37">
        <f t="shared" si="8"/>
        <v>1.1613658786827707</v>
      </c>
      <c r="X37">
        <f t="shared" si="9"/>
        <v>4.2598512492079479</v>
      </c>
      <c r="Y37">
        <f t="shared" si="10"/>
        <v>1.005324894813076</v>
      </c>
    </row>
    <row r="38" spans="1:25" x14ac:dyDescent="0.25">
      <c r="A38" t="s">
        <v>14</v>
      </c>
      <c r="B38">
        <v>4</v>
      </c>
      <c r="C38">
        <v>25</v>
      </c>
      <c r="D38">
        <v>2.5</v>
      </c>
      <c r="E38">
        <v>25</v>
      </c>
      <c r="F38">
        <v>4.08</v>
      </c>
      <c r="G38">
        <v>0.28999999999999998</v>
      </c>
      <c r="H38">
        <f t="shared" si="0"/>
        <v>8.3715789032495741E-2</v>
      </c>
      <c r="I38">
        <f t="shared" si="1"/>
        <v>0.16320000000000001</v>
      </c>
      <c r="J38">
        <f t="shared" si="2"/>
        <v>3.3486315612998294E-3</v>
      </c>
      <c r="K38">
        <v>73.89</v>
      </c>
      <c r="L38">
        <v>3.25</v>
      </c>
      <c r="M38">
        <f t="shared" si="3"/>
        <v>0.93819418743314187</v>
      </c>
      <c r="N38">
        <v>615.72</v>
      </c>
      <c r="O38">
        <v>27.11</v>
      </c>
      <c r="P38">
        <v>12</v>
      </c>
      <c r="Q38">
        <f t="shared" si="4"/>
        <v>7.8259828988653775</v>
      </c>
      <c r="R38">
        <f t="shared" si="5"/>
        <v>24.628800000000002</v>
      </c>
      <c r="S38">
        <f t="shared" si="6"/>
        <v>0.31303931595461509</v>
      </c>
      <c r="V38">
        <f t="shared" si="7"/>
        <v>6.1274509803921564</v>
      </c>
      <c r="W38">
        <f t="shared" si="8"/>
        <v>1.3965773248071098</v>
      </c>
      <c r="X38">
        <f t="shared" si="9"/>
        <v>6.1748603789943335</v>
      </c>
      <c r="Y38">
        <f t="shared" si="10"/>
        <v>1.0077372138518754</v>
      </c>
    </row>
    <row r="39" spans="1:25" x14ac:dyDescent="0.25">
      <c r="A39" t="s">
        <v>14</v>
      </c>
      <c r="B39">
        <v>4</v>
      </c>
      <c r="C39">
        <v>25</v>
      </c>
      <c r="D39">
        <v>3</v>
      </c>
      <c r="E39">
        <v>25</v>
      </c>
      <c r="F39">
        <v>3.83</v>
      </c>
      <c r="G39">
        <v>0.39</v>
      </c>
      <c r="H39">
        <f t="shared" si="0"/>
        <v>0.11258330249197704</v>
      </c>
      <c r="I39">
        <f t="shared" si="1"/>
        <v>0.1532</v>
      </c>
      <c r="J39">
        <f t="shared" si="2"/>
        <v>4.5033320996790815E-3</v>
      </c>
      <c r="K39">
        <v>77.599999999999994</v>
      </c>
      <c r="L39">
        <v>3.9</v>
      </c>
      <c r="M39">
        <f t="shared" si="3"/>
        <v>1.1258330249197703</v>
      </c>
      <c r="N39">
        <v>646.70000000000005</v>
      </c>
      <c r="O39">
        <v>32.53</v>
      </c>
      <c r="P39">
        <v>12</v>
      </c>
      <c r="Q39">
        <f t="shared" si="4"/>
        <v>9.3906021283692631</v>
      </c>
      <c r="R39">
        <f t="shared" si="5"/>
        <v>25.868000000000002</v>
      </c>
      <c r="S39">
        <f t="shared" si="6"/>
        <v>0.37562408513477052</v>
      </c>
      <c r="V39">
        <f t="shared" si="7"/>
        <v>6.5274151436031334</v>
      </c>
      <c r="W39">
        <f t="shared" si="8"/>
        <v>1.4414370508054333</v>
      </c>
      <c r="X39">
        <f t="shared" si="9"/>
        <v>6.5812705933387319</v>
      </c>
      <c r="Y39">
        <f t="shared" si="10"/>
        <v>1.0082506548994936</v>
      </c>
    </row>
    <row r="40" spans="1:25" x14ac:dyDescent="0.25">
      <c r="A40" t="s">
        <v>14</v>
      </c>
      <c r="B40">
        <v>4</v>
      </c>
      <c r="C40">
        <v>25</v>
      </c>
      <c r="D40">
        <v>3.5</v>
      </c>
      <c r="E40">
        <v>25</v>
      </c>
      <c r="F40">
        <v>3</v>
      </c>
      <c r="G40">
        <v>0</v>
      </c>
      <c r="H40">
        <f t="shared" si="0"/>
        <v>0</v>
      </c>
      <c r="I40">
        <f t="shared" si="1"/>
        <v>0.12</v>
      </c>
      <c r="J40">
        <f t="shared" si="2"/>
        <v>0</v>
      </c>
      <c r="K40">
        <v>80.680000000000007</v>
      </c>
      <c r="L40">
        <v>3</v>
      </c>
      <c r="M40">
        <f t="shared" si="3"/>
        <v>0.86602540378443871</v>
      </c>
      <c r="N40">
        <v>672.3</v>
      </c>
      <c r="O40">
        <v>24.97</v>
      </c>
      <c r="P40">
        <v>12</v>
      </c>
      <c r="Q40">
        <f t="shared" si="4"/>
        <v>7.2082181108324779</v>
      </c>
      <c r="R40">
        <f t="shared" si="5"/>
        <v>26.891999999999999</v>
      </c>
      <c r="S40">
        <f t="shared" si="6"/>
        <v>0.2883287244332991</v>
      </c>
      <c r="V40">
        <f t="shared" si="7"/>
        <v>8.3333333333333339</v>
      </c>
      <c r="W40">
        <f t="shared" si="8"/>
        <v>1.6286750396763998</v>
      </c>
      <c r="X40">
        <f t="shared" si="9"/>
        <v>8.4215175534427615</v>
      </c>
      <c r="Y40">
        <f t="shared" si="10"/>
        <v>1.0105821064131313</v>
      </c>
    </row>
    <row r="41" spans="1:25" s="1" customFormat="1" x14ac:dyDescent="0.25">
      <c r="A41" s="1" t="s">
        <v>14</v>
      </c>
      <c r="B41" s="1">
        <v>4</v>
      </c>
      <c r="C41" s="1">
        <v>25</v>
      </c>
      <c r="D41" s="1">
        <v>4</v>
      </c>
      <c r="E41" s="1">
        <v>25</v>
      </c>
      <c r="F41" s="1">
        <v>3</v>
      </c>
      <c r="G41" s="1">
        <v>0</v>
      </c>
      <c r="H41" s="1">
        <f t="shared" si="0"/>
        <v>0</v>
      </c>
      <c r="I41" s="1">
        <f t="shared" si="1"/>
        <v>0.12</v>
      </c>
      <c r="J41" s="1">
        <f t="shared" si="2"/>
        <v>0</v>
      </c>
      <c r="K41" s="1">
        <v>83.34</v>
      </c>
      <c r="L41" s="1">
        <v>5.9</v>
      </c>
      <c r="M41" s="1">
        <f t="shared" si="3"/>
        <v>1.7031832941093963</v>
      </c>
      <c r="N41" s="1">
        <v>694.46</v>
      </c>
      <c r="O41" s="1">
        <v>49.18</v>
      </c>
      <c r="P41" s="1">
        <v>12</v>
      </c>
      <c r="Q41" s="1">
        <f t="shared" si="4"/>
        <v>14.197043119372898</v>
      </c>
      <c r="R41" s="1">
        <f t="shared" si="5"/>
        <v>27.778400000000001</v>
      </c>
      <c r="S41" s="1">
        <f t="shared" si="6"/>
        <v>0.56788172477491594</v>
      </c>
      <c r="V41">
        <f t="shared" si="7"/>
        <v>8.3333333333333339</v>
      </c>
      <c r="W41">
        <f t="shared" si="8"/>
        <v>1.6286750396763998</v>
      </c>
      <c r="X41">
        <f t="shared" si="9"/>
        <v>8.4215175534427615</v>
      </c>
      <c r="Y41">
        <f t="shared" si="10"/>
        <v>1.0105821064131313</v>
      </c>
    </row>
    <row r="42" spans="1:25" x14ac:dyDescent="0.25">
      <c r="A42" t="s">
        <v>14</v>
      </c>
      <c r="B42">
        <v>4</v>
      </c>
      <c r="C42">
        <v>50</v>
      </c>
      <c r="D42">
        <v>2</v>
      </c>
      <c r="E42">
        <v>50</v>
      </c>
      <c r="F42">
        <v>9.89</v>
      </c>
      <c r="G42">
        <v>0.6</v>
      </c>
      <c r="H42">
        <f t="shared" si="0"/>
        <v>0.19999999999999998</v>
      </c>
      <c r="I42">
        <f t="shared" si="1"/>
        <v>0.1978</v>
      </c>
      <c r="J42">
        <f t="shared" si="2"/>
        <v>4.0000000000000001E-3</v>
      </c>
      <c r="K42">
        <v>143.4</v>
      </c>
      <c r="L42">
        <v>4.8600000000000003</v>
      </c>
      <c r="M42">
        <f t="shared" si="3"/>
        <v>1.62</v>
      </c>
      <c r="N42">
        <v>1194.99</v>
      </c>
      <c r="O42">
        <v>40.47</v>
      </c>
      <c r="P42">
        <v>9</v>
      </c>
      <c r="Q42">
        <f t="shared" si="4"/>
        <v>13.49</v>
      </c>
      <c r="R42">
        <f t="shared" si="5"/>
        <v>23.899799999999999</v>
      </c>
      <c r="S42">
        <f t="shared" si="6"/>
        <v>0.26979999999999998</v>
      </c>
      <c r="V42">
        <f t="shared" si="7"/>
        <v>5.0556117290192111</v>
      </c>
      <c r="W42">
        <f t="shared" si="8"/>
        <v>1.2685626488485078</v>
      </c>
      <c r="X42">
        <f t="shared" si="9"/>
        <v>5.0877979413895931</v>
      </c>
      <c r="Y42">
        <f t="shared" si="10"/>
        <v>1.0063664328068613</v>
      </c>
    </row>
    <row r="43" spans="1:25" x14ac:dyDescent="0.25">
      <c r="A43" t="s">
        <v>14</v>
      </c>
      <c r="B43">
        <v>4</v>
      </c>
      <c r="C43">
        <v>50</v>
      </c>
      <c r="D43">
        <v>2.5</v>
      </c>
      <c r="E43">
        <v>50</v>
      </c>
      <c r="F43">
        <v>6.83</v>
      </c>
      <c r="G43">
        <v>0.39</v>
      </c>
      <c r="H43">
        <f t="shared" si="0"/>
        <v>0.11258330249197704</v>
      </c>
      <c r="I43">
        <f t="shared" si="1"/>
        <v>0.1366</v>
      </c>
      <c r="J43">
        <f t="shared" si="2"/>
        <v>2.2516660498395407E-3</v>
      </c>
      <c r="K43">
        <v>148.08000000000001</v>
      </c>
      <c r="L43">
        <v>5.41</v>
      </c>
      <c r="M43">
        <f t="shared" si="3"/>
        <v>1.5617324781579378</v>
      </c>
      <c r="N43">
        <v>1234.03</v>
      </c>
      <c r="O43">
        <v>45.12</v>
      </c>
      <c r="P43">
        <v>12</v>
      </c>
      <c r="Q43">
        <f t="shared" si="4"/>
        <v>13.025022072917958</v>
      </c>
      <c r="R43">
        <f t="shared" si="5"/>
        <v>24.680599999999998</v>
      </c>
      <c r="S43">
        <f t="shared" si="6"/>
        <v>0.26050044145835916</v>
      </c>
      <c r="V43">
        <f t="shared" si="7"/>
        <v>7.3206442166910692</v>
      </c>
      <c r="W43">
        <f t="shared" si="8"/>
        <v>1.526510212021839</v>
      </c>
      <c r="X43">
        <f t="shared" si="9"/>
        <v>7.3885216262379636</v>
      </c>
      <c r="Y43">
        <f t="shared" si="10"/>
        <v>1.0092720541441058</v>
      </c>
    </row>
    <row r="44" spans="1:25" x14ac:dyDescent="0.25">
      <c r="A44" t="s">
        <v>14</v>
      </c>
      <c r="B44">
        <v>4</v>
      </c>
      <c r="C44">
        <v>50</v>
      </c>
      <c r="D44">
        <v>3</v>
      </c>
      <c r="E44">
        <v>50</v>
      </c>
      <c r="F44">
        <v>5</v>
      </c>
      <c r="G44">
        <v>0</v>
      </c>
      <c r="H44">
        <f t="shared" si="0"/>
        <v>0</v>
      </c>
      <c r="I44">
        <f t="shared" si="1"/>
        <v>0.1</v>
      </c>
      <c r="J44">
        <f t="shared" si="2"/>
        <v>0</v>
      </c>
      <c r="K44">
        <v>154.56</v>
      </c>
      <c r="L44">
        <v>5.28</v>
      </c>
      <c r="M44">
        <f t="shared" si="3"/>
        <v>1.5242047106606122</v>
      </c>
      <c r="N44">
        <v>1288.03</v>
      </c>
      <c r="O44">
        <v>44.04</v>
      </c>
      <c r="P44">
        <v>12</v>
      </c>
      <c r="Q44">
        <f t="shared" si="4"/>
        <v>12.71325292755556</v>
      </c>
      <c r="R44">
        <f t="shared" si="5"/>
        <v>25.7606</v>
      </c>
      <c r="S44">
        <f t="shared" si="6"/>
        <v>0.2542650585511112</v>
      </c>
      <c r="V44">
        <f t="shared" si="7"/>
        <v>10</v>
      </c>
      <c r="W44">
        <f t="shared" si="8"/>
        <v>1.7841241161527712</v>
      </c>
      <c r="X44">
        <f t="shared" si="9"/>
        <v>10.127531469728233</v>
      </c>
      <c r="Y44">
        <f t="shared" si="10"/>
        <v>1.0127531469728233</v>
      </c>
    </row>
    <row r="45" spans="1:25" x14ac:dyDescent="0.25">
      <c r="A45" t="s">
        <v>14</v>
      </c>
      <c r="B45">
        <v>4</v>
      </c>
      <c r="C45">
        <v>50</v>
      </c>
      <c r="D45">
        <v>3.5</v>
      </c>
      <c r="E45">
        <v>50</v>
      </c>
      <c r="F45">
        <v>4</v>
      </c>
      <c r="G45">
        <v>0</v>
      </c>
      <c r="H45">
        <f t="shared" si="0"/>
        <v>0</v>
      </c>
      <c r="I45">
        <f t="shared" si="1"/>
        <v>0.08</v>
      </c>
      <c r="J45">
        <f t="shared" si="2"/>
        <v>0</v>
      </c>
      <c r="K45">
        <v>163.25</v>
      </c>
      <c r="L45">
        <v>4.9800000000000004</v>
      </c>
      <c r="M45">
        <f t="shared" si="3"/>
        <v>1.4376021702821684</v>
      </c>
      <c r="N45">
        <v>1360.43</v>
      </c>
      <c r="O45">
        <v>41.48</v>
      </c>
      <c r="P45">
        <v>12</v>
      </c>
      <c r="Q45">
        <f t="shared" si="4"/>
        <v>11.974244582992839</v>
      </c>
      <c r="R45">
        <f t="shared" si="5"/>
        <v>27.208600000000001</v>
      </c>
      <c r="S45">
        <f t="shared" si="6"/>
        <v>0.23948489165985676</v>
      </c>
      <c r="V45">
        <f t="shared" si="7"/>
        <v>12.5</v>
      </c>
      <c r="W45">
        <f t="shared" si="8"/>
        <v>1.9947114020071635</v>
      </c>
      <c r="X45">
        <f t="shared" si="9"/>
        <v>12.700565523201888</v>
      </c>
      <c r="Y45">
        <f t="shared" si="10"/>
        <v>1.016045241856151</v>
      </c>
    </row>
    <row r="46" spans="1:25" s="1" customFormat="1" x14ac:dyDescent="0.25">
      <c r="A46" s="1" t="s">
        <v>14</v>
      </c>
      <c r="B46" s="1">
        <v>4</v>
      </c>
      <c r="C46" s="1">
        <v>50</v>
      </c>
      <c r="D46" s="1">
        <v>4</v>
      </c>
      <c r="E46" s="1">
        <v>50</v>
      </c>
      <c r="F46" s="1">
        <v>4</v>
      </c>
      <c r="G46" s="1">
        <v>0</v>
      </c>
      <c r="H46" s="1">
        <f t="shared" si="0"/>
        <v>0</v>
      </c>
      <c r="I46" s="1">
        <f t="shared" si="1"/>
        <v>0.08</v>
      </c>
      <c r="J46" s="1">
        <f t="shared" si="2"/>
        <v>0</v>
      </c>
      <c r="K46" s="1">
        <v>167.38</v>
      </c>
      <c r="L46" s="1">
        <v>16.78</v>
      </c>
      <c r="M46" s="1">
        <f t="shared" si="3"/>
        <v>4.843968758500961</v>
      </c>
      <c r="N46" s="1">
        <v>1394.87</v>
      </c>
      <c r="O46" s="1">
        <v>139.81</v>
      </c>
      <c r="P46" s="1">
        <v>12</v>
      </c>
      <c r="Q46" s="1">
        <f t="shared" si="4"/>
        <v>40.359670567700789</v>
      </c>
      <c r="R46" s="1">
        <f t="shared" si="5"/>
        <v>27.897399999999998</v>
      </c>
      <c r="S46" s="1">
        <f t="shared" si="6"/>
        <v>0.80719341135401579</v>
      </c>
      <c r="V46">
        <f t="shared" si="7"/>
        <v>12.5</v>
      </c>
      <c r="W46">
        <f t="shared" si="8"/>
        <v>1.9947114020071635</v>
      </c>
      <c r="X46">
        <f t="shared" si="9"/>
        <v>12.700565523201888</v>
      </c>
      <c r="Y46">
        <f t="shared" si="10"/>
        <v>1.016045241856151</v>
      </c>
    </row>
    <row r="47" spans="1:25" x14ac:dyDescent="0.25">
      <c r="A47" t="s">
        <v>14</v>
      </c>
      <c r="B47">
        <v>4</v>
      </c>
      <c r="C47">
        <v>100</v>
      </c>
      <c r="D47">
        <v>2</v>
      </c>
      <c r="E47">
        <v>100</v>
      </c>
      <c r="F47">
        <v>16.670000000000002</v>
      </c>
      <c r="G47">
        <v>0.5</v>
      </c>
      <c r="H47">
        <f t="shared" si="0"/>
        <v>0.16666666666666666</v>
      </c>
      <c r="I47">
        <f t="shared" si="1"/>
        <v>0.16670000000000001</v>
      </c>
      <c r="J47">
        <f t="shared" si="2"/>
        <v>1.6666666666666666E-3</v>
      </c>
      <c r="K47">
        <v>278.5</v>
      </c>
      <c r="L47">
        <v>2.91</v>
      </c>
      <c r="M47">
        <f t="shared" si="3"/>
        <v>0.97000000000000008</v>
      </c>
      <c r="N47">
        <v>2320.85</v>
      </c>
      <c r="O47">
        <v>24.26</v>
      </c>
      <c r="P47">
        <v>9</v>
      </c>
      <c r="Q47">
        <f t="shared" si="4"/>
        <v>8.0866666666666678</v>
      </c>
      <c r="R47">
        <f t="shared" si="5"/>
        <v>23.208500000000001</v>
      </c>
      <c r="S47">
        <f t="shared" si="6"/>
        <v>8.0866666666666684E-2</v>
      </c>
      <c r="V47">
        <f t="shared" si="7"/>
        <v>5.9988002399520095</v>
      </c>
      <c r="W47">
        <f t="shared" si="8"/>
        <v>1.381838420951748</v>
      </c>
      <c r="X47">
        <f t="shared" si="9"/>
        <v>6.0442248689422762</v>
      </c>
      <c r="Y47">
        <f t="shared" si="10"/>
        <v>1.0075722856526774</v>
      </c>
    </row>
    <row r="48" spans="1:25" x14ac:dyDescent="0.25">
      <c r="A48" t="s">
        <v>14</v>
      </c>
      <c r="B48">
        <v>4</v>
      </c>
      <c r="C48">
        <v>100</v>
      </c>
      <c r="D48">
        <v>2.5</v>
      </c>
      <c r="E48">
        <v>100</v>
      </c>
      <c r="F48">
        <v>11.09</v>
      </c>
      <c r="G48">
        <v>0.3</v>
      </c>
      <c r="H48">
        <f t="shared" si="0"/>
        <v>9.0453403373329078E-2</v>
      </c>
      <c r="I48">
        <f t="shared" si="1"/>
        <v>0.1109</v>
      </c>
      <c r="J48">
        <f t="shared" si="2"/>
        <v>9.0453403373329082E-4</v>
      </c>
      <c r="K48">
        <v>286.20999999999998</v>
      </c>
      <c r="L48">
        <v>3.19</v>
      </c>
      <c r="M48">
        <f t="shared" si="3"/>
        <v>0.96182118920306592</v>
      </c>
      <c r="N48">
        <v>2385.06</v>
      </c>
      <c r="O48">
        <v>26.61</v>
      </c>
      <c r="P48">
        <v>11</v>
      </c>
      <c r="Q48">
        <f t="shared" si="4"/>
        <v>8.0232168792142904</v>
      </c>
      <c r="R48">
        <f t="shared" si="5"/>
        <v>23.8506</v>
      </c>
      <c r="S48">
        <f t="shared" si="6"/>
        <v>8.0232168792142899E-2</v>
      </c>
      <c r="V48">
        <f t="shared" si="7"/>
        <v>9.0171325518485119</v>
      </c>
      <c r="W48">
        <f t="shared" si="8"/>
        <v>1.6941789859052832</v>
      </c>
      <c r="X48">
        <f t="shared" si="9"/>
        <v>9.1205642307822892</v>
      </c>
      <c r="Y48">
        <f t="shared" si="10"/>
        <v>1.0114705731937561</v>
      </c>
    </row>
    <row r="49" spans="1:25" x14ac:dyDescent="0.25">
      <c r="A49" t="s">
        <v>14</v>
      </c>
      <c r="B49">
        <v>4</v>
      </c>
      <c r="C49">
        <v>100</v>
      </c>
      <c r="D49">
        <v>3</v>
      </c>
      <c r="E49">
        <v>100</v>
      </c>
      <c r="F49">
        <v>8</v>
      </c>
      <c r="G49">
        <v>0</v>
      </c>
      <c r="H49">
        <f t="shared" si="0"/>
        <v>0</v>
      </c>
      <c r="I49">
        <f t="shared" si="1"/>
        <v>0.08</v>
      </c>
      <c r="J49">
        <f t="shared" si="2"/>
        <v>0</v>
      </c>
      <c r="K49">
        <v>309.45999999999998</v>
      </c>
      <c r="L49">
        <v>4.38</v>
      </c>
      <c r="M49">
        <f t="shared" si="3"/>
        <v>1.2643970895252805</v>
      </c>
      <c r="N49">
        <v>2578.8000000000002</v>
      </c>
      <c r="O49">
        <v>36.47</v>
      </c>
      <c r="P49">
        <v>12</v>
      </c>
      <c r="Q49">
        <f t="shared" si="4"/>
        <v>10.527982158672826</v>
      </c>
      <c r="R49">
        <f t="shared" si="5"/>
        <v>25.788</v>
      </c>
      <c r="S49">
        <f t="shared" si="6"/>
        <v>0.10527982158672826</v>
      </c>
      <c r="V49">
        <f t="shared" si="7"/>
        <v>12.5</v>
      </c>
      <c r="W49">
        <f t="shared" si="8"/>
        <v>1.9947114020071635</v>
      </c>
      <c r="X49">
        <f t="shared" si="9"/>
        <v>12.700565523201888</v>
      </c>
      <c r="Y49">
        <f t="shared" si="10"/>
        <v>1.016045241856151</v>
      </c>
    </row>
    <row r="50" spans="1:25" x14ac:dyDescent="0.25">
      <c r="A50" t="s">
        <v>14</v>
      </c>
      <c r="B50">
        <v>4</v>
      </c>
      <c r="C50">
        <v>100</v>
      </c>
      <c r="D50">
        <v>3.5</v>
      </c>
      <c r="E50">
        <v>100</v>
      </c>
      <c r="F50">
        <v>6.33</v>
      </c>
      <c r="G50">
        <v>0.49</v>
      </c>
      <c r="H50">
        <f t="shared" si="0"/>
        <v>0.14145081595145831</v>
      </c>
      <c r="I50">
        <f t="shared" si="1"/>
        <v>6.3299999999999995E-2</v>
      </c>
      <c r="J50">
        <f t="shared" si="2"/>
        <v>1.4145081595145831E-3</v>
      </c>
      <c r="K50">
        <v>360.99</v>
      </c>
      <c r="L50">
        <v>9.6</v>
      </c>
      <c r="M50">
        <f t="shared" si="3"/>
        <v>2.7712812921102037</v>
      </c>
      <c r="N50">
        <v>3008.25</v>
      </c>
      <c r="O50">
        <v>79.98</v>
      </c>
      <c r="P50">
        <v>12</v>
      </c>
      <c r="Q50">
        <f t="shared" si="4"/>
        <v>23.088237264893138</v>
      </c>
      <c r="R50">
        <f t="shared" si="5"/>
        <v>30.0825</v>
      </c>
      <c r="S50">
        <f t="shared" si="6"/>
        <v>0.23088237264893138</v>
      </c>
      <c r="V50">
        <f t="shared" si="7"/>
        <v>15.797788309636653</v>
      </c>
      <c r="W50">
        <f t="shared" si="8"/>
        <v>2.2424522734711796</v>
      </c>
      <c r="X50">
        <f t="shared" si="9"/>
        <v>16.120927948944725</v>
      </c>
      <c r="Y50">
        <f t="shared" si="10"/>
        <v>1.0204547391682011</v>
      </c>
    </row>
    <row r="51" spans="1:25" s="1" customFormat="1" x14ac:dyDescent="0.25">
      <c r="A51" s="1" t="s">
        <v>14</v>
      </c>
      <c r="B51" s="1">
        <v>4</v>
      </c>
      <c r="C51" s="1">
        <v>100</v>
      </c>
      <c r="D51" s="1">
        <v>4</v>
      </c>
      <c r="E51" s="1">
        <v>100</v>
      </c>
      <c r="F51" s="1">
        <v>5</v>
      </c>
      <c r="G51" s="1">
        <v>0</v>
      </c>
      <c r="H51" s="1">
        <f t="shared" si="0"/>
        <v>0</v>
      </c>
      <c r="I51" s="1">
        <f t="shared" si="1"/>
        <v>0.05</v>
      </c>
      <c r="J51" s="1">
        <f t="shared" si="2"/>
        <v>0</v>
      </c>
      <c r="K51" s="1">
        <v>379.01</v>
      </c>
      <c r="L51" s="1">
        <v>39.78</v>
      </c>
      <c r="M51" s="1">
        <f t="shared" si="3"/>
        <v>11.483496854181658</v>
      </c>
      <c r="N51" s="1">
        <v>3158.4</v>
      </c>
      <c r="O51" s="1">
        <v>331.51</v>
      </c>
      <c r="P51" s="1">
        <v>12</v>
      </c>
      <c r="Q51" s="1">
        <f t="shared" si="4"/>
        <v>95.698693869526423</v>
      </c>
      <c r="R51" s="1">
        <f t="shared" si="5"/>
        <v>31.584</v>
      </c>
      <c r="S51" s="1">
        <f t="shared" si="6"/>
        <v>0.95698693869526419</v>
      </c>
      <c r="V51">
        <f t="shared" si="7"/>
        <v>20</v>
      </c>
      <c r="W51">
        <f t="shared" si="8"/>
        <v>2.5231325220201604</v>
      </c>
      <c r="X51">
        <f t="shared" si="9"/>
        <v>20.523749437983909</v>
      </c>
      <c r="Y51">
        <f t="shared" si="10"/>
        <v>1.0261874718991952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Test_Data_Summary_ntrial_12_07_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2020-07-04T23:32:22Z</dcterms:created>
  <dcterms:modified xsi:type="dcterms:W3CDTF">2020-07-04T23:32:22Z</dcterms:modified>
</cp:coreProperties>
</file>