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الكورس بتاعي\قبل التنقية\المحاضرة التانية\"/>
    </mc:Choice>
  </mc:AlternateContent>
  <xr:revisionPtr revIDLastSave="0" documentId="13_ncr:1_{BCAA3218-5B60-4F7F-8E8C-5EFEB99E737C}" xr6:coauthVersionLast="47" xr6:coauthVersionMax="47" xr10:uidLastSave="{00000000-0000-0000-0000-000000000000}"/>
  <bookViews>
    <workbookView xWindow="-120" yWindow="-120" windowWidth="20640" windowHeight="11160" activeTab="1" xr2:uid="{0C3DD228-7083-4C2B-8BAE-FF2838459E37}"/>
  </bookViews>
  <sheets>
    <sheet name="Data" sheetId="1" r:id="rId1"/>
    <sheet name="التحليل الجدولي" sheetId="7" r:id="rId2"/>
  </sheets>
  <definedNames>
    <definedName name="Category">OFFSET(#REF!,1,0,COUNT(#REF!))</definedName>
    <definedName name="CategoryRange">OFFSET(#REF!,1,1,COUNT(#REF!))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N409" i="1" l="1"/>
  <c r="N405" i="1"/>
  <c r="N393" i="1"/>
  <c r="N389" i="1"/>
  <c r="N377" i="1"/>
  <c r="N373" i="1"/>
  <c r="N361" i="1"/>
  <c r="N357" i="1"/>
  <c r="N345" i="1"/>
  <c r="N341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1" i="1"/>
  <c r="N141" i="1"/>
  <c r="N129" i="1"/>
  <c r="N109" i="1"/>
  <c r="N97" i="1"/>
  <c r="N77" i="1"/>
  <c r="N65" i="1"/>
  <c r="N45" i="1"/>
  <c r="N33" i="1"/>
  <c r="N13" i="1"/>
  <c r="N515" i="1"/>
  <c r="N499" i="1"/>
  <c r="N483" i="1"/>
  <c r="N467" i="1"/>
  <c r="N451" i="1"/>
  <c r="N435" i="1"/>
  <c r="N419" i="1"/>
  <c r="N395" i="1"/>
  <c r="N363" i="1"/>
  <c r="N523" i="1"/>
  <c r="N507" i="1"/>
  <c r="N491" i="1"/>
  <c r="N475" i="1"/>
  <c r="N459" i="1"/>
  <c r="N443" i="1"/>
  <c r="N427" i="1"/>
  <c r="N411" i="1"/>
  <c r="N347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166" i="1"/>
  <c r="N162" i="1"/>
  <c r="N150" i="1"/>
  <c r="N146" i="1"/>
  <c r="N134" i="1"/>
  <c r="N130" i="1"/>
  <c r="N118" i="1"/>
  <c r="N114" i="1"/>
  <c r="N102" i="1"/>
  <c r="N98" i="1"/>
  <c r="N86" i="1"/>
  <c r="N82" i="1"/>
  <c r="N70" i="1"/>
  <c r="N66" i="1"/>
  <c r="N54" i="1"/>
  <c r="N50" i="1"/>
  <c r="N38" i="1"/>
  <c r="N34" i="1"/>
  <c r="N22" i="1"/>
  <c r="N18" i="1"/>
  <c r="N6" i="1"/>
  <c r="N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403" i="1"/>
  <c r="N399" i="1"/>
  <c r="N391" i="1"/>
  <c r="N387" i="1"/>
  <c r="N383" i="1"/>
  <c r="N379" i="1"/>
  <c r="N375" i="1"/>
  <c r="N371" i="1"/>
  <c r="N367" i="1"/>
  <c r="N359" i="1"/>
  <c r="N355" i="1"/>
  <c r="N351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525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1" i="1"/>
  <c r="N397" i="1"/>
  <c r="N385" i="1"/>
  <c r="N381" i="1"/>
  <c r="N369" i="1"/>
  <c r="N365" i="1"/>
  <c r="N353" i="1"/>
  <c r="N349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57" i="1"/>
  <c r="N145" i="1"/>
  <c r="N125" i="1"/>
  <c r="N113" i="1"/>
  <c r="N93" i="1"/>
  <c r="N81" i="1"/>
  <c r="N61" i="1"/>
  <c r="N49" i="1"/>
  <c r="N29" i="1"/>
  <c r="N17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58" i="1"/>
  <c r="N154" i="1"/>
  <c r="N142" i="1"/>
  <c r="N138" i="1"/>
  <c r="N126" i="1"/>
  <c r="N122" i="1"/>
  <c r="N110" i="1"/>
  <c r="N106" i="1"/>
  <c r="N94" i="1"/>
  <c r="N90" i="1"/>
  <c r="N78" i="1"/>
  <c r="N74" i="1"/>
  <c r="N62" i="1"/>
  <c r="N58" i="1"/>
  <c r="N46" i="1"/>
  <c r="N42" i="1"/>
  <c r="N30" i="1"/>
  <c r="N26" i="1"/>
  <c r="N14" i="1"/>
  <c r="N10" i="1"/>
  <c r="N169" i="1"/>
  <c r="N165" i="1"/>
  <c r="N153" i="1"/>
  <c r="N149" i="1"/>
  <c r="N137" i="1"/>
  <c r="N133" i="1"/>
  <c r="N121" i="1"/>
  <c r="N117" i="1"/>
  <c r="N105" i="1"/>
  <c r="N101" i="1"/>
  <c r="N89" i="1"/>
  <c r="N85" i="1"/>
  <c r="N73" i="1"/>
  <c r="N69" i="1"/>
  <c r="N57" i="1"/>
  <c r="N53" i="1"/>
  <c r="N41" i="1"/>
  <c r="N37" i="1"/>
  <c r="N25" i="1"/>
  <c r="N21" i="1"/>
  <c r="N9" i="1"/>
  <c r="N5" i="1"/>
</calcChain>
</file>

<file path=xl/sharedStrings.xml><?xml version="1.0" encoding="utf-8"?>
<sst xmlns="http://schemas.openxmlformats.org/spreadsheetml/2006/main" count="2815" uniqueCount="135">
  <si>
    <t>DATE</t>
  </si>
  <si>
    <t>PRODUCT ID</t>
  </si>
  <si>
    <t>QUANTITY</t>
  </si>
  <si>
    <t>SALE TYPE</t>
  </si>
  <si>
    <t>PAYMENT MODE</t>
  </si>
  <si>
    <t>BUYING PRICE</t>
  </si>
  <si>
    <t>SELLING PRICE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</si>
  <si>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</si>
  <si>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</si>
  <si>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</si>
  <si>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</si>
  <si>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</si>
  <si>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</si>
  <si>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</si>
  <si>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</si>
  <si>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</si>
  <si>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</si>
  <si>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</si>
  <si>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</si>
  <si>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</si>
  <si>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</si>
  <si>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</si>
  <si>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</si>
  <si>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</si>
  <si>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</si>
  <si>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</si>
  <si>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</si>
  <si>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</si>
  <si>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</si>
  <si>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</si>
  <si>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</si>
  <si>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</si>
  <si>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</si>
  <si>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</si>
  <si>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</si>
  <si>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</si>
  <si>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</si>
  <si>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</si>
  <si>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</si>
  <si>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</si>
  <si>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</si>
  <si>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</si>
  <si>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</si>
  <si>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</si>
  <si>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</si>
  <si>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</si>
  <si>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</si>
  <si>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</si>
  <si>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</si>
  <si>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</si>
  <si>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</si>
  <si>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</si>
  <si>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</si>
  <si>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</si>
  <si>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</si>
  <si>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Row Labels</t>
  </si>
  <si>
    <t>Grand Total</t>
  </si>
  <si>
    <t>Month</t>
  </si>
  <si>
    <t>year</t>
  </si>
  <si>
    <t>sales</t>
  </si>
  <si>
    <t>Buying price For All Units</t>
  </si>
  <si>
    <t>profit</t>
  </si>
  <si>
    <t>PRODUCT</t>
  </si>
  <si>
    <t>Category</t>
  </si>
  <si>
    <t>Product24</t>
  </si>
  <si>
    <t>Category03</t>
  </si>
  <si>
    <t>Product38</t>
  </si>
  <si>
    <t>Category05</t>
  </si>
  <si>
    <t>Product13</t>
  </si>
  <si>
    <t>Category02</t>
  </si>
  <si>
    <t>Product04</t>
  </si>
  <si>
    <t>Category01</t>
  </si>
  <si>
    <t>Product35</t>
  </si>
  <si>
    <t>Category04</t>
  </si>
  <si>
    <t>Product31</t>
  </si>
  <si>
    <t>Product03</t>
  </si>
  <si>
    <t>Product25</t>
  </si>
  <si>
    <t>Product37</t>
  </si>
  <si>
    <t>Product14</t>
  </si>
  <si>
    <t>Product42</t>
  </si>
  <si>
    <t>Product44</t>
  </si>
  <si>
    <t>Product23</t>
  </si>
  <si>
    <t>Product34</t>
  </si>
  <si>
    <t>Product20</t>
  </si>
  <si>
    <t>Product06</t>
  </si>
  <si>
    <t>Product01</t>
  </si>
  <si>
    <t>Product40</t>
  </si>
  <si>
    <t>Product32</t>
  </si>
  <si>
    <t>Product29</t>
  </si>
  <si>
    <t>Product10</t>
  </si>
  <si>
    <t>Product16</t>
  </si>
  <si>
    <t>Product22</t>
  </si>
  <si>
    <t>Product43</t>
  </si>
  <si>
    <t>Product05</t>
  </si>
  <si>
    <t>Product08</t>
  </si>
  <si>
    <t>Product27</t>
  </si>
  <si>
    <t>Product15</t>
  </si>
  <si>
    <t>Product30</t>
  </si>
  <si>
    <t>Product02</t>
  </si>
  <si>
    <t>Product18</t>
  </si>
  <si>
    <t>Product11</t>
  </si>
  <si>
    <t>Product21</t>
  </si>
  <si>
    <t>Product28</t>
  </si>
  <si>
    <t>Product39</t>
  </si>
  <si>
    <t>Product12</t>
  </si>
  <si>
    <t>Product07</t>
  </si>
  <si>
    <t>Product09</t>
  </si>
  <si>
    <t>Product33</t>
  </si>
  <si>
    <t>Product17</t>
  </si>
  <si>
    <t>Product19</t>
  </si>
  <si>
    <t>Product41</t>
  </si>
  <si>
    <t>Product26</t>
  </si>
  <si>
    <t>Product36</t>
  </si>
  <si>
    <t>day</t>
  </si>
  <si>
    <t>Count of PRODUCT ID</t>
  </si>
  <si>
    <t>Sum of QUANTITY</t>
  </si>
  <si>
    <t>Count of SALE TYPE</t>
  </si>
  <si>
    <t>Count of PAYMENT MODE</t>
  </si>
  <si>
    <t>Sum of BUYING PRICE</t>
  </si>
  <si>
    <t>Sum of SELLING PRICE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</si>
  <si>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</si>
  <si>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</si>
  <si>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</si>
  <si>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</si>
  <si>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</si>
  <si>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</si>
  <si>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</si>
  <si>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</si>
  <si>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</si>
  <si>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</si>
  <si>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</si>
  <si>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</si>
  <si>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</si>
  <si>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Buying price For All Units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</si>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</sst>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&quot;K&quot;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164" formatCode="0,&quot;K&quot;"/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14" formatCode="0.00%"/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14" formatCode="0.00%"/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[شيت الشرح.xlsx]التحليل الجدولي!sales types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'التحليل الجدولي'!$O$10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'التحليل الجدولي'!$N$11:$N$14</c:f>
              <c:strCache>
                <c:ptCount val="3"/>
                <c:pt idx="0">
                  <c:v>Direct Sales</c:v>
                </c:pt>
                <c:pt idx="1">
                  <c:v>Online</c:v>
                </c:pt>
                <c:pt idx="2">
                  <c:v>Wholesaler</c:v>
                </c:pt>
              </c:strCache>
            </c:strRef>
          </c:cat>
          <c:val>
            <c:numRef>
              <c:f>'التحليل الجدولي'!$O$11:$O$14</c:f>
              <c:numCache>
                <c:formatCode>0.00%</c:formatCode>
                <c:ptCount val="3"/>
                <c:pt idx="0">
                  <c:v>0.53700189753320682</c:v>
                </c:pt>
                <c:pt idx="1">
                  <c:v>0.31688804554079697</c:v>
                </c:pt>
                <c:pt idx="2">
                  <c:v>0.14611005692599621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7-4026-A59D-165F0BDEE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1820975"/>
        <c:axId val="1851818575"/>
      </c:barChart>
      <c:catAx>
        <c:axId val="18518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18575"/>
        <c:crosses val="autoZero"/>
        <c:auto val="1"/>
        <c:lblAlgn val="ctr"/>
        <c:lblOffset val="100"/>
        <c:noMultiLvlLbl val="0"/>
      </c:catAx>
      <c:valAx>
        <c:axId val="18518185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518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[شيت الشرح.xlsx]التحليل الجدولي!payment types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'التحليل الجدولي'!$V$11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'التحليل الجدولي'!$U$12:$U$14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'التحليل الجدولي'!$V$12:$V$14</c:f>
              <c:numCache>
                <c:formatCode>General</c:formatCode>
                <c:ptCount val="2"/>
                <c:pt idx="0">
                  <c:v>264</c:v>
                </c:pt>
                <c:pt idx="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6-4270-8EEE-6DF50E045D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6"/>
        <c:overlap val="-100"/>
        <c:axId val="2091211136"/>
        <c:axId val="2091210176"/>
      </c:barChart>
      <c:catAx>
        <c:axId val="20912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10176"/>
        <c:crosses val="autoZero"/>
        <c:auto val="1"/>
        <c:lblAlgn val="ctr"/>
        <c:lblOffset val="100"/>
        <c:noMultiLvlLbl val="0"/>
      </c:catAx>
      <c:valAx>
        <c:axId val="209121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12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[شيت الشرح.xlsx]التحليل الجدولي!top 5 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'التحليل الجدولي'!$AL$11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'التحليل الجدولي'!$AK$12:$AK$17</c:f>
              <c:strCache>
                <c:ptCount val="5"/>
                <c:pt idx="0">
                  <c:v>Product10</c:v>
                </c:pt>
                <c:pt idx="1">
                  <c:v>Product19</c:v>
                </c:pt>
                <c:pt idx="2">
                  <c:v>Product30</c:v>
                </c:pt>
                <c:pt idx="3">
                  <c:v>Product41</c:v>
                </c:pt>
                <c:pt idx="4">
                  <c:v>Product42</c:v>
                </c:pt>
              </c:strCache>
            </c:strRef>
          </c:cat>
          <c:val>
            <c:numRef>
              <c:f>'التحليل الجدولي'!$AL$12:$AL$17</c:f>
              <c:numCache>
                <c:formatCode>General</c:formatCode>
                <c:ptCount val="5"/>
                <c:pt idx="0">
                  <c:v>16428</c:v>
                </c:pt>
                <c:pt idx="1">
                  <c:v>20160</c:v>
                </c:pt>
                <c:pt idx="2">
                  <c:v>22729.360000000001</c:v>
                </c:pt>
                <c:pt idx="3">
                  <c:v>22952.16</c:v>
                </c:pt>
                <c:pt idx="4">
                  <c:v>20574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D-4F7F-A579-2D87E6FBF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30367"/>
        <c:axId val="166729407"/>
      </c:barChart>
      <c:catAx>
        <c:axId val="1667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407"/>
        <c:crosses val="autoZero"/>
        <c:auto val="1"/>
        <c:lblAlgn val="ctr"/>
        <c:lblOffset val="100"/>
        <c:noMultiLvlLbl val="0"/>
      </c:catAx>
      <c:valAx>
        <c:axId val="16672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[شيت الشرح.xlsx]التحليل الجدولي!category sales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'التحليل الجدولي'!$AS$11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'التحليل الجدولي'!$AR$12:$AR$17</c:f>
              <c:strCache>
                <c:ptCount val="5"/>
                <c:pt idx="0">
                  <c:v>Category01</c:v>
                </c:pt>
                <c:pt idx="1">
                  <c:v>Category02</c:v>
                </c:pt>
                <c:pt idx="2">
                  <c:v>Category03</c:v>
                </c:pt>
                <c:pt idx="3">
                  <c:v>Category04</c:v>
                </c:pt>
                <c:pt idx="4">
                  <c:v>Category05</c:v>
                </c:pt>
              </c:strCache>
            </c:strRef>
          </c:cat>
          <c:val>
            <c:numRef>
              <c:f>'التحليل الجدولي'!$AS$12:$AS$17</c:f>
              <c:numCache>
                <c:formatCode>General</c:formatCode>
                <c:ptCount val="5"/>
                <c:pt idx="0">
                  <c:v>69261.950000000012</c:v>
                </c:pt>
                <c:pt idx="1">
                  <c:v>92963.87</c:v>
                </c:pt>
                <c:pt idx="2">
                  <c:v>52299.509999999995</c:v>
                </c:pt>
                <c:pt idx="3">
                  <c:v>94979.4</c:v>
                </c:pt>
                <c:pt idx="4">
                  <c:v>91617.19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E-44C7-8DE3-2E0233D5B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888927"/>
        <c:axId val="1994526832"/>
      </c:barChart>
      <c:catAx>
        <c:axId val="1748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26832"/>
        <c:crosses val="autoZero"/>
        <c:auto val="1"/>
        <c:lblAlgn val="ctr"/>
        <c:lblOffset val="100"/>
        <c:noMultiLvlLbl val="0"/>
      </c:catAx>
      <c:valAx>
        <c:axId val="1994526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8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[شيت الشرح.xlsx]التحليل الجدولي!total sales per Month</c:name>
    <c:fmtId val="0"/>
  </c:pivotSource>
  <c:chart>
    <c:autoTitleDeleted val="1"/>
    <c:pivotFmts>
      <c:pivotFmt>
        <c:idx val="0"/>
        <c:spPr>
          <a:ln w="50800" cap="rnd">
            <a:solidFill>
              <a:srgbClr val="FFFF00"/>
            </a:solidFill>
            <a:round/>
          </a:ln>
          <a:effectLst/>
        </c:spPr>
        <c:marker>
          <c:symbol val="square"/>
          <c:size val="5"/>
          <c:spPr>
            <a:solidFill>
              <a:srgbClr val="FF0000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598870056497175E-2"/>
          <c:y val="0.11819017800068983"/>
          <c:w val="0.91713747645951038"/>
          <c:h val="0.74797224159421793"/>
        </c:manualLayout>
      </c:layout>
      <c:lineChart>
        <c:grouping val="standard"/>
        <c:varyColors val="0"/>
        <c:ser>
          <c:idx val="0"/>
          <c:order val="0"/>
          <c:tx>
            <c:strRef>
              <c:f>'التحليل الجدولي'!$BG$11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'التحليل الجدولي'!$BF$12:$BF$24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'التحليل الجدولي'!$BG$12:$BG$24</c:f>
              <c:numCache>
                <c:formatCode>0,"K"</c:formatCode>
                <c:ptCount val="12"/>
                <c:pt idx="0">
                  <c:v>41273.520000000004</c:v>
                </c:pt>
                <c:pt idx="1">
                  <c:v>30640.74</c:v>
                </c:pt>
                <c:pt idx="2">
                  <c:v>28616.65</c:v>
                </c:pt>
                <c:pt idx="3">
                  <c:v>26579.11</c:v>
                </c:pt>
                <c:pt idx="4">
                  <c:v>30910.45</c:v>
                </c:pt>
                <c:pt idx="5">
                  <c:v>30533.710000000003</c:v>
                </c:pt>
                <c:pt idx="6">
                  <c:v>35251.79</c:v>
                </c:pt>
                <c:pt idx="7">
                  <c:v>35350.400000000016</c:v>
                </c:pt>
                <c:pt idx="8">
                  <c:v>35242.810000000005</c:v>
                </c:pt>
                <c:pt idx="9">
                  <c:v>33500.69000000001</c:v>
                </c:pt>
                <c:pt idx="10">
                  <c:v>36124.07</c:v>
                </c:pt>
                <c:pt idx="11">
                  <c:v>37097.979999999996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3-4221-BEA5-7BFA11BB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20607"/>
        <c:axId val="176113887"/>
      </c:lineChart>
      <c:catAx>
        <c:axId val="1761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3887"/>
        <c:crosses val="autoZero"/>
        <c:auto val="1"/>
        <c:lblAlgn val="ctr"/>
        <c:lblOffset val="100"/>
        <c:noMultiLvlLbl val="0"/>
      </c:catAx>
      <c:valAx>
        <c:axId val="176113887"/>
        <c:scaling>
          <c:orientation val="minMax"/>
        </c:scaling>
        <c:delete val="1"/>
        <c:axPos val="l"/>
        <c:numFmt formatCode="0,&quot;K&quot;" sourceLinked="1"/>
        <c:majorTickMark val="none"/>
        <c:minorTickMark val="none"/>
        <c:tickLblPos val="nextTo"/>
        <c:crossAx val="1761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[شيت الشرح.xlsx]التحليل الجدولي!sales per Years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950124688279303"/>
              <c:y val="-1.85614803974202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62759767248544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'التحليل الجدولي'!$BY$14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1-43D9-86C4-17F0AB64838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1-43D9-86C4-17F0AB648380}"/>
              </c:ext>
            </c:extLst>
          </c:dPt>
          <c:dLbls>
            <c:dLbl>
              <c:idx val="0"/>
              <c:layout>
                <c:manualLayout>
                  <c:x val="0.15627597672485441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41-43D9-86C4-17F0AB648380}"/>
                </c:ext>
              </c:extLst>
            </c:dLbl>
            <c:dLbl>
              <c:idx val="1"/>
              <c:layout>
                <c:manualLayout>
                  <c:x val="-0.19950124688279303"/>
                  <c:y val="-1.85614803974202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41-43D9-86C4-17F0AB648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'التحليل الجدولي'!$BX$15:$BX$17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'التحليل الجدولي'!$BY$15:$BY$17</c:f>
              <c:numCache>
                <c:formatCode>0.00%</c:formatCode>
                <c:ptCount val="2"/>
                <c:pt idx="0">
                  <c:v>0.46617826320735595</c:v>
                </c:pt>
                <c:pt idx="1">
                  <c:v>0.533821736792644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1-43D9-86C4-17F0AB6483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38101</xdr:rowOff>
    </xdr:from>
    <xdr:to>
      <xdr:col>3</xdr:col>
      <xdr:colOff>247650</xdr:colOff>
      <xdr:row>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AC1761-13CA-3C0E-EC8B-AEE31C6107D1}"/>
            </a:ext>
          </a:extLst>
        </xdr:cNvPr>
        <xdr:cNvSpPr txBox="1"/>
      </xdr:nvSpPr>
      <xdr:spPr>
        <a:xfrm>
          <a:off x="257175" y="419101"/>
          <a:ext cx="26098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Count of Products</a:t>
          </a:r>
        </a:p>
      </xdr:txBody>
    </xdr:sp>
    <xdr:clientData/>
  </xdr:twoCellAnchor>
  <xdr:twoCellAnchor>
    <xdr:from>
      <xdr:col>6</xdr:col>
      <xdr:colOff>200025</xdr:colOff>
      <xdr:row>2</xdr:row>
      <xdr:rowOff>104776</xdr:rowOff>
    </xdr:from>
    <xdr:to>
      <xdr:col>9</xdr:col>
      <xdr:colOff>466725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5BA19C-3B6B-B21C-BCF2-FCB13D5E08AF}"/>
            </a:ext>
          </a:extLst>
        </xdr:cNvPr>
        <xdr:cNvSpPr txBox="1"/>
      </xdr:nvSpPr>
      <xdr:spPr>
        <a:xfrm>
          <a:off x="4648200" y="485776"/>
          <a:ext cx="26098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Sum of Quantity</a:t>
          </a:r>
        </a:p>
      </xdr:txBody>
    </xdr:sp>
    <xdr:clientData/>
  </xdr:twoCellAnchor>
  <xdr:twoCellAnchor>
    <xdr:from>
      <xdr:col>12</xdr:col>
      <xdr:colOff>476250</xdr:colOff>
      <xdr:row>2</xdr:row>
      <xdr:rowOff>1</xdr:rowOff>
    </xdr:from>
    <xdr:to>
      <xdr:col>17</xdr:col>
      <xdr:colOff>38100</xdr:colOff>
      <xdr:row>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3162A4-09A6-34D4-799F-6ADD88D02D29}"/>
            </a:ext>
          </a:extLst>
        </xdr:cNvPr>
        <xdr:cNvSpPr txBox="1"/>
      </xdr:nvSpPr>
      <xdr:spPr>
        <a:xfrm>
          <a:off x="9096375" y="381001"/>
          <a:ext cx="26098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Sale Types</a:t>
          </a:r>
        </a:p>
      </xdr:txBody>
    </xdr:sp>
    <xdr:clientData/>
  </xdr:twoCellAnchor>
  <xdr:twoCellAnchor>
    <xdr:from>
      <xdr:col>19</xdr:col>
      <xdr:colOff>361949</xdr:colOff>
      <xdr:row>2</xdr:row>
      <xdr:rowOff>171451</xdr:rowOff>
    </xdr:from>
    <xdr:to>
      <xdr:col>23</xdr:col>
      <xdr:colOff>28574</xdr:colOff>
      <xdr:row>5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AEA5E8-9C35-242E-82AD-8A3AF2C18079}"/>
            </a:ext>
          </a:extLst>
        </xdr:cNvPr>
        <xdr:cNvSpPr txBox="1"/>
      </xdr:nvSpPr>
      <xdr:spPr>
        <a:xfrm>
          <a:off x="14182724" y="552451"/>
          <a:ext cx="3400425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payment types</a:t>
          </a:r>
        </a:p>
      </xdr:txBody>
    </xdr:sp>
    <xdr:clientData/>
  </xdr:twoCellAnchor>
  <xdr:twoCellAnchor>
    <xdr:from>
      <xdr:col>12</xdr:col>
      <xdr:colOff>285750</xdr:colOff>
      <xdr:row>15</xdr:row>
      <xdr:rowOff>38100</xdr:rowOff>
    </xdr:from>
    <xdr:to>
      <xdr:col>17</xdr:col>
      <xdr:colOff>247650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5B58D-821A-BB99-E7A3-292CCCB0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142874</xdr:colOff>
      <xdr:row>3</xdr:row>
      <xdr:rowOff>95251</xdr:rowOff>
    </xdr:from>
    <xdr:to>
      <xdr:col>30</xdr:col>
      <xdr:colOff>381000</xdr:colOff>
      <xdr:row>6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CC420A-1C42-C7CB-46BA-9535BBC3758D}"/>
            </a:ext>
          </a:extLst>
        </xdr:cNvPr>
        <xdr:cNvSpPr txBox="1"/>
      </xdr:nvSpPr>
      <xdr:spPr>
        <a:xfrm>
          <a:off x="18916649" y="666751"/>
          <a:ext cx="4924426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Total Srlling and Buying Price for</a:t>
          </a:r>
          <a:r>
            <a:rPr lang="en-US" sz="2400" b="1" kern="1200" baseline="0">
              <a:solidFill>
                <a:schemeClr val="accent2"/>
              </a:solidFill>
            </a:rPr>
            <a:t> Unit</a:t>
          </a:r>
          <a:endParaRPr lang="en-US" sz="2400" b="1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32</xdr:col>
      <xdr:colOff>514350</xdr:colOff>
      <xdr:row>0</xdr:row>
      <xdr:rowOff>133350</xdr:rowOff>
    </xdr:from>
    <xdr:to>
      <xdr:col>40</xdr:col>
      <xdr:colOff>781051</xdr:colOff>
      <xdr:row>3</xdr:row>
      <xdr:rowOff>123824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6A638AF-68BD-416F-9981-6DC12C2E9D81}"/>
            </a:ext>
          </a:extLst>
        </xdr:cNvPr>
        <xdr:cNvSpPr txBox="1"/>
      </xdr:nvSpPr>
      <xdr:spPr>
        <a:xfrm>
          <a:off x="25193625" y="133350"/>
          <a:ext cx="6438901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Product</a:t>
          </a:r>
          <a:r>
            <a:rPr lang="en-US" sz="2400" b="1" kern="1200" baseline="0">
              <a:solidFill>
                <a:schemeClr val="accent2"/>
              </a:solidFill>
            </a:rPr>
            <a:t> Analysis</a:t>
          </a:r>
          <a:endParaRPr lang="en-US" sz="2400" b="1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32</xdr:col>
      <xdr:colOff>333375</xdr:colOff>
      <xdr:row>5</xdr:row>
      <xdr:rowOff>38100</xdr:rowOff>
    </xdr:from>
    <xdr:to>
      <xdr:col>35</xdr:col>
      <xdr:colOff>142875</xdr:colOff>
      <xdr:row>8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6D3EAAF-714E-4816-925C-73E4E99C128C}"/>
            </a:ext>
          </a:extLst>
        </xdr:cNvPr>
        <xdr:cNvSpPr txBox="1"/>
      </xdr:nvSpPr>
      <xdr:spPr>
        <a:xfrm>
          <a:off x="25012650" y="990600"/>
          <a:ext cx="2143125" cy="5715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Products sales</a:t>
          </a:r>
        </a:p>
      </xdr:txBody>
    </xdr:sp>
    <xdr:clientData/>
  </xdr:twoCellAnchor>
  <xdr:twoCellAnchor>
    <xdr:from>
      <xdr:col>35</xdr:col>
      <xdr:colOff>295275</xdr:colOff>
      <xdr:row>5</xdr:row>
      <xdr:rowOff>28575</xdr:rowOff>
    </xdr:from>
    <xdr:to>
      <xdr:col>38</xdr:col>
      <xdr:colOff>104775</xdr:colOff>
      <xdr:row>8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AF436B3-8CD2-B917-CF3F-2AB206032A0B}"/>
            </a:ext>
          </a:extLst>
        </xdr:cNvPr>
        <xdr:cNvSpPr txBox="1"/>
      </xdr:nvSpPr>
      <xdr:spPr>
        <a:xfrm>
          <a:off x="27308175" y="981075"/>
          <a:ext cx="2143125" cy="5715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Top 5 sales</a:t>
          </a:r>
        </a:p>
      </xdr:txBody>
    </xdr:sp>
    <xdr:clientData/>
  </xdr:twoCellAnchor>
  <xdr:twoCellAnchor>
    <xdr:from>
      <xdr:col>38</xdr:col>
      <xdr:colOff>333375</xdr:colOff>
      <xdr:row>5</xdr:row>
      <xdr:rowOff>0</xdr:rowOff>
    </xdr:from>
    <xdr:to>
      <xdr:col>41</xdr:col>
      <xdr:colOff>142875</xdr:colOff>
      <xdr:row>8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6EE7D9E-88CA-A63D-F347-6B9E7543193F}"/>
            </a:ext>
          </a:extLst>
        </xdr:cNvPr>
        <xdr:cNvSpPr txBox="1"/>
      </xdr:nvSpPr>
      <xdr:spPr>
        <a:xfrm>
          <a:off x="29679900" y="952500"/>
          <a:ext cx="2143125" cy="5715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Bottom 5 Sales</a:t>
          </a:r>
        </a:p>
      </xdr:txBody>
    </xdr:sp>
    <xdr:clientData/>
  </xdr:twoCellAnchor>
  <xdr:twoCellAnchor>
    <xdr:from>
      <xdr:col>43</xdr:col>
      <xdr:colOff>304800</xdr:colOff>
      <xdr:row>1</xdr:row>
      <xdr:rowOff>133350</xdr:rowOff>
    </xdr:from>
    <xdr:to>
      <xdr:col>54</xdr:col>
      <xdr:colOff>38101</xdr:colOff>
      <xdr:row>4</xdr:row>
      <xdr:rowOff>123824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AFCB20E-47D7-0485-2D3C-C68C65B7B858}"/>
            </a:ext>
          </a:extLst>
        </xdr:cNvPr>
        <xdr:cNvSpPr txBox="1"/>
      </xdr:nvSpPr>
      <xdr:spPr>
        <a:xfrm>
          <a:off x="33204150" y="323850"/>
          <a:ext cx="6438901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Category Anlaysis</a:t>
          </a:r>
        </a:p>
      </xdr:txBody>
    </xdr:sp>
    <xdr:clientData/>
  </xdr:twoCellAnchor>
  <xdr:twoCellAnchor>
    <xdr:from>
      <xdr:col>43</xdr:col>
      <xdr:colOff>180976</xdr:colOff>
      <xdr:row>6</xdr:row>
      <xdr:rowOff>76200</xdr:rowOff>
    </xdr:from>
    <xdr:to>
      <xdr:col>46</xdr:col>
      <xdr:colOff>95251</xdr:colOff>
      <xdr:row>9</xdr:row>
      <xdr:rowOff>66674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05C160-EA54-5C22-8A79-DDC6DCE97337}"/>
            </a:ext>
          </a:extLst>
        </xdr:cNvPr>
        <xdr:cNvSpPr txBox="1"/>
      </xdr:nvSpPr>
      <xdr:spPr>
        <a:xfrm>
          <a:off x="33080326" y="1219200"/>
          <a:ext cx="23050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>
              <a:solidFill>
                <a:schemeClr val="accent2"/>
              </a:solidFill>
            </a:rPr>
            <a:t>Category Sales</a:t>
          </a:r>
        </a:p>
      </xdr:txBody>
    </xdr:sp>
    <xdr:clientData/>
  </xdr:twoCellAnchor>
  <xdr:twoCellAnchor>
    <xdr:from>
      <xdr:col>46</xdr:col>
      <xdr:colOff>323851</xdr:colOff>
      <xdr:row>6</xdr:row>
      <xdr:rowOff>19050</xdr:rowOff>
    </xdr:from>
    <xdr:to>
      <xdr:col>49</xdr:col>
      <xdr:colOff>238126</xdr:colOff>
      <xdr:row>9</xdr:row>
      <xdr:rowOff>9524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2E46C48-FB66-16A3-8D61-C339423DD435}"/>
            </a:ext>
          </a:extLst>
        </xdr:cNvPr>
        <xdr:cNvSpPr txBox="1"/>
      </xdr:nvSpPr>
      <xdr:spPr>
        <a:xfrm>
          <a:off x="35613976" y="1162050"/>
          <a:ext cx="23050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kern="1200">
              <a:solidFill>
                <a:schemeClr val="accent2"/>
              </a:solidFill>
            </a:rPr>
            <a:t>top Category Sales</a:t>
          </a:r>
        </a:p>
      </xdr:txBody>
    </xdr:sp>
    <xdr:clientData/>
  </xdr:twoCellAnchor>
  <xdr:twoCellAnchor>
    <xdr:from>
      <xdr:col>49</xdr:col>
      <xdr:colOff>638176</xdr:colOff>
      <xdr:row>5</xdr:row>
      <xdr:rowOff>171450</xdr:rowOff>
    </xdr:from>
    <xdr:to>
      <xdr:col>52</xdr:col>
      <xdr:colOff>323851</xdr:colOff>
      <xdr:row>8</xdr:row>
      <xdr:rowOff>161924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36B967D-3FC2-CF7A-9875-D6733C389F6D}"/>
            </a:ext>
          </a:extLst>
        </xdr:cNvPr>
        <xdr:cNvSpPr txBox="1"/>
      </xdr:nvSpPr>
      <xdr:spPr>
        <a:xfrm>
          <a:off x="38319076" y="1123950"/>
          <a:ext cx="23050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bottom</a:t>
          </a:r>
          <a:r>
            <a:rPr lang="en-US" sz="1600" b="1" kern="1200" baseline="0">
              <a:solidFill>
                <a:schemeClr val="accent2"/>
              </a:solidFill>
            </a:rPr>
            <a:t> </a:t>
          </a:r>
          <a:r>
            <a:rPr lang="en-US" sz="1600" b="1" kern="1200">
              <a:solidFill>
                <a:schemeClr val="accent2"/>
              </a:solidFill>
            </a:rPr>
            <a:t>Category Sales</a:t>
          </a:r>
        </a:p>
      </xdr:txBody>
    </xdr:sp>
    <xdr:clientData/>
  </xdr:twoCellAnchor>
  <xdr:twoCellAnchor>
    <xdr:from>
      <xdr:col>56</xdr:col>
      <xdr:colOff>257176</xdr:colOff>
      <xdr:row>6</xdr:row>
      <xdr:rowOff>76200</xdr:rowOff>
    </xdr:from>
    <xdr:to>
      <xdr:col>59</xdr:col>
      <xdr:colOff>238126</xdr:colOff>
      <xdr:row>9</xdr:row>
      <xdr:rowOff>66674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B5D02E9-107E-D3F1-4A76-F9AA52B35C8E}"/>
            </a:ext>
          </a:extLst>
        </xdr:cNvPr>
        <xdr:cNvSpPr txBox="1"/>
      </xdr:nvSpPr>
      <xdr:spPr>
        <a:xfrm>
          <a:off x="42967276" y="1219200"/>
          <a:ext cx="2305050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Total</a:t>
          </a:r>
          <a:r>
            <a:rPr lang="en-US" sz="1600" b="1" kern="1200" baseline="0">
              <a:solidFill>
                <a:schemeClr val="accent2"/>
              </a:solidFill>
            </a:rPr>
            <a:t> sales per Month</a:t>
          </a:r>
          <a:endParaRPr lang="en-US" sz="1600" b="1" kern="1200">
            <a:solidFill>
              <a:schemeClr val="accent2"/>
            </a:solidFill>
          </a:endParaRPr>
        </a:p>
      </xdr:txBody>
    </xdr:sp>
    <xdr:clientData/>
  </xdr:twoCellAnchor>
  <xdr:twoCellAnchor>
    <xdr:from>
      <xdr:col>61</xdr:col>
      <xdr:colOff>428625</xdr:colOff>
      <xdr:row>6</xdr:row>
      <xdr:rowOff>133350</xdr:rowOff>
    </xdr:from>
    <xdr:to>
      <xdr:col>64</xdr:col>
      <xdr:colOff>552449</xdr:colOff>
      <xdr:row>9</xdr:row>
      <xdr:rowOff>123824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C135F71-FDF2-9A71-BF12-623217F13345}"/>
            </a:ext>
          </a:extLst>
        </xdr:cNvPr>
        <xdr:cNvSpPr txBox="1"/>
      </xdr:nvSpPr>
      <xdr:spPr>
        <a:xfrm>
          <a:off x="46662975" y="1276350"/>
          <a:ext cx="2743199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Total Quantity per Months </a:t>
          </a:r>
        </a:p>
      </xdr:txBody>
    </xdr:sp>
    <xdr:clientData/>
  </xdr:twoCellAnchor>
  <xdr:twoCellAnchor>
    <xdr:from>
      <xdr:col>66</xdr:col>
      <xdr:colOff>476250</xdr:colOff>
      <xdr:row>6</xdr:row>
      <xdr:rowOff>85725</xdr:rowOff>
    </xdr:from>
    <xdr:to>
      <xdr:col>68</xdr:col>
      <xdr:colOff>1714499</xdr:colOff>
      <xdr:row>9</xdr:row>
      <xdr:rowOff>76199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86F871-C73C-1EA7-4B2F-AA36E7BE9C38}"/>
            </a:ext>
          </a:extLst>
        </xdr:cNvPr>
        <xdr:cNvSpPr txBox="1"/>
      </xdr:nvSpPr>
      <xdr:spPr>
        <a:xfrm>
          <a:off x="50549175" y="1228725"/>
          <a:ext cx="2743199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Cost per Months</a:t>
          </a:r>
        </a:p>
      </xdr:txBody>
    </xdr:sp>
    <xdr:clientData/>
  </xdr:twoCellAnchor>
  <xdr:twoCellAnchor>
    <xdr:from>
      <xdr:col>69</xdr:col>
      <xdr:colOff>333375</xdr:colOff>
      <xdr:row>6</xdr:row>
      <xdr:rowOff>104775</xdr:rowOff>
    </xdr:from>
    <xdr:to>
      <xdr:col>73</xdr:col>
      <xdr:colOff>114299</xdr:colOff>
      <xdr:row>9</xdr:row>
      <xdr:rowOff>95249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D9E356D-58B6-1A56-9532-41561A5994F8}"/>
            </a:ext>
          </a:extLst>
        </xdr:cNvPr>
        <xdr:cNvSpPr txBox="1"/>
      </xdr:nvSpPr>
      <xdr:spPr>
        <a:xfrm>
          <a:off x="53949600" y="1247775"/>
          <a:ext cx="2743199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Profit per Monts</a:t>
          </a:r>
        </a:p>
      </xdr:txBody>
    </xdr:sp>
    <xdr:clientData/>
  </xdr:twoCellAnchor>
  <xdr:twoCellAnchor>
    <xdr:from>
      <xdr:col>74</xdr:col>
      <xdr:colOff>47625</xdr:colOff>
      <xdr:row>6</xdr:row>
      <xdr:rowOff>161925</xdr:rowOff>
    </xdr:from>
    <xdr:to>
      <xdr:col>77</xdr:col>
      <xdr:colOff>457199</xdr:colOff>
      <xdr:row>9</xdr:row>
      <xdr:rowOff>152399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D3EB271-A9D9-F7F0-231E-745E4ED7E944}"/>
            </a:ext>
          </a:extLst>
        </xdr:cNvPr>
        <xdr:cNvSpPr txBox="1"/>
      </xdr:nvSpPr>
      <xdr:spPr>
        <a:xfrm>
          <a:off x="57235725" y="1304925"/>
          <a:ext cx="2743199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sales per Years</a:t>
          </a:r>
        </a:p>
      </xdr:txBody>
    </xdr:sp>
    <xdr:clientData/>
  </xdr:twoCellAnchor>
  <xdr:twoCellAnchor>
    <xdr:from>
      <xdr:col>78</xdr:col>
      <xdr:colOff>180975</xdr:colOff>
      <xdr:row>7</xdr:row>
      <xdr:rowOff>57150</xdr:rowOff>
    </xdr:from>
    <xdr:to>
      <xdr:col>81</xdr:col>
      <xdr:colOff>295274</xdr:colOff>
      <xdr:row>10</xdr:row>
      <xdr:rowOff>47624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A20C82D-7CF3-3DB4-E4D6-5F80ED730D88}"/>
            </a:ext>
          </a:extLst>
        </xdr:cNvPr>
        <xdr:cNvSpPr txBox="1"/>
      </xdr:nvSpPr>
      <xdr:spPr>
        <a:xfrm>
          <a:off x="60312300" y="1390650"/>
          <a:ext cx="2743199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Quantity per Years</a:t>
          </a:r>
        </a:p>
      </xdr:txBody>
    </xdr:sp>
    <xdr:clientData/>
  </xdr:twoCellAnchor>
  <xdr:twoCellAnchor>
    <xdr:from>
      <xdr:col>84</xdr:col>
      <xdr:colOff>533400</xdr:colOff>
      <xdr:row>4</xdr:row>
      <xdr:rowOff>161925</xdr:rowOff>
    </xdr:from>
    <xdr:to>
      <xdr:col>89</xdr:col>
      <xdr:colOff>228599</xdr:colOff>
      <xdr:row>7</xdr:row>
      <xdr:rowOff>152399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169E15B-0884-416C-0838-CF7C2171F91D}"/>
            </a:ext>
          </a:extLst>
        </xdr:cNvPr>
        <xdr:cNvSpPr txBox="1"/>
      </xdr:nvSpPr>
      <xdr:spPr>
        <a:xfrm>
          <a:off x="65122425" y="923925"/>
          <a:ext cx="2743199" cy="56197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kern="1200">
              <a:solidFill>
                <a:schemeClr val="accent2"/>
              </a:solidFill>
            </a:rPr>
            <a:t>KPIS</a:t>
          </a:r>
        </a:p>
      </xdr:txBody>
    </xdr:sp>
    <xdr:clientData/>
  </xdr:twoCellAnchor>
  <xdr:twoCellAnchor>
    <xdr:from>
      <xdr:col>19</xdr:col>
      <xdr:colOff>333376</xdr:colOff>
      <xdr:row>14</xdr:row>
      <xdr:rowOff>180975</xdr:rowOff>
    </xdr:from>
    <xdr:to>
      <xdr:col>23</xdr:col>
      <xdr:colOff>123826</xdr:colOff>
      <xdr:row>26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CABD0C2-A70B-2F86-27D7-6E09594F0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581024</xdr:colOff>
      <xdr:row>18</xdr:row>
      <xdr:rowOff>104775</xdr:rowOff>
    </xdr:from>
    <xdr:to>
      <xdr:col>41</xdr:col>
      <xdr:colOff>190499</xdr:colOff>
      <xdr:row>30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6F364F7-1C38-7A57-0AB5-7FB55577D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257175</xdr:colOff>
      <xdr:row>18</xdr:row>
      <xdr:rowOff>9525</xdr:rowOff>
    </xdr:from>
    <xdr:to>
      <xdr:col>49</xdr:col>
      <xdr:colOff>47625</xdr:colOff>
      <xdr:row>32</xdr:row>
      <xdr:rowOff>85725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6A7A8B0-9493-9CDA-CB33-CE2F53F4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838200</xdr:colOff>
      <xdr:row>15</xdr:row>
      <xdr:rowOff>95250</xdr:rowOff>
    </xdr:from>
    <xdr:to>
      <xdr:col>54</xdr:col>
      <xdr:colOff>19050</xdr:colOff>
      <xdr:row>19</xdr:row>
      <xdr:rowOff>133350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D2DED3F3-8482-FFC4-47A4-809B26572EC8}"/>
            </a:ext>
          </a:extLst>
        </xdr:cNvPr>
        <xdr:cNvSpPr/>
      </xdr:nvSpPr>
      <xdr:spPr>
        <a:xfrm>
          <a:off x="39414450" y="2952750"/>
          <a:ext cx="2105025" cy="80010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51</xdr:col>
      <xdr:colOff>161926</xdr:colOff>
      <xdr:row>15</xdr:row>
      <xdr:rowOff>28575</xdr:rowOff>
    </xdr:from>
    <xdr:to>
      <xdr:col>53</xdr:col>
      <xdr:colOff>476250</xdr:colOff>
      <xdr:row>16</xdr:row>
      <xdr:rowOff>152400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3981ED3-3EFB-398C-597B-5B9048AEA8D1}"/>
            </a:ext>
          </a:extLst>
        </xdr:cNvPr>
        <xdr:cNvSpPr txBox="1"/>
      </xdr:nvSpPr>
      <xdr:spPr>
        <a:xfrm>
          <a:off x="39633526" y="2886075"/>
          <a:ext cx="174307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1" kern="1200">
              <a:solidFill>
                <a:schemeClr val="bg1"/>
              </a:solidFill>
            </a:rPr>
            <a:t>Top</a:t>
          </a:r>
          <a:r>
            <a:rPr lang="en-US" sz="1400" b="1" kern="1200">
              <a:solidFill>
                <a:schemeClr val="bg1"/>
              </a:solidFill>
            </a:rPr>
            <a:t> Category Sales</a:t>
          </a:r>
        </a:p>
      </xdr:txBody>
    </xdr:sp>
    <xdr:clientData/>
  </xdr:twoCellAnchor>
  <xdr:twoCellAnchor>
    <xdr:from>
      <xdr:col>51</xdr:col>
      <xdr:colOff>104776</xdr:colOff>
      <xdr:row>16</xdr:row>
      <xdr:rowOff>85725</xdr:rowOff>
    </xdr:from>
    <xdr:to>
      <xdr:col>53</xdr:col>
      <xdr:colOff>419100</xdr:colOff>
      <xdr:row>18</xdr:row>
      <xdr:rowOff>19050</xdr:rowOff>
    </xdr:to>
    <xdr:sp macro="" textlink="$AV$12">
      <xdr:nvSpPr>
        <xdr:cNvPr id="33" name="TextBox 32">
          <a:extLst>
            <a:ext uri="{FF2B5EF4-FFF2-40B4-BE49-F238E27FC236}">
              <a16:creationId xmlns:a16="http://schemas.microsoft.com/office/drawing/2014/main" id="{456F2A8B-CCA8-11A9-6DAA-C03A2B1CD082}"/>
            </a:ext>
          </a:extLst>
        </xdr:cNvPr>
        <xdr:cNvSpPr txBox="1"/>
      </xdr:nvSpPr>
      <xdr:spPr>
        <a:xfrm>
          <a:off x="39576376" y="3133725"/>
          <a:ext cx="174307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BB074C-D63D-4810-AA23-35BE0F676CAB}" type="TxLink">
            <a:rPr lang="en-US" sz="1100" b="1" i="0" u="none" strike="noStrike" kern="1200">
              <a:solidFill>
                <a:schemeClr val="bg1"/>
              </a:solidFill>
              <a:latin typeface="Aptos Narrow"/>
            </a:rPr>
            <a:pPr algn="ctr"/>
            <a:t>Category04</a:t>
          </a:fld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85726</xdr:colOff>
      <xdr:row>17</xdr:row>
      <xdr:rowOff>123825</xdr:rowOff>
    </xdr:from>
    <xdr:to>
      <xdr:col>53</xdr:col>
      <xdr:colOff>400050</xdr:colOff>
      <xdr:row>19</xdr:row>
      <xdr:rowOff>57150</xdr:rowOff>
    </xdr:to>
    <xdr:sp macro="" textlink="$AW$12">
      <xdr:nvSpPr>
        <xdr:cNvPr id="34" name="TextBox 33">
          <a:extLst>
            <a:ext uri="{FF2B5EF4-FFF2-40B4-BE49-F238E27FC236}">
              <a16:creationId xmlns:a16="http://schemas.microsoft.com/office/drawing/2014/main" id="{3A952DEE-659C-0F7E-7E03-672DB7766366}"/>
            </a:ext>
          </a:extLst>
        </xdr:cNvPr>
        <xdr:cNvSpPr txBox="1"/>
      </xdr:nvSpPr>
      <xdr:spPr>
        <a:xfrm>
          <a:off x="39557326" y="3362325"/>
          <a:ext cx="174307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1D5DCF0-3547-4332-B1D2-DB5ED667D7F0}" type="TxLink">
            <a:rPr lang="en-US" sz="1100" b="1" i="0" u="none" strike="noStrike" kern="1200">
              <a:solidFill>
                <a:schemeClr val="bg1"/>
              </a:solidFill>
              <a:latin typeface="Aptos Narrow"/>
            </a:rPr>
            <a:pPr algn="ctr"/>
            <a:t>94979.4</a:t>
          </a:fld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38100</xdr:colOff>
      <xdr:row>24</xdr:row>
      <xdr:rowOff>80962</xdr:rowOff>
    </xdr:from>
    <xdr:to>
      <xdr:col>63</xdr:col>
      <xdr:colOff>676275</xdr:colOff>
      <xdr:row>34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E2EAA78-5EFA-895F-B84A-433FB351D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38100</xdr:colOff>
      <xdr:row>18</xdr:row>
      <xdr:rowOff>14287</xdr:rowOff>
    </xdr:from>
    <xdr:to>
      <xdr:col>78</xdr:col>
      <xdr:colOff>304800</xdr:colOff>
      <xdr:row>28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EFA4B7D-F587-3055-4922-127F5A570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Amasha" refreshedDate="45670.059621064815" createdVersion="8" refreshedVersion="8" minRefreshableVersion="3" recordCount="527" xr:uid="{CB18ED42-4ADB-4CE9-B980-32DA396754A1}">
  <cacheSource type="worksheet">
    <worksheetSource name="Table5"/>
  </cacheSource>
  <cacheFields count="15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BUYING PRIC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3"/>
        <s v="Category05"/>
        <s v="Category02"/>
        <s v="Category01"/>
        <s v="Category0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Buying price For All Units" numFmtId="0">
      <sharedItems containsSemiMixedTypes="0" containsString="0" containsNumber="1" containsInteger="1" minValue="5" maxValue="2250"/>
    </cacheField>
    <cacheField name="sales" numFmtId="0">
      <sharedItems containsSemiMixedTypes="0" containsString="0" containsNumber="1" minValue="6.7" maxValue="3150"/>
    </cacheField>
    <cacheField name="profit" numFmtId="0">
      <sharedItems containsSemiMixedTypes="0" containsString="0" containsNumber="1" minValue="-110" maxValue="900"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 pivotCacheId="118944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d v="2021-01-01T00:00:00"/>
    <s v="P0024"/>
    <n v="9"/>
    <x v="0"/>
    <x v="0"/>
    <n v="144"/>
    <n v="156.96"/>
    <x v="0"/>
    <x v="0"/>
    <x v="0"/>
    <x v="0"/>
    <n v="1296"/>
    <n v="1412.64"/>
    <n v="116.6400000000001"/>
    <s v="Fri"/>
  </r>
  <r>
    <d v="2021-01-02T00:00:00"/>
    <s v="P0038"/>
    <n v="15"/>
    <x v="1"/>
    <x v="1"/>
    <n v="72"/>
    <n v="79.92"/>
    <x v="1"/>
    <x v="1"/>
    <x v="0"/>
    <x v="0"/>
    <n v="1080"/>
    <n v="1198.8"/>
    <n v="118.79999999999995"/>
    <s v="Sat"/>
  </r>
  <r>
    <d v="2021-01-02T00:00:00"/>
    <s v="P0013"/>
    <n v="6"/>
    <x v="2"/>
    <x v="1"/>
    <n v="112"/>
    <n v="122.08"/>
    <x v="2"/>
    <x v="2"/>
    <x v="0"/>
    <x v="0"/>
    <n v="672"/>
    <n v="732.48"/>
    <n v="60.480000000000018"/>
    <s v="Sat"/>
  </r>
  <r>
    <d v="2021-01-03T00:00:00"/>
    <s v="P0004"/>
    <n v="5"/>
    <x v="2"/>
    <x v="0"/>
    <n v="44"/>
    <n v="48.84"/>
    <x v="3"/>
    <x v="3"/>
    <x v="0"/>
    <x v="0"/>
    <n v="220"/>
    <n v="244.20000000000002"/>
    <n v="24.200000000000017"/>
    <s v="Sun"/>
  </r>
  <r>
    <d v="2021-01-04T00:00:00"/>
    <s v="P0035"/>
    <n v="12"/>
    <x v="1"/>
    <x v="0"/>
    <n v="5"/>
    <n v="6.7"/>
    <x v="4"/>
    <x v="4"/>
    <x v="0"/>
    <x v="0"/>
    <n v="60"/>
    <n v="80.400000000000006"/>
    <n v="20.400000000000006"/>
    <s v="Mon"/>
  </r>
  <r>
    <d v="2021-01-09T00:00:00"/>
    <s v="P0031"/>
    <n v="1"/>
    <x v="2"/>
    <x v="1"/>
    <n v="93"/>
    <n v="104.16"/>
    <x v="5"/>
    <x v="4"/>
    <x v="0"/>
    <x v="0"/>
    <n v="93"/>
    <n v="104.16"/>
    <n v="11.159999999999997"/>
    <s v="Sat"/>
  </r>
  <r>
    <d v="2021-01-09T00:00:00"/>
    <s v="P0003"/>
    <n v="8"/>
    <x v="2"/>
    <x v="1"/>
    <n v="71"/>
    <n v="80.94"/>
    <x v="6"/>
    <x v="3"/>
    <x v="0"/>
    <x v="0"/>
    <n v="568"/>
    <n v="647.52"/>
    <n v="79.519999999999982"/>
    <s v="Sat"/>
  </r>
  <r>
    <d v="2021-01-09T00:00:00"/>
    <s v="P0025"/>
    <n v="4"/>
    <x v="2"/>
    <x v="0"/>
    <n v="7"/>
    <n v="8.33"/>
    <x v="7"/>
    <x v="0"/>
    <x v="0"/>
    <x v="0"/>
    <n v="28"/>
    <n v="33.32"/>
    <n v="5.32"/>
    <s v="Sat"/>
  </r>
  <r>
    <d v="2021-01-11T00:00:00"/>
    <s v="P0037"/>
    <n v="3"/>
    <x v="2"/>
    <x v="1"/>
    <n v="67"/>
    <n v="85.76"/>
    <x v="8"/>
    <x v="1"/>
    <x v="0"/>
    <x v="0"/>
    <n v="201"/>
    <n v="257.28000000000003"/>
    <n v="56.28000000000003"/>
    <s v="Mon"/>
  </r>
  <r>
    <d v="2021-01-11T00:00:00"/>
    <s v="P0014"/>
    <n v="4"/>
    <x v="0"/>
    <x v="0"/>
    <n v="112"/>
    <n v="146.72"/>
    <x v="9"/>
    <x v="2"/>
    <x v="0"/>
    <x v="0"/>
    <n v="448"/>
    <n v="586.88"/>
    <n v="138.88"/>
    <s v="Mon"/>
  </r>
  <r>
    <d v="2021-01-11T00:00:00"/>
    <s v="P0042"/>
    <n v="4"/>
    <x v="2"/>
    <x v="0"/>
    <n v="120"/>
    <n v="162"/>
    <x v="10"/>
    <x v="1"/>
    <x v="0"/>
    <x v="0"/>
    <n v="480"/>
    <n v="648"/>
    <n v="168"/>
    <s v="Mon"/>
  </r>
  <r>
    <d v="2021-01-12T00:00:00"/>
    <s v="P0042"/>
    <n v="10"/>
    <x v="1"/>
    <x v="1"/>
    <n v="120"/>
    <n v="162"/>
    <x v="10"/>
    <x v="1"/>
    <x v="0"/>
    <x v="0"/>
    <n v="1200"/>
    <n v="1620"/>
    <n v="420"/>
    <s v="Tue"/>
  </r>
  <r>
    <d v="2021-01-18T00:00:00"/>
    <s v="P0044"/>
    <n v="13"/>
    <x v="2"/>
    <x v="0"/>
    <n v="76"/>
    <n v="82.08"/>
    <x v="11"/>
    <x v="1"/>
    <x v="0"/>
    <x v="0"/>
    <n v="988"/>
    <n v="1067.04"/>
    <n v="79.039999999999964"/>
    <s v="Mon"/>
  </r>
  <r>
    <d v="2021-01-18T00:00:00"/>
    <s v="P0023"/>
    <n v="3"/>
    <x v="1"/>
    <x v="1"/>
    <n v="141"/>
    <n v="149.46"/>
    <x v="12"/>
    <x v="0"/>
    <x v="0"/>
    <x v="0"/>
    <n v="423"/>
    <n v="448.38"/>
    <n v="25.379999999999995"/>
    <s v="Mon"/>
  </r>
  <r>
    <d v="2021-01-19T00:00:00"/>
    <s v="P0035"/>
    <n v="6"/>
    <x v="2"/>
    <x v="1"/>
    <n v="5"/>
    <n v="6.7"/>
    <x v="4"/>
    <x v="4"/>
    <x v="0"/>
    <x v="0"/>
    <n v="30"/>
    <n v="40.200000000000003"/>
    <n v="10.200000000000003"/>
    <s v="Tue"/>
  </r>
  <r>
    <d v="2021-01-20T00:00:00"/>
    <s v="P0034"/>
    <n v="4"/>
    <x v="2"/>
    <x v="1"/>
    <n v="55"/>
    <n v="58.3"/>
    <x v="13"/>
    <x v="4"/>
    <x v="0"/>
    <x v="0"/>
    <n v="220"/>
    <n v="233.2"/>
    <n v="13.199999999999989"/>
    <s v="Wed"/>
  </r>
  <r>
    <d v="2021-01-20T00:00:00"/>
    <s v="P0020"/>
    <n v="4"/>
    <x v="2"/>
    <x v="1"/>
    <n v="61"/>
    <n v="76.25"/>
    <x v="14"/>
    <x v="0"/>
    <x v="0"/>
    <x v="0"/>
    <n v="244"/>
    <n v="305"/>
    <n v="61"/>
    <s v="Wed"/>
  </r>
  <r>
    <d v="2021-01-21T00:00:00"/>
    <s v="P0004"/>
    <n v="15"/>
    <x v="0"/>
    <x v="1"/>
    <n v="44"/>
    <n v="48.84"/>
    <x v="3"/>
    <x v="3"/>
    <x v="0"/>
    <x v="0"/>
    <n v="660"/>
    <n v="732.6"/>
    <n v="72.600000000000023"/>
    <s v="Thu"/>
  </r>
  <r>
    <d v="2021-01-21T00:00:00"/>
    <s v="P0003"/>
    <n v="9"/>
    <x v="2"/>
    <x v="0"/>
    <n v="71"/>
    <n v="80.94"/>
    <x v="6"/>
    <x v="3"/>
    <x v="0"/>
    <x v="0"/>
    <n v="639"/>
    <n v="728.46"/>
    <n v="89.460000000000036"/>
    <s v="Thu"/>
  </r>
  <r>
    <d v="2021-01-21T00:00:00"/>
    <s v="P0042"/>
    <n v="6"/>
    <x v="2"/>
    <x v="0"/>
    <n v="120"/>
    <n v="162"/>
    <x v="10"/>
    <x v="1"/>
    <x v="0"/>
    <x v="0"/>
    <n v="720"/>
    <n v="972"/>
    <n v="252"/>
    <s v="Thu"/>
  </r>
  <r>
    <d v="2021-01-25T00:00:00"/>
    <s v="P0034"/>
    <n v="6"/>
    <x v="2"/>
    <x v="1"/>
    <n v="55"/>
    <n v="58.3"/>
    <x v="13"/>
    <x v="4"/>
    <x v="0"/>
    <x v="0"/>
    <n v="330"/>
    <n v="349.79999999999995"/>
    <n v="19.799999999999955"/>
    <s v="Mon"/>
  </r>
  <r>
    <d v="2021-01-25T00:00:00"/>
    <s v="P0035"/>
    <n v="7"/>
    <x v="2"/>
    <x v="0"/>
    <n v="5"/>
    <n v="6.7"/>
    <x v="4"/>
    <x v="4"/>
    <x v="0"/>
    <x v="0"/>
    <n v="35"/>
    <n v="46.9"/>
    <n v="11.899999999999999"/>
    <s v="Mon"/>
  </r>
  <r>
    <d v="2021-01-25T00:00:00"/>
    <s v="P0031"/>
    <n v="14"/>
    <x v="2"/>
    <x v="0"/>
    <n v="93"/>
    <n v="104.16"/>
    <x v="5"/>
    <x v="4"/>
    <x v="0"/>
    <x v="0"/>
    <n v="1302"/>
    <n v="1458.24"/>
    <n v="156.24"/>
    <s v="Mon"/>
  </r>
  <r>
    <d v="2021-01-26T00:00:00"/>
    <s v="P0044"/>
    <n v="9"/>
    <x v="0"/>
    <x v="1"/>
    <n v="76"/>
    <n v="82.08"/>
    <x v="11"/>
    <x v="1"/>
    <x v="0"/>
    <x v="0"/>
    <n v="684"/>
    <n v="738.72"/>
    <n v="54.720000000000027"/>
    <s v="Tue"/>
  </r>
  <r>
    <d v="2021-01-26T00:00:00"/>
    <s v="P0006"/>
    <n v="7"/>
    <x v="1"/>
    <x v="1"/>
    <n v="75"/>
    <n v="85.5"/>
    <x v="15"/>
    <x v="3"/>
    <x v="0"/>
    <x v="0"/>
    <n v="525"/>
    <n v="598.5"/>
    <n v="73.5"/>
    <s v="Tue"/>
  </r>
  <r>
    <d v="2021-01-26T00:00:00"/>
    <s v="P0001"/>
    <n v="7"/>
    <x v="1"/>
    <x v="0"/>
    <n v="98"/>
    <n v="103.88"/>
    <x v="16"/>
    <x v="3"/>
    <x v="0"/>
    <x v="0"/>
    <n v="686"/>
    <n v="727.16"/>
    <n v="41.159999999999968"/>
    <s v="Tue"/>
  </r>
  <r>
    <d v="2021-01-27T00:00:00"/>
    <s v="P0040"/>
    <n v="7"/>
    <x v="0"/>
    <x v="0"/>
    <n v="90"/>
    <n v="115.2"/>
    <x v="17"/>
    <x v="1"/>
    <x v="0"/>
    <x v="0"/>
    <n v="630"/>
    <n v="806.4"/>
    <n v="176.39999999999998"/>
    <s v="Wed"/>
  </r>
  <r>
    <d v="2021-01-27T00:00:00"/>
    <s v="P0032"/>
    <n v="3"/>
    <x v="0"/>
    <x v="0"/>
    <n v="89"/>
    <n v="93"/>
    <x v="18"/>
    <x v="4"/>
    <x v="0"/>
    <x v="0"/>
    <n v="267"/>
    <n v="279"/>
    <n v="12"/>
    <s v="Wed"/>
  </r>
  <r>
    <d v="2021-01-28T00:00:00"/>
    <s v="P0004"/>
    <n v="10"/>
    <x v="1"/>
    <x v="1"/>
    <n v="44"/>
    <n v="48.84"/>
    <x v="3"/>
    <x v="3"/>
    <x v="0"/>
    <x v="0"/>
    <n v="440"/>
    <n v="488.40000000000003"/>
    <n v="48.400000000000034"/>
    <s v="Thu"/>
  </r>
  <r>
    <d v="2021-01-28T00:00:00"/>
    <s v="P0029"/>
    <n v="2"/>
    <x v="2"/>
    <x v="1"/>
    <n v="47"/>
    <n v="53.11"/>
    <x v="19"/>
    <x v="4"/>
    <x v="0"/>
    <x v="0"/>
    <n v="94"/>
    <n v="106.22"/>
    <n v="12.219999999999999"/>
    <s v="Thu"/>
  </r>
  <r>
    <d v="2021-02-02T00:00:00"/>
    <s v="P0010"/>
    <n v="7"/>
    <x v="1"/>
    <x v="0"/>
    <n v="148"/>
    <n v="164.28"/>
    <x v="20"/>
    <x v="2"/>
    <x v="1"/>
    <x v="0"/>
    <n v="1036"/>
    <n v="1149.96"/>
    <n v="113.96000000000004"/>
    <s v="Tue"/>
  </r>
  <r>
    <d v="2021-02-03T00:00:00"/>
    <s v="P0016"/>
    <n v="13"/>
    <x v="2"/>
    <x v="0"/>
    <n v="13"/>
    <n v="16.64"/>
    <x v="21"/>
    <x v="2"/>
    <x v="1"/>
    <x v="0"/>
    <n v="169"/>
    <n v="216.32"/>
    <n v="47.319999999999993"/>
    <s v="Wed"/>
  </r>
  <r>
    <d v="2021-02-03T00:00:00"/>
    <s v="P0022"/>
    <n v="2"/>
    <x v="0"/>
    <x v="1"/>
    <n v="121"/>
    <n v="141.57"/>
    <x v="22"/>
    <x v="0"/>
    <x v="1"/>
    <x v="0"/>
    <n v="242"/>
    <n v="283.14"/>
    <n v="41.139999999999986"/>
    <s v="Wed"/>
  </r>
  <r>
    <d v="2021-02-04T00:00:00"/>
    <s v="P0037"/>
    <n v="4"/>
    <x v="1"/>
    <x v="0"/>
    <n v="67"/>
    <n v="85.76"/>
    <x v="8"/>
    <x v="1"/>
    <x v="1"/>
    <x v="0"/>
    <n v="268"/>
    <n v="343.04"/>
    <n v="75.04000000000002"/>
    <s v="Thu"/>
  </r>
  <r>
    <d v="2021-02-05T00:00:00"/>
    <s v="P0043"/>
    <n v="7"/>
    <x v="1"/>
    <x v="1"/>
    <n v="67"/>
    <n v="83.08"/>
    <x v="23"/>
    <x v="1"/>
    <x v="1"/>
    <x v="0"/>
    <n v="469"/>
    <n v="581.55999999999995"/>
    <n v="112.55999999999995"/>
    <s v="Fri"/>
  </r>
  <r>
    <d v="2021-02-05T00:00:00"/>
    <s v="P0005"/>
    <n v="1"/>
    <x v="2"/>
    <x v="1"/>
    <n v="133"/>
    <n v="155.61000000000001"/>
    <x v="24"/>
    <x v="3"/>
    <x v="1"/>
    <x v="0"/>
    <n v="133"/>
    <n v="155.61000000000001"/>
    <n v="22.610000000000014"/>
    <s v="Fri"/>
  </r>
  <r>
    <d v="2021-02-05T00:00:00"/>
    <s v="P0043"/>
    <n v="9"/>
    <x v="2"/>
    <x v="1"/>
    <n v="67"/>
    <n v="83.08"/>
    <x v="23"/>
    <x v="1"/>
    <x v="1"/>
    <x v="0"/>
    <n v="603"/>
    <n v="747.72"/>
    <n v="144.72000000000003"/>
    <s v="Fri"/>
  </r>
  <r>
    <d v="2021-02-06T00:00:00"/>
    <s v="P0035"/>
    <n v="1"/>
    <x v="2"/>
    <x v="1"/>
    <n v="5"/>
    <n v="6.7"/>
    <x v="4"/>
    <x v="4"/>
    <x v="1"/>
    <x v="0"/>
    <n v="5"/>
    <n v="6.7"/>
    <n v="1.7000000000000002"/>
    <s v="Sat"/>
  </r>
  <r>
    <d v="2021-02-09T00:00:00"/>
    <s v="P0034"/>
    <n v="14"/>
    <x v="2"/>
    <x v="0"/>
    <n v="55"/>
    <n v="58.3"/>
    <x v="13"/>
    <x v="4"/>
    <x v="1"/>
    <x v="0"/>
    <n v="770"/>
    <n v="816.19999999999993"/>
    <n v="46.199999999999932"/>
    <s v="Tue"/>
  </r>
  <r>
    <d v="2021-02-12T00:00:00"/>
    <s v="P0008"/>
    <n v="7"/>
    <x v="2"/>
    <x v="1"/>
    <n v="83"/>
    <n v="94.62"/>
    <x v="25"/>
    <x v="3"/>
    <x v="1"/>
    <x v="0"/>
    <n v="581"/>
    <n v="662.34"/>
    <n v="81.340000000000032"/>
    <s v="Fri"/>
  </r>
  <r>
    <d v="2021-02-12T00:00:00"/>
    <s v="P0023"/>
    <n v="9"/>
    <x v="1"/>
    <x v="1"/>
    <n v="141"/>
    <n v="149.46"/>
    <x v="12"/>
    <x v="0"/>
    <x v="1"/>
    <x v="0"/>
    <n v="1269"/>
    <n v="1345.14"/>
    <n v="76.1400000000001"/>
    <s v="Fri"/>
  </r>
  <r>
    <d v="2021-02-15T00:00:00"/>
    <s v="P0027"/>
    <n v="4"/>
    <x v="2"/>
    <x v="0"/>
    <n v="48"/>
    <n v="57.120000000000005"/>
    <x v="26"/>
    <x v="4"/>
    <x v="1"/>
    <x v="0"/>
    <n v="192"/>
    <n v="228.48000000000002"/>
    <n v="36.480000000000018"/>
    <s v="Mon"/>
  </r>
  <r>
    <d v="2021-02-18T00:00:00"/>
    <s v="P0015"/>
    <n v="6"/>
    <x v="1"/>
    <x v="1"/>
    <n v="12"/>
    <n v="15.719999999999999"/>
    <x v="27"/>
    <x v="2"/>
    <x v="1"/>
    <x v="0"/>
    <n v="72"/>
    <n v="94.32"/>
    <n v="22.319999999999993"/>
    <s v="Thu"/>
  </r>
  <r>
    <d v="2021-02-20T00:00:00"/>
    <s v="P0030"/>
    <n v="11"/>
    <x v="1"/>
    <x v="1"/>
    <n v="148"/>
    <n v="201.28"/>
    <x v="28"/>
    <x v="4"/>
    <x v="1"/>
    <x v="0"/>
    <n v="1628"/>
    <n v="2214.08"/>
    <n v="586.07999999999993"/>
    <s v="Sat"/>
  </r>
  <r>
    <d v="2021-02-22T00:00:00"/>
    <s v="P0013"/>
    <n v="5"/>
    <x v="1"/>
    <x v="1"/>
    <n v="112"/>
    <n v="122.08"/>
    <x v="2"/>
    <x v="2"/>
    <x v="1"/>
    <x v="0"/>
    <n v="560"/>
    <n v="610.4"/>
    <n v="50.399999999999977"/>
    <s v="Mon"/>
  </r>
  <r>
    <d v="2021-02-23T00:00:00"/>
    <s v="P0025"/>
    <n v="3"/>
    <x v="2"/>
    <x v="1"/>
    <n v="7"/>
    <n v="8.33"/>
    <x v="7"/>
    <x v="0"/>
    <x v="1"/>
    <x v="0"/>
    <n v="21"/>
    <n v="24.990000000000002"/>
    <n v="3.990000000000002"/>
    <s v="Tue"/>
  </r>
  <r>
    <d v="2021-02-23T00:00:00"/>
    <s v="P0005"/>
    <n v="2"/>
    <x v="2"/>
    <x v="0"/>
    <n v="133"/>
    <n v="155.61000000000001"/>
    <x v="24"/>
    <x v="3"/>
    <x v="1"/>
    <x v="0"/>
    <n v="266"/>
    <n v="311.22000000000003"/>
    <n v="45.220000000000027"/>
    <s v="Tue"/>
  </r>
  <r>
    <d v="2021-02-25T00:00:00"/>
    <s v="P0002"/>
    <n v="4"/>
    <x v="0"/>
    <x v="0"/>
    <n v="105"/>
    <n v="142.80000000000001"/>
    <x v="29"/>
    <x v="3"/>
    <x v="1"/>
    <x v="0"/>
    <n v="420"/>
    <n v="571.20000000000005"/>
    <n v="151.20000000000005"/>
    <s v="Thu"/>
  </r>
  <r>
    <d v="2021-02-25T00:00:00"/>
    <s v="P0032"/>
    <n v="11"/>
    <x v="1"/>
    <x v="1"/>
    <n v="89"/>
    <n v="117.48"/>
    <x v="18"/>
    <x v="4"/>
    <x v="1"/>
    <x v="0"/>
    <n v="979"/>
    <n v="1292.28"/>
    <n v="313.27999999999997"/>
    <s v="Thu"/>
  </r>
  <r>
    <d v="2021-02-25T00:00:00"/>
    <s v="P0030"/>
    <n v="2"/>
    <x v="2"/>
    <x v="0"/>
    <n v="148"/>
    <n v="93"/>
    <x v="28"/>
    <x v="4"/>
    <x v="1"/>
    <x v="0"/>
    <n v="296"/>
    <n v="186"/>
    <n v="-110"/>
    <s v="Thu"/>
  </r>
  <r>
    <d v="2021-02-27T00:00:00"/>
    <s v="P0018"/>
    <n v="11"/>
    <x v="0"/>
    <x v="0"/>
    <n v="37"/>
    <n v="49.21"/>
    <x v="30"/>
    <x v="2"/>
    <x v="1"/>
    <x v="0"/>
    <n v="407"/>
    <n v="541.31000000000006"/>
    <n v="134.31000000000006"/>
    <s v="Sat"/>
  </r>
  <r>
    <d v="2021-03-03T00:00:00"/>
    <s v="P0011"/>
    <n v="1"/>
    <x v="2"/>
    <x v="0"/>
    <n v="44"/>
    <n v="48.4"/>
    <x v="31"/>
    <x v="2"/>
    <x v="2"/>
    <x v="0"/>
    <n v="44"/>
    <n v="48.4"/>
    <n v="4.3999999999999986"/>
    <s v="Wed"/>
  </r>
  <r>
    <d v="2021-03-07T00:00:00"/>
    <s v="P0021"/>
    <n v="9"/>
    <x v="2"/>
    <x v="1"/>
    <n v="126"/>
    <n v="162.54"/>
    <x v="32"/>
    <x v="0"/>
    <x v="2"/>
    <x v="0"/>
    <n v="1134"/>
    <n v="1462.86"/>
    <n v="328.8599999999999"/>
    <s v="Sun"/>
  </r>
  <r>
    <d v="2021-03-08T00:00:00"/>
    <s v="P0027"/>
    <n v="6"/>
    <x v="1"/>
    <x v="1"/>
    <n v="48"/>
    <n v="57.120000000000005"/>
    <x v="26"/>
    <x v="4"/>
    <x v="2"/>
    <x v="0"/>
    <n v="288"/>
    <n v="342.72"/>
    <n v="54.720000000000027"/>
    <s v="Mon"/>
  </r>
  <r>
    <d v="2021-03-08T00:00:00"/>
    <s v="P0044"/>
    <n v="9"/>
    <x v="1"/>
    <x v="0"/>
    <n v="76"/>
    <n v="82.08"/>
    <x v="11"/>
    <x v="1"/>
    <x v="2"/>
    <x v="0"/>
    <n v="684"/>
    <n v="738.72"/>
    <n v="54.720000000000027"/>
    <s v="Mon"/>
  </r>
  <r>
    <d v="2021-03-09T00:00:00"/>
    <s v="P0029"/>
    <n v="6"/>
    <x v="0"/>
    <x v="0"/>
    <n v="47"/>
    <n v="53.11"/>
    <x v="19"/>
    <x v="4"/>
    <x v="2"/>
    <x v="0"/>
    <n v="282"/>
    <n v="318.65999999999997"/>
    <n v="36.659999999999968"/>
    <s v="Tue"/>
  </r>
  <r>
    <d v="2021-03-11T00:00:00"/>
    <s v="P0025"/>
    <n v="11"/>
    <x v="2"/>
    <x v="1"/>
    <n v="7"/>
    <n v="8.33"/>
    <x v="7"/>
    <x v="0"/>
    <x v="2"/>
    <x v="0"/>
    <n v="77"/>
    <n v="91.63"/>
    <n v="14.629999999999995"/>
    <s v="Thu"/>
  </r>
  <r>
    <d v="2021-03-13T00:00:00"/>
    <s v="P0028"/>
    <n v="10"/>
    <x v="0"/>
    <x v="1"/>
    <n v="37"/>
    <n v="41.81"/>
    <x v="33"/>
    <x v="4"/>
    <x v="2"/>
    <x v="0"/>
    <n v="370"/>
    <n v="418.1"/>
    <n v="48.100000000000023"/>
    <s v="Sat"/>
  </r>
  <r>
    <d v="2021-03-15T00:00:00"/>
    <s v="P0039"/>
    <n v="11"/>
    <x v="1"/>
    <x v="1"/>
    <n v="37"/>
    <n v="42.55"/>
    <x v="34"/>
    <x v="1"/>
    <x v="2"/>
    <x v="0"/>
    <n v="407"/>
    <n v="468.04999999999995"/>
    <n v="61.049999999999955"/>
    <s v="Mon"/>
  </r>
  <r>
    <d v="2021-03-16T00:00:00"/>
    <s v="P0012"/>
    <n v="14"/>
    <x v="2"/>
    <x v="1"/>
    <n v="73"/>
    <n v="94.17"/>
    <x v="35"/>
    <x v="2"/>
    <x v="2"/>
    <x v="0"/>
    <n v="1022"/>
    <n v="1318.38"/>
    <n v="296.38000000000011"/>
    <s v="Tue"/>
  </r>
  <r>
    <d v="2021-03-18T00:00:00"/>
    <s v="P0042"/>
    <n v="8"/>
    <x v="0"/>
    <x v="1"/>
    <n v="120"/>
    <n v="162"/>
    <x v="10"/>
    <x v="1"/>
    <x v="2"/>
    <x v="0"/>
    <n v="960"/>
    <n v="1296"/>
    <n v="336"/>
    <s v="Thu"/>
  </r>
  <r>
    <d v="2021-03-19T00:00:00"/>
    <s v="P0028"/>
    <n v="9"/>
    <x v="1"/>
    <x v="1"/>
    <n v="37"/>
    <n v="41.81"/>
    <x v="33"/>
    <x v="4"/>
    <x v="2"/>
    <x v="0"/>
    <n v="333"/>
    <n v="376.29"/>
    <n v="43.29000000000002"/>
    <s v="Fri"/>
  </r>
  <r>
    <d v="2021-03-21T00:00:00"/>
    <s v="P0020"/>
    <n v="13"/>
    <x v="1"/>
    <x v="0"/>
    <n v="61"/>
    <n v="76.25"/>
    <x v="14"/>
    <x v="0"/>
    <x v="2"/>
    <x v="0"/>
    <n v="793"/>
    <n v="991.25"/>
    <n v="198.25"/>
    <s v="Sun"/>
  </r>
  <r>
    <d v="2021-03-21T00:00:00"/>
    <s v="P0039"/>
    <n v="7"/>
    <x v="2"/>
    <x v="0"/>
    <n v="37"/>
    <n v="42.55"/>
    <x v="34"/>
    <x v="1"/>
    <x v="2"/>
    <x v="0"/>
    <n v="259"/>
    <n v="297.84999999999997"/>
    <n v="38.849999999999966"/>
    <s v="Sun"/>
  </r>
  <r>
    <d v="2021-03-22T00:00:00"/>
    <s v="P0002"/>
    <n v="8"/>
    <x v="1"/>
    <x v="0"/>
    <n v="105"/>
    <n v="142.80000000000001"/>
    <x v="29"/>
    <x v="3"/>
    <x v="2"/>
    <x v="0"/>
    <n v="840"/>
    <n v="1142.4000000000001"/>
    <n v="302.40000000000009"/>
    <s v="Mon"/>
  </r>
  <r>
    <d v="2021-03-22T00:00:00"/>
    <s v="P0012"/>
    <n v="4"/>
    <x v="1"/>
    <x v="0"/>
    <n v="73"/>
    <n v="94.17"/>
    <x v="35"/>
    <x v="2"/>
    <x v="2"/>
    <x v="0"/>
    <n v="292"/>
    <n v="376.68"/>
    <n v="84.68"/>
    <s v="Mon"/>
  </r>
  <r>
    <d v="2021-03-25T00:00:00"/>
    <s v="P0024"/>
    <n v="14"/>
    <x v="1"/>
    <x v="1"/>
    <n v="144"/>
    <n v="156.96"/>
    <x v="0"/>
    <x v="0"/>
    <x v="2"/>
    <x v="0"/>
    <n v="2016"/>
    <n v="2197.44"/>
    <n v="181.44000000000005"/>
    <s v="Thu"/>
  </r>
  <r>
    <d v="2021-03-25T00:00:00"/>
    <s v="P0006"/>
    <n v="4"/>
    <x v="2"/>
    <x v="1"/>
    <n v="75"/>
    <n v="85.5"/>
    <x v="15"/>
    <x v="3"/>
    <x v="2"/>
    <x v="0"/>
    <n v="300"/>
    <n v="342"/>
    <n v="42"/>
    <s v="Thu"/>
  </r>
  <r>
    <d v="2021-03-25T00:00:00"/>
    <s v="P0029"/>
    <n v="8"/>
    <x v="2"/>
    <x v="1"/>
    <n v="47"/>
    <n v="53.11"/>
    <x v="19"/>
    <x v="4"/>
    <x v="2"/>
    <x v="0"/>
    <n v="376"/>
    <n v="424.88"/>
    <n v="48.879999999999995"/>
    <s v="Thu"/>
  </r>
  <r>
    <d v="2021-03-25T00:00:00"/>
    <s v="P0038"/>
    <n v="2"/>
    <x v="2"/>
    <x v="0"/>
    <n v="72"/>
    <n v="79.92"/>
    <x v="1"/>
    <x v="1"/>
    <x v="2"/>
    <x v="0"/>
    <n v="144"/>
    <n v="159.84"/>
    <n v="15.840000000000003"/>
    <s v="Thu"/>
  </r>
  <r>
    <d v="2021-03-26T00:00:00"/>
    <s v="P0001"/>
    <n v="4"/>
    <x v="2"/>
    <x v="1"/>
    <n v="98"/>
    <n v="103.88"/>
    <x v="16"/>
    <x v="3"/>
    <x v="2"/>
    <x v="0"/>
    <n v="392"/>
    <n v="415.52"/>
    <n v="23.519999999999982"/>
    <s v="Fri"/>
  </r>
  <r>
    <d v="2021-03-26T00:00:00"/>
    <s v="P0042"/>
    <n v="1"/>
    <x v="2"/>
    <x v="1"/>
    <n v="120"/>
    <n v="162"/>
    <x v="10"/>
    <x v="1"/>
    <x v="2"/>
    <x v="0"/>
    <n v="120"/>
    <n v="162"/>
    <n v="42"/>
    <s v="Fri"/>
  </r>
  <r>
    <d v="2021-03-26T00:00:00"/>
    <s v="P0010"/>
    <n v="9"/>
    <x v="2"/>
    <x v="0"/>
    <n v="148"/>
    <n v="164.28"/>
    <x v="20"/>
    <x v="2"/>
    <x v="2"/>
    <x v="0"/>
    <n v="1332"/>
    <n v="1478.52"/>
    <n v="146.51999999999998"/>
    <s v="Fri"/>
  </r>
  <r>
    <d v="2021-03-27T00:00:00"/>
    <s v="P0030"/>
    <n v="3"/>
    <x v="2"/>
    <x v="0"/>
    <n v="148"/>
    <n v="201.28"/>
    <x v="28"/>
    <x v="4"/>
    <x v="2"/>
    <x v="0"/>
    <n v="444"/>
    <n v="603.84"/>
    <n v="159.84000000000003"/>
    <s v="Sat"/>
  </r>
  <r>
    <d v="2021-03-28T00:00:00"/>
    <s v="P0007"/>
    <n v="8"/>
    <x v="1"/>
    <x v="1"/>
    <n v="43"/>
    <n v="47.730000000000004"/>
    <x v="36"/>
    <x v="3"/>
    <x v="2"/>
    <x v="0"/>
    <n v="344"/>
    <n v="381.84000000000003"/>
    <n v="37.840000000000032"/>
    <s v="Sun"/>
  </r>
  <r>
    <d v="2021-03-30T00:00:00"/>
    <s v="P0038"/>
    <n v="1"/>
    <x v="1"/>
    <x v="1"/>
    <n v="72"/>
    <n v="79.92"/>
    <x v="1"/>
    <x v="1"/>
    <x v="2"/>
    <x v="0"/>
    <n v="72"/>
    <n v="79.92"/>
    <n v="7.9200000000000017"/>
    <s v="Tue"/>
  </r>
  <r>
    <d v="2021-03-31T00:00:00"/>
    <s v="P0042"/>
    <n v="3"/>
    <x v="2"/>
    <x v="1"/>
    <n v="120"/>
    <n v="162"/>
    <x v="10"/>
    <x v="1"/>
    <x v="2"/>
    <x v="0"/>
    <n v="360"/>
    <n v="486"/>
    <n v="126"/>
    <s v="Wed"/>
  </r>
  <r>
    <d v="2021-04-04T00:00:00"/>
    <s v="P0040"/>
    <n v="4"/>
    <x v="2"/>
    <x v="1"/>
    <n v="90"/>
    <n v="115.2"/>
    <x v="17"/>
    <x v="1"/>
    <x v="3"/>
    <x v="0"/>
    <n v="360"/>
    <n v="460.8"/>
    <n v="100.80000000000001"/>
    <s v="Sun"/>
  </r>
  <r>
    <d v="2021-04-04T00:00:00"/>
    <s v="P0009"/>
    <n v="9"/>
    <x v="1"/>
    <x v="1"/>
    <n v="6"/>
    <n v="7.8599999999999994"/>
    <x v="37"/>
    <x v="3"/>
    <x v="3"/>
    <x v="0"/>
    <n v="54"/>
    <n v="70.739999999999995"/>
    <n v="16.739999999999995"/>
    <s v="Sun"/>
  </r>
  <r>
    <d v="2021-04-05T00:00:00"/>
    <s v="P0031"/>
    <n v="15"/>
    <x v="1"/>
    <x v="0"/>
    <n v="93"/>
    <n v="104.16"/>
    <x v="5"/>
    <x v="4"/>
    <x v="3"/>
    <x v="0"/>
    <n v="1395"/>
    <n v="1562.3999999999999"/>
    <n v="167.39999999999986"/>
    <s v="Mon"/>
  </r>
  <r>
    <d v="2021-04-09T00:00:00"/>
    <s v="P0005"/>
    <n v="3"/>
    <x v="1"/>
    <x v="0"/>
    <n v="133"/>
    <n v="155.61000000000001"/>
    <x v="24"/>
    <x v="3"/>
    <x v="3"/>
    <x v="0"/>
    <n v="399"/>
    <n v="466.83000000000004"/>
    <n v="67.830000000000041"/>
    <s v="Fri"/>
  </r>
  <r>
    <d v="2021-04-10T00:00:00"/>
    <s v="P0022"/>
    <n v="14"/>
    <x v="2"/>
    <x v="0"/>
    <n v="121"/>
    <n v="141.57"/>
    <x v="22"/>
    <x v="0"/>
    <x v="3"/>
    <x v="0"/>
    <n v="1694"/>
    <n v="1981.98"/>
    <n v="287.98"/>
    <s v="Sat"/>
  </r>
  <r>
    <d v="2021-04-12T00:00:00"/>
    <s v="P0037"/>
    <n v="3"/>
    <x v="2"/>
    <x v="1"/>
    <n v="67"/>
    <n v="85.76"/>
    <x v="8"/>
    <x v="1"/>
    <x v="3"/>
    <x v="0"/>
    <n v="201"/>
    <n v="257.28000000000003"/>
    <n v="56.28000000000003"/>
    <s v="Mon"/>
  </r>
  <r>
    <d v="2021-04-12T00:00:00"/>
    <s v="P0029"/>
    <n v="4"/>
    <x v="2"/>
    <x v="0"/>
    <n v="47"/>
    <n v="53.11"/>
    <x v="19"/>
    <x v="4"/>
    <x v="3"/>
    <x v="0"/>
    <n v="188"/>
    <n v="212.44"/>
    <n v="24.439999999999998"/>
    <s v="Mon"/>
  </r>
  <r>
    <d v="2021-04-12T00:00:00"/>
    <s v="P0027"/>
    <n v="9"/>
    <x v="2"/>
    <x v="0"/>
    <n v="48"/>
    <n v="57.120000000000005"/>
    <x v="26"/>
    <x v="4"/>
    <x v="3"/>
    <x v="0"/>
    <n v="432"/>
    <n v="514.08000000000004"/>
    <n v="82.080000000000041"/>
    <s v="Mon"/>
  </r>
  <r>
    <d v="2021-04-12T00:00:00"/>
    <s v="P0033"/>
    <n v="13"/>
    <x v="2"/>
    <x v="1"/>
    <n v="95"/>
    <n v="119.7"/>
    <x v="38"/>
    <x v="4"/>
    <x v="3"/>
    <x v="0"/>
    <n v="1235"/>
    <n v="1556.1000000000001"/>
    <n v="321.10000000000014"/>
    <s v="Mon"/>
  </r>
  <r>
    <d v="2021-04-15T00:00:00"/>
    <s v="P0017"/>
    <n v="3"/>
    <x v="2"/>
    <x v="0"/>
    <n v="134"/>
    <n v="156.78"/>
    <x v="39"/>
    <x v="2"/>
    <x v="3"/>
    <x v="0"/>
    <n v="402"/>
    <n v="470.34000000000003"/>
    <n v="68.340000000000032"/>
    <s v="Thu"/>
  </r>
  <r>
    <d v="2021-04-16T00:00:00"/>
    <s v="P0018"/>
    <n v="15"/>
    <x v="2"/>
    <x v="1"/>
    <n v="37"/>
    <n v="49.21"/>
    <x v="30"/>
    <x v="2"/>
    <x v="3"/>
    <x v="0"/>
    <n v="555"/>
    <n v="738.15"/>
    <n v="183.14999999999998"/>
    <s v="Fri"/>
  </r>
  <r>
    <d v="2021-04-18T00:00:00"/>
    <s v="P0038"/>
    <n v="9"/>
    <x v="0"/>
    <x v="0"/>
    <n v="72"/>
    <n v="79.92"/>
    <x v="1"/>
    <x v="1"/>
    <x v="3"/>
    <x v="0"/>
    <n v="648"/>
    <n v="719.28"/>
    <n v="71.279999999999973"/>
    <s v="Sun"/>
  </r>
  <r>
    <d v="2021-04-18T00:00:00"/>
    <s v="P0019"/>
    <n v="13"/>
    <x v="2"/>
    <x v="1"/>
    <n v="150"/>
    <n v="210"/>
    <x v="40"/>
    <x v="2"/>
    <x v="3"/>
    <x v="0"/>
    <n v="1950"/>
    <n v="2730"/>
    <n v="780"/>
    <s v="Sun"/>
  </r>
  <r>
    <d v="2021-04-23T00:00:00"/>
    <s v="P0042"/>
    <n v="6"/>
    <x v="2"/>
    <x v="0"/>
    <n v="120"/>
    <n v="162"/>
    <x v="10"/>
    <x v="1"/>
    <x v="3"/>
    <x v="0"/>
    <n v="720"/>
    <n v="972"/>
    <n v="252"/>
    <s v="Fri"/>
  </r>
  <r>
    <d v="2021-04-23T00:00:00"/>
    <s v="P0028"/>
    <n v="10"/>
    <x v="2"/>
    <x v="0"/>
    <n v="37"/>
    <n v="41.81"/>
    <x v="33"/>
    <x v="4"/>
    <x v="3"/>
    <x v="0"/>
    <n v="370"/>
    <n v="418.1"/>
    <n v="48.100000000000023"/>
    <s v="Fri"/>
  </r>
  <r>
    <d v="2021-04-24T00:00:00"/>
    <s v="P0030"/>
    <n v="2"/>
    <x v="1"/>
    <x v="0"/>
    <n v="148"/>
    <n v="201.28"/>
    <x v="28"/>
    <x v="4"/>
    <x v="3"/>
    <x v="0"/>
    <n v="296"/>
    <n v="402.56"/>
    <n v="106.56"/>
    <s v="Sat"/>
  </r>
  <r>
    <d v="2021-04-26T00:00:00"/>
    <s v="P0037"/>
    <n v="3"/>
    <x v="2"/>
    <x v="0"/>
    <n v="67"/>
    <n v="85.76"/>
    <x v="8"/>
    <x v="1"/>
    <x v="3"/>
    <x v="0"/>
    <n v="201"/>
    <n v="257.28000000000003"/>
    <n v="56.28000000000003"/>
    <s v="Mon"/>
  </r>
  <r>
    <d v="2021-04-29T00:00:00"/>
    <s v="P0030"/>
    <n v="7"/>
    <x v="2"/>
    <x v="0"/>
    <n v="148"/>
    <n v="201.28"/>
    <x v="28"/>
    <x v="4"/>
    <x v="3"/>
    <x v="0"/>
    <n v="1036"/>
    <n v="1408.96"/>
    <n v="372.96000000000004"/>
    <s v="Thu"/>
  </r>
  <r>
    <d v="2021-04-30T00:00:00"/>
    <s v="P0029"/>
    <n v="1"/>
    <x v="2"/>
    <x v="0"/>
    <n v="47"/>
    <n v="53.11"/>
    <x v="19"/>
    <x v="4"/>
    <x v="3"/>
    <x v="0"/>
    <n v="47"/>
    <n v="53.11"/>
    <n v="6.1099999999999994"/>
    <s v="Fri"/>
  </r>
  <r>
    <d v="2021-05-01T00:00:00"/>
    <s v="P0018"/>
    <n v="3"/>
    <x v="1"/>
    <x v="1"/>
    <n v="37"/>
    <n v="49.21"/>
    <x v="30"/>
    <x v="2"/>
    <x v="4"/>
    <x v="0"/>
    <n v="111"/>
    <n v="147.63"/>
    <n v="36.629999999999995"/>
    <s v="Sat"/>
  </r>
  <r>
    <d v="2021-05-01T00:00:00"/>
    <s v="P0042"/>
    <n v="1"/>
    <x v="1"/>
    <x v="1"/>
    <n v="120"/>
    <n v="162"/>
    <x v="10"/>
    <x v="1"/>
    <x v="4"/>
    <x v="0"/>
    <n v="120"/>
    <n v="162"/>
    <n v="42"/>
    <s v="Sat"/>
  </r>
  <r>
    <d v="2021-05-03T00:00:00"/>
    <s v="P0034"/>
    <n v="3"/>
    <x v="1"/>
    <x v="0"/>
    <n v="55"/>
    <n v="58.3"/>
    <x v="13"/>
    <x v="4"/>
    <x v="4"/>
    <x v="0"/>
    <n v="165"/>
    <n v="174.89999999999998"/>
    <n v="9.8999999999999773"/>
    <s v="Mon"/>
  </r>
  <r>
    <d v="2021-05-04T00:00:00"/>
    <s v="P0015"/>
    <n v="13"/>
    <x v="1"/>
    <x v="0"/>
    <n v="12"/>
    <n v="15.719999999999999"/>
    <x v="27"/>
    <x v="2"/>
    <x v="4"/>
    <x v="0"/>
    <n v="156"/>
    <n v="204.35999999999999"/>
    <n v="48.359999999999985"/>
    <s v="Tue"/>
  </r>
  <r>
    <d v="2021-05-04T00:00:00"/>
    <s v="P0014"/>
    <n v="4"/>
    <x v="2"/>
    <x v="1"/>
    <n v="112"/>
    <n v="146.72"/>
    <x v="9"/>
    <x v="2"/>
    <x v="4"/>
    <x v="0"/>
    <n v="448"/>
    <n v="586.88"/>
    <n v="138.88"/>
    <s v="Tue"/>
  </r>
  <r>
    <d v="2021-05-05T00:00:00"/>
    <s v="P0009"/>
    <n v="13"/>
    <x v="2"/>
    <x v="1"/>
    <n v="6"/>
    <n v="7.8599999999999994"/>
    <x v="37"/>
    <x v="3"/>
    <x v="4"/>
    <x v="0"/>
    <n v="78"/>
    <n v="102.17999999999999"/>
    <n v="24.179999999999993"/>
    <s v="Wed"/>
  </r>
  <r>
    <d v="2021-05-06T00:00:00"/>
    <s v="P0008"/>
    <n v="15"/>
    <x v="2"/>
    <x v="0"/>
    <n v="83"/>
    <n v="94.62"/>
    <x v="25"/>
    <x v="3"/>
    <x v="4"/>
    <x v="0"/>
    <n v="1245"/>
    <n v="1419.3000000000002"/>
    <n v="174.30000000000018"/>
    <s v="Thu"/>
  </r>
  <r>
    <d v="2021-05-06T00:00:00"/>
    <s v="P0009"/>
    <n v="6"/>
    <x v="1"/>
    <x v="0"/>
    <n v="6"/>
    <n v="7.8599999999999994"/>
    <x v="37"/>
    <x v="3"/>
    <x v="4"/>
    <x v="0"/>
    <n v="36"/>
    <n v="47.16"/>
    <n v="11.159999999999997"/>
    <s v="Thu"/>
  </r>
  <r>
    <d v="2021-05-07T00:00:00"/>
    <s v="P0018"/>
    <n v="1"/>
    <x v="2"/>
    <x v="1"/>
    <n v="37"/>
    <n v="49.21"/>
    <x v="30"/>
    <x v="2"/>
    <x v="4"/>
    <x v="0"/>
    <n v="37"/>
    <n v="49.21"/>
    <n v="12.21"/>
    <s v="Fri"/>
  </r>
  <r>
    <d v="2021-05-09T00:00:00"/>
    <s v="P0016"/>
    <n v="6"/>
    <x v="1"/>
    <x v="0"/>
    <n v="13"/>
    <n v="16.64"/>
    <x v="21"/>
    <x v="2"/>
    <x v="4"/>
    <x v="0"/>
    <n v="78"/>
    <n v="99.84"/>
    <n v="21.840000000000003"/>
    <s v="Sun"/>
  </r>
  <r>
    <d v="2021-05-09T00:00:00"/>
    <s v="P0028"/>
    <n v="8"/>
    <x v="2"/>
    <x v="1"/>
    <n v="37"/>
    <n v="41.81"/>
    <x v="33"/>
    <x v="4"/>
    <x v="4"/>
    <x v="0"/>
    <n v="296"/>
    <n v="334.48"/>
    <n v="38.480000000000018"/>
    <s v="Sun"/>
  </r>
  <r>
    <d v="2021-05-12T00:00:00"/>
    <s v="P0016"/>
    <n v="3"/>
    <x v="2"/>
    <x v="0"/>
    <n v="13"/>
    <n v="16.64"/>
    <x v="21"/>
    <x v="2"/>
    <x v="4"/>
    <x v="0"/>
    <n v="39"/>
    <n v="49.92"/>
    <n v="10.920000000000002"/>
    <s v="Wed"/>
  </r>
  <r>
    <d v="2021-05-12T00:00:00"/>
    <s v="P0035"/>
    <n v="15"/>
    <x v="2"/>
    <x v="0"/>
    <n v="5"/>
    <n v="6.7"/>
    <x v="4"/>
    <x v="4"/>
    <x v="4"/>
    <x v="0"/>
    <n v="75"/>
    <n v="100.5"/>
    <n v="25.5"/>
    <s v="Wed"/>
  </r>
  <r>
    <d v="2021-05-13T00:00:00"/>
    <s v="P0029"/>
    <n v="4"/>
    <x v="2"/>
    <x v="0"/>
    <n v="47"/>
    <n v="53.11"/>
    <x v="19"/>
    <x v="4"/>
    <x v="4"/>
    <x v="0"/>
    <n v="188"/>
    <n v="212.44"/>
    <n v="24.439999999999998"/>
    <s v="Thu"/>
  </r>
  <r>
    <d v="2021-05-20T00:00:00"/>
    <s v="P0042"/>
    <n v="2"/>
    <x v="1"/>
    <x v="1"/>
    <n v="120"/>
    <n v="162"/>
    <x v="10"/>
    <x v="1"/>
    <x v="4"/>
    <x v="0"/>
    <n v="240"/>
    <n v="324"/>
    <n v="84"/>
    <s v="Thu"/>
  </r>
  <r>
    <d v="2021-05-23T00:00:00"/>
    <s v="P0040"/>
    <n v="11"/>
    <x v="2"/>
    <x v="0"/>
    <n v="90"/>
    <n v="115.2"/>
    <x v="17"/>
    <x v="1"/>
    <x v="4"/>
    <x v="0"/>
    <n v="990"/>
    <n v="1267.2"/>
    <n v="277.20000000000005"/>
    <s v="Sun"/>
  </r>
  <r>
    <d v="2021-05-30T00:00:00"/>
    <s v="P0023"/>
    <n v="13"/>
    <x v="1"/>
    <x v="0"/>
    <n v="141"/>
    <n v="149.46"/>
    <x v="12"/>
    <x v="0"/>
    <x v="4"/>
    <x v="0"/>
    <n v="1833"/>
    <n v="1942.98"/>
    <n v="109.98000000000002"/>
    <s v="Sun"/>
  </r>
  <r>
    <d v="2021-05-30T00:00:00"/>
    <s v="P0013"/>
    <n v="6"/>
    <x v="1"/>
    <x v="1"/>
    <n v="112"/>
    <n v="122.08"/>
    <x v="2"/>
    <x v="2"/>
    <x v="4"/>
    <x v="0"/>
    <n v="672"/>
    <n v="732.48"/>
    <n v="60.480000000000018"/>
    <s v="Sun"/>
  </r>
  <r>
    <d v="2021-06-03T00:00:00"/>
    <s v="P0021"/>
    <n v="10"/>
    <x v="2"/>
    <x v="1"/>
    <n v="126"/>
    <n v="162.54"/>
    <x v="32"/>
    <x v="0"/>
    <x v="5"/>
    <x v="0"/>
    <n v="1260"/>
    <n v="1625.3999999999999"/>
    <n v="365.39999999999986"/>
    <s v="Thu"/>
  </r>
  <r>
    <d v="2021-06-04T00:00:00"/>
    <s v="P0020"/>
    <n v="8"/>
    <x v="0"/>
    <x v="0"/>
    <n v="61"/>
    <n v="76.25"/>
    <x v="14"/>
    <x v="0"/>
    <x v="5"/>
    <x v="0"/>
    <n v="488"/>
    <n v="610"/>
    <n v="122"/>
    <s v="Fri"/>
  </r>
  <r>
    <d v="2021-06-04T00:00:00"/>
    <s v="P0020"/>
    <n v="12"/>
    <x v="1"/>
    <x v="1"/>
    <n v="61"/>
    <n v="76.25"/>
    <x v="14"/>
    <x v="0"/>
    <x v="5"/>
    <x v="0"/>
    <n v="732"/>
    <n v="915"/>
    <n v="183"/>
    <s v="Fri"/>
  </r>
  <r>
    <d v="2021-06-05T00:00:00"/>
    <s v="P0022"/>
    <n v="15"/>
    <x v="0"/>
    <x v="0"/>
    <n v="121"/>
    <n v="141.57"/>
    <x v="22"/>
    <x v="0"/>
    <x v="5"/>
    <x v="0"/>
    <n v="1815"/>
    <n v="2123.5499999999997"/>
    <n v="308.54999999999973"/>
    <s v="Sat"/>
  </r>
  <r>
    <d v="2021-06-05T00:00:00"/>
    <s v="P0035"/>
    <n v="10"/>
    <x v="2"/>
    <x v="0"/>
    <n v="5"/>
    <n v="6.7"/>
    <x v="4"/>
    <x v="4"/>
    <x v="5"/>
    <x v="0"/>
    <n v="50"/>
    <n v="67"/>
    <n v="17"/>
    <s v="Sat"/>
  </r>
  <r>
    <d v="2021-06-06T00:00:00"/>
    <s v="P0033"/>
    <n v="6"/>
    <x v="2"/>
    <x v="0"/>
    <n v="95"/>
    <n v="119.7"/>
    <x v="38"/>
    <x v="4"/>
    <x v="5"/>
    <x v="0"/>
    <n v="570"/>
    <n v="718.2"/>
    <n v="148.20000000000005"/>
    <s v="Sun"/>
  </r>
  <r>
    <d v="2021-06-08T00:00:00"/>
    <s v="P0028"/>
    <n v="11"/>
    <x v="2"/>
    <x v="0"/>
    <n v="37"/>
    <n v="41.81"/>
    <x v="33"/>
    <x v="4"/>
    <x v="5"/>
    <x v="0"/>
    <n v="407"/>
    <n v="459.91"/>
    <n v="52.910000000000025"/>
    <s v="Tue"/>
  </r>
  <r>
    <d v="2021-06-08T00:00:00"/>
    <s v="P0004"/>
    <n v="11"/>
    <x v="0"/>
    <x v="1"/>
    <n v="44"/>
    <n v="48.84"/>
    <x v="3"/>
    <x v="3"/>
    <x v="5"/>
    <x v="0"/>
    <n v="484"/>
    <n v="537.24"/>
    <n v="53.240000000000009"/>
    <s v="Tue"/>
  </r>
  <r>
    <d v="2021-06-09T00:00:00"/>
    <s v="P0001"/>
    <n v="7"/>
    <x v="2"/>
    <x v="0"/>
    <n v="98"/>
    <n v="103.88"/>
    <x v="16"/>
    <x v="3"/>
    <x v="5"/>
    <x v="0"/>
    <n v="686"/>
    <n v="727.16"/>
    <n v="41.159999999999968"/>
    <s v="Wed"/>
  </r>
  <r>
    <d v="2021-06-11T00:00:00"/>
    <s v="P0032"/>
    <n v="12"/>
    <x v="0"/>
    <x v="1"/>
    <n v="89"/>
    <n v="117.48"/>
    <x v="18"/>
    <x v="4"/>
    <x v="5"/>
    <x v="0"/>
    <n v="1068"/>
    <n v="1409.76"/>
    <n v="341.76"/>
    <s v="Fri"/>
  </r>
  <r>
    <d v="2021-06-12T00:00:00"/>
    <s v="P0041"/>
    <n v="6"/>
    <x v="2"/>
    <x v="0"/>
    <n v="138"/>
    <n v="173.88"/>
    <x v="41"/>
    <x v="1"/>
    <x v="5"/>
    <x v="0"/>
    <n v="828"/>
    <n v="1043.28"/>
    <n v="215.27999999999997"/>
    <s v="Sat"/>
  </r>
  <r>
    <d v="2021-06-14T00:00:00"/>
    <s v="P0025"/>
    <n v="10"/>
    <x v="1"/>
    <x v="1"/>
    <n v="7"/>
    <n v="8.33"/>
    <x v="7"/>
    <x v="0"/>
    <x v="5"/>
    <x v="0"/>
    <n v="70"/>
    <n v="83.3"/>
    <n v="13.299999999999997"/>
    <s v="Mon"/>
  </r>
  <r>
    <d v="2021-06-16T00:00:00"/>
    <s v="P0019"/>
    <n v="5"/>
    <x v="0"/>
    <x v="1"/>
    <n v="150"/>
    <n v="210"/>
    <x v="40"/>
    <x v="2"/>
    <x v="5"/>
    <x v="0"/>
    <n v="750"/>
    <n v="1050"/>
    <n v="300"/>
    <s v="Wed"/>
  </r>
  <r>
    <d v="2021-06-16T00:00:00"/>
    <s v="P0015"/>
    <n v="12"/>
    <x v="1"/>
    <x v="1"/>
    <n v="12"/>
    <n v="15.719999999999999"/>
    <x v="27"/>
    <x v="2"/>
    <x v="5"/>
    <x v="0"/>
    <n v="144"/>
    <n v="188.64"/>
    <n v="44.639999999999986"/>
    <s v="Wed"/>
  </r>
  <r>
    <d v="2021-06-16T00:00:00"/>
    <s v="P0039"/>
    <n v="11"/>
    <x v="2"/>
    <x v="1"/>
    <n v="37"/>
    <n v="42.55"/>
    <x v="34"/>
    <x v="1"/>
    <x v="5"/>
    <x v="0"/>
    <n v="407"/>
    <n v="468.04999999999995"/>
    <n v="61.049999999999955"/>
    <s v="Wed"/>
  </r>
  <r>
    <d v="2021-06-18T00:00:00"/>
    <s v="P0025"/>
    <n v="13"/>
    <x v="2"/>
    <x v="1"/>
    <n v="7"/>
    <n v="8.33"/>
    <x v="7"/>
    <x v="0"/>
    <x v="5"/>
    <x v="0"/>
    <n v="91"/>
    <n v="108.29"/>
    <n v="17.290000000000006"/>
    <s v="Fri"/>
  </r>
  <r>
    <d v="2021-06-19T00:00:00"/>
    <s v="P0041"/>
    <n v="5"/>
    <x v="2"/>
    <x v="0"/>
    <n v="138"/>
    <n v="173.88"/>
    <x v="41"/>
    <x v="1"/>
    <x v="5"/>
    <x v="0"/>
    <n v="690"/>
    <n v="869.4"/>
    <n v="179.39999999999998"/>
    <s v="Sat"/>
  </r>
  <r>
    <d v="2021-06-20T00:00:00"/>
    <s v="P0016"/>
    <n v="1"/>
    <x v="0"/>
    <x v="1"/>
    <n v="13"/>
    <n v="16.64"/>
    <x v="21"/>
    <x v="2"/>
    <x v="5"/>
    <x v="0"/>
    <n v="13"/>
    <n v="16.64"/>
    <n v="3.6400000000000006"/>
    <s v="Sun"/>
  </r>
  <r>
    <d v="2021-06-23T00:00:00"/>
    <s v="P0016"/>
    <n v="4"/>
    <x v="2"/>
    <x v="0"/>
    <n v="13"/>
    <n v="16.64"/>
    <x v="21"/>
    <x v="2"/>
    <x v="5"/>
    <x v="0"/>
    <n v="52"/>
    <n v="66.56"/>
    <n v="14.560000000000002"/>
    <s v="Wed"/>
  </r>
  <r>
    <d v="2021-06-24T00:00:00"/>
    <s v="P0011"/>
    <n v="13"/>
    <x v="2"/>
    <x v="0"/>
    <n v="44"/>
    <n v="48.4"/>
    <x v="31"/>
    <x v="2"/>
    <x v="5"/>
    <x v="0"/>
    <n v="572"/>
    <n v="629.19999999999993"/>
    <n v="57.199999999999932"/>
    <s v="Thu"/>
  </r>
  <r>
    <d v="2021-06-26T00:00:00"/>
    <s v="P0009"/>
    <n v="7"/>
    <x v="1"/>
    <x v="0"/>
    <n v="6"/>
    <n v="7.8599999999999994"/>
    <x v="37"/>
    <x v="3"/>
    <x v="5"/>
    <x v="0"/>
    <n v="42"/>
    <n v="55.019999999999996"/>
    <n v="13.019999999999996"/>
    <s v="Sat"/>
  </r>
  <r>
    <d v="2021-06-27T00:00:00"/>
    <s v="P0005"/>
    <n v="11"/>
    <x v="2"/>
    <x v="1"/>
    <n v="133"/>
    <n v="155.61000000000001"/>
    <x v="24"/>
    <x v="3"/>
    <x v="5"/>
    <x v="0"/>
    <n v="1463"/>
    <n v="1711.71"/>
    <n v="248.71000000000004"/>
    <s v="Sun"/>
  </r>
  <r>
    <d v="2021-06-28T00:00:00"/>
    <s v="P0021"/>
    <n v="2"/>
    <x v="1"/>
    <x v="1"/>
    <n v="126"/>
    <n v="162.54"/>
    <x v="32"/>
    <x v="0"/>
    <x v="5"/>
    <x v="0"/>
    <n v="252"/>
    <n v="325.08"/>
    <n v="73.079999999999984"/>
    <s v="Mon"/>
  </r>
  <r>
    <d v="2021-06-28T00:00:00"/>
    <s v="P0035"/>
    <n v="7"/>
    <x v="1"/>
    <x v="0"/>
    <n v="5"/>
    <n v="6.7"/>
    <x v="4"/>
    <x v="4"/>
    <x v="5"/>
    <x v="0"/>
    <n v="35"/>
    <n v="46.9"/>
    <n v="11.899999999999999"/>
    <s v="Mon"/>
  </r>
  <r>
    <d v="2021-06-29T00:00:00"/>
    <s v="P0014"/>
    <n v="4"/>
    <x v="2"/>
    <x v="0"/>
    <n v="112"/>
    <n v="146.72"/>
    <x v="9"/>
    <x v="2"/>
    <x v="5"/>
    <x v="0"/>
    <n v="448"/>
    <n v="586.88"/>
    <n v="138.88"/>
    <s v="Tue"/>
  </r>
  <r>
    <d v="2021-07-01T00:00:00"/>
    <s v="P0005"/>
    <n v="11"/>
    <x v="2"/>
    <x v="1"/>
    <n v="133"/>
    <n v="155.61000000000001"/>
    <x v="24"/>
    <x v="3"/>
    <x v="6"/>
    <x v="0"/>
    <n v="1463"/>
    <n v="1711.71"/>
    <n v="248.71000000000004"/>
    <s v="Thu"/>
  </r>
  <r>
    <d v="2021-07-02T00:00:00"/>
    <s v="P0010"/>
    <n v="11"/>
    <x v="2"/>
    <x v="1"/>
    <n v="148"/>
    <n v="164.28"/>
    <x v="20"/>
    <x v="2"/>
    <x v="6"/>
    <x v="0"/>
    <n v="1628"/>
    <n v="1807.08"/>
    <n v="179.07999999999993"/>
    <s v="Fri"/>
  </r>
  <r>
    <d v="2021-07-03T00:00:00"/>
    <s v="P0033"/>
    <n v="9"/>
    <x v="1"/>
    <x v="1"/>
    <n v="95"/>
    <n v="119.7"/>
    <x v="38"/>
    <x v="4"/>
    <x v="6"/>
    <x v="0"/>
    <n v="855"/>
    <n v="1077.3"/>
    <n v="222.29999999999995"/>
    <s v="Sat"/>
  </r>
  <r>
    <d v="2021-07-03T00:00:00"/>
    <s v="P0003"/>
    <n v="8"/>
    <x v="1"/>
    <x v="1"/>
    <n v="71"/>
    <n v="80.94"/>
    <x v="6"/>
    <x v="3"/>
    <x v="6"/>
    <x v="0"/>
    <n v="568"/>
    <n v="647.52"/>
    <n v="79.519999999999982"/>
    <s v="Sat"/>
  </r>
  <r>
    <d v="2021-07-05T00:00:00"/>
    <s v="P0002"/>
    <n v="8"/>
    <x v="2"/>
    <x v="0"/>
    <n v="105"/>
    <n v="142.80000000000001"/>
    <x v="29"/>
    <x v="3"/>
    <x v="6"/>
    <x v="0"/>
    <n v="840"/>
    <n v="1142.4000000000001"/>
    <n v="302.40000000000009"/>
    <s v="Mon"/>
  </r>
  <r>
    <d v="2021-07-06T00:00:00"/>
    <s v="P0041"/>
    <n v="15"/>
    <x v="2"/>
    <x v="1"/>
    <n v="138"/>
    <n v="173.88"/>
    <x v="41"/>
    <x v="1"/>
    <x v="6"/>
    <x v="0"/>
    <n v="2070"/>
    <n v="2608.1999999999998"/>
    <n v="538.19999999999982"/>
    <s v="Tue"/>
  </r>
  <r>
    <d v="2021-07-08T00:00:00"/>
    <s v="P0004"/>
    <n v="10"/>
    <x v="2"/>
    <x v="0"/>
    <n v="44"/>
    <n v="48.84"/>
    <x v="3"/>
    <x v="3"/>
    <x v="6"/>
    <x v="0"/>
    <n v="440"/>
    <n v="488.40000000000003"/>
    <n v="48.400000000000034"/>
    <s v="Thu"/>
  </r>
  <r>
    <d v="2021-07-10T00:00:00"/>
    <s v="P0034"/>
    <n v="6"/>
    <x v="0"/>
    <x v="1"/>
    <n v="55"/>
    <n v="58.3"/>
    <x v="13"/>
    <x v="4"/>
    <x v="6"/>
    <x v="0"/>
    <n v="330"/>
    <n v="349.79999999999995"/>
    <n v="19.799999999999955"/>
    <s v="Sat"/>
  </r>
  <r>
    <d v="2021-07-11T00:00:00"/>
    <s v="P0009"/>
    <n v="4"/>
    <x v="0"/>
    <x v="0"/>
    <n v="6"/>
    <n v="7.8599999999999994"/>
    <x v="37"/>
    <x v="3"/>
    <x v="6"/>
    <x v="0"/>
    <n v="24"/>
    <n v="31.439999999999998"/>
    <n v="7.4399999999999977"/>
    <s v="Sun"/>
  </r>
  <r>
    <d v="2021-07-13T00:00:00"/>
    <s v="P0019"/>
    <n v="1"/>
    <x v="2"/>
    <x v="1"/>
    <n v="150"/>
    <n v="210"/>
    <x v="40"/>
    <x v="2"/>
    <x v="6"/>
    <x v="0"/>
    <n v="150"/>
    <n v="210"/>
    <n v="60"/>
    <s v="Tue"/>
  </r>
  <r>
    <d v="2021-07-16T00:00:00"/>
    <s v="P0023"/>
    <n v="8"/>
    <x v="0"/>
    <x v="1"/>
    <n v="141"/>
    <n v="149.46"/>
    <x v="12"/>
    <x v="0"/>
    <x v="6"/>
    <x v="0"/>
    <n v="1128"/>
    <n v="1195.68"/>
    <n v="67.680000000000064"/>
    <s v="Fri"/>
  </r>
  <r>
    <d v="2021-07-18T00:00:00"/>
    <s v="P0027"/>
    <n v="14"/>
    <x v="1"/>
    <x v="0"/>
    <n v="48"/>
    <n v="57.120000000000005"/>
    <x v="26"/>
    <x v="4"/>
    <x v="6"/>
    <x v="0"/>
    <n v="672"/>
    <n v="799.68000000000006"/>
    <n v="127.68000000000006"/>
    <s v="Sun"/>
  </r>
  <r>
    <d v="2021-07-20T00:00:00"/>
    <s v="P0038"/>
    <n v="11"/>
    <x v="1"/>
    <x v="0"/>
    <n v="72"/>
    <n v="79.92"/>
    <x v="1"/>
    <x v="1"/>
    <x v="6"/>
    <x v="0"/>
    <n v="792"/>
    <n v="879.12"/>
    <n v="87.12"/>
    <s v="Tue"/>
  </r>
  <r>
    <d v="2021-07-20T00:00:00"/>
    <s v="P0043"/>
    <n v="5"/>
    <x v="2"/>
    <x v="0"/>
    <n v="67"/>
    <n v="83.08"/>
    <x v="23"/>
    <x v="1"/>
    <x v="6"/>
    <x v="0"/>
    <n v="335"/>
    <n v="415.4"/>
    <n v="80.399999999999977"/>
    <s v="Tue"/>
  </r>
  <r>
    <d v="2021-07-21T00:00:00"/>
    <s v="P0029"/>
    <n v="15"/>
    <x v="2"/>
    <x v="0"/>
    <n v="47"/>
    <n v="53.11"/>
    <x v="19"/>
    <x v="4"/>
    <x v="6"/>
    <x v="0"/>
    <n v="705"/>
    <n v="796.65"/>
    <n v="91.649999999999977"/>
    <s v="Wed"/>
  </r>
  <r>
    <d v="2021-07-22T00:00:00"/>
    <s v="P0026"/>
    <n v="3"/>
    <x v="0"/>
    <x v="1"/>
    <n v="18"/>
    <n v="24.66"/>
    <x v="42"/>
    <x v="4"/>
    <x v="6"/>
    <x v="0"/>
    <n v="54"/>
    <n v="73.98"/>
    <n v="19.980000000000004"/>
    <s v="Thu"/>
  </r>
  <r>
    <d v="2021-07-22T00:00:00"/>
    <s v="P0024"/>
    <n v="14"/>
    <x v="1"/>
    <x v="1"/>
    <n v="144"/>
    <n v="156.96"/>
    <x v="0"/>
    <x v="0"/>
    <x v="6"/>
    <x v="0"/>
    <n v="2016"/>
    <n v="2197.44"/>
    <n v="181.44000000000005"/>
    <s v="Thu"/>
  </r>
  <r>
    <d v="2021-07-23T00:00:00"/>
    <s v="P0036"/>
    <n v="7"/>
    <x v="0"/>
    <x v="0"/>
    <n v="90"/>
    <n v="96.3"/>
    <x v="43"/>
    <x v="4"/>
    <x v="6"/>
    <x v="0"/>
    <n v="630"/>
    <n v="674.1"/>
    <n v="44.100000000000023"/>
    <s v="Fri"/>
  </r>
  <r>
    <d v="2021-07-23T00:00:00"/>
    <s v="P0037"/>
    <n v="8"/>
    <x v="2"/>
    <x v="0"/>
    <n v="67"/>
    <n v="85.76"/>
    <x v="8"/>
    <x v="1"/>
    <x v="6"/>
    <x v="0"/>
    <n v="536"/>
    <n v="686.08"/>
    <n v="150.08000000000004"/>
    <s v="Fri"/>
  </r>
  <r>
    <d v="2021-07-24T00:00:00"/>
    <s v="P0009"/>
    <n v="4"/>
    <x v="1"/>
    <x v="1"/>
    <n v="6"/>
    <n v="7.8599999999999994"/>
    <x v="37"/>
    <x v="3"/>
    <x v="6"/>
    <x v="0"/>
    <n v="24"/>
    <n v="31.439999999999998"/>
    <n v="7.4399999999999977"/>
    <s v="Sat"/>
  </r>
  <r>
    <d v="2021-07-29T00:00:00"/>
    <s v="P0044"/>
    <n v="15"/>
    <x v="1"/>
    <x v="1"/>
    <n v="76"/>
    <n v="82.08"/>
    <x v="11"/>
    <x v="1"/>
    <x v="6"/>
    <x v="0"/>
    <n v="1140"/>
    <n v="1231.2"/>
    <n v="91.200000000000045"/>
    <s v="Thu"/>
  </r>
  <r>
    <d v="2021-08-01T00:00:00"/>
    <s v="P0001"/>
    <n v="11"/>
    <x v="2"/>
    <x v="1"/>
    <n v="98"/>
    <n v="103.88"/>
    <x v="16"/>
    <x v="3"/>
    <x v="7"/>
    <x v="0"/>
    <n v="1078"/>
    <n v="1142.6799999999998"/>
    <n v="64.679999999999836"/>
    <s v="Sun"/>
  </r>
  <r>
    <d v="2021-08-02T00:00:00"/>
    <s v="P0023"/>
    <n v="3"/>
    <x v="2"/>
    <x v="0"/>
    <n v="141"/>
    <n v="149.46"/>
    <x v="12"/>
    <x v="0"/>
    <x v="7"/>
    <x v="0"/>
    <n v="423"/>
    <n v="448.38"/>
    <n v="25.379999999999995"/>
    <s v="Mon"/>
  </r>
  <r>
    <d v="2021-08-03T00:00:00"/>
    <s v="P0022"/>
    <n v="13"/>
    <x v="1"/>
    <x v="0"/>
    <n v="121"/>
    <n v="141.57"/>
    <x v="22"/>
    <x v="0"/>
    <x v="7"/>
    <x v="0"/>
    <n v="1573"/>
    <n v="1840.4099999999999"/>
    <n v="267.40999999999985"/>
    <s v="Tue"/>
  </r>
  <r>
    <d v="2021-08-03T00:00:00"/>
    <s v="P0034"/>
    <n v="12"/>
    <x v="1"/>
    <x v="0"/>
    <n v="55"/>
    <n v="58.3"/>
    <x v="13"/>
    <x v="4"/>
    <x v="7"/>
    <x v="0"/>
    <n v="660"/>
    <n v="699.59999999999991"/>
    <n v="39.599999999999909"/>
    <s v="Tue"/>
  </r>
  <r>
    <d v="2021-08-05T00:00:00"/>
    <s v="P0028"/>
    <n v="14"/>
    <x v="2"/>
    <x v="1"/>
    <n v="37"/>
    <n v="41.81"/>
    <x v="33"/>
    <x v="4"/>
    <x v="7"/>
    <x v="0"/>
    <n v="518"/>
    <n v="585.34"/>
    <n v="67.340000000000032"/>
    <s v="Thu"/>
  </r>
  <r>
    <d v="2021-08-06T00:00:00"/>
    <s v="P0037"/>
    <n v="1"/>
    <x v="0"/>
    <x v="1"/>
    <n v="67"/>
    <n v="85.76"/>
    <x v="8"/>
    <x v="1"/>
    <x v="7"/>
    <x v="0"/>
    <n v="67"/>
    <n v="85.76"/>
    <n v="18.760000000000005"/>
    <s v="Fri"/>
  </r>
  <r>
    <d v="2021-08-10T00:00:00"/>
    <s v="P0005"/>
    <n v="4"/>
    <x v="0"/>
    <x v="1"/>
    <n v="133"/>
    <n v="155.61000000000001"/>
    <x v="24"/>
    <x v="3"/>
    <x v="7"/>
    <x v="0"/>
    <n v="532"/>
    <n v="622.44000000000005"/>
    <n v="90.440000000000055"/>
    <s v="Tue"/>
  </r>
  <r>
    <d v="2021-08-10T00:00:00"/>
    <s v="P0044"/>
    <n v="10"/>
    <x v="1"/>
    <x v="1"/>
    <n v="76"/>
    <n v="82.08"/>
    <x v="11"/>
    <x v="1"/>
    <x v="7"/>
    <x v="0"/>
    <n v="760"/>
    <n v="820.8"/>
    <n v="60.799999999999955"/>
    <s v="Tue"/>
  </r>
  <r>
    <d v="2021-08-10T00:00:00"/>
    <s v="P0006"/>
    <n v="6"/>
    <x v="2"/>
    <x v="1"/>
    <n v="75"/>
    <n v="85.5"/>
    <x v="15"/>
    <x v="3"/>
    <x v="7"/>
    <x v="0"/>
    <n v="450"/>
    <n v="513"/>
    <n v="63"/>
    <s v="Tue"/>
  </r>
  <r>
    <d v="2021-08-11T00:00:00"/>
    <s v="P0023"/>
    <n v="4"/>
    <x v="2"/>
    <x v="0"/>
    <n v="141"/>
    <n v="149.46"/>
    <x v="12"/>
    <x v="0"/>
    <x v="7"/>
    <x v="0"/>
    <n v="564"/>
    <n v="597.84"/>
    <n v="33.840000000000032"/>
    <s v="Wed"/>
  </r>
  <r>
    <d v="2021-08-13T00:00:00"/>
    <s v="P0011"/>
    <n v="13"/>
    <x v="2"/>
    <x v="0"/>
    <n v="44"/>
    <n v="48.4"/>
    <x v="31"/>
    <x v="2"/>
    <x v="7"/>
    <x v="0"/>
    <n v="572"/>
    <n v="629.19999999999993"/>
    <n v="57.199999999999932"/>
    <s v="Fri"/>
  </r>
  <r>
    <d v="2021-08-13T00:00:00"/>
    <s v="P0027"/>
    <n v="9"/>
    <x v="2"/>
    <x v="0"/>
    <n v="48"/>
    <n v="57.120000000000005"/>
    <x v="26"/>
    <x v="4"/>
    <x v="7"/>
    <x v="0"/>
    <n v="432"/>
    <n v="514.08000000000004"/>
    <n v="82.080000000000041"/>
    <s v="Fri"/>
  </r>
  <r>
    <d v="2021-08-16T00:00:00"/>
    <s v="P0003"/>
    <n v="3"/>
    <x v="1"/>
    <x v="0"/>
    <n v="71"/>
    <n v="80.94"/>
    <x v="6"/>
    <x v="3"/>
    <x v="7"/>
    <x v="0"/>
    <n v="213"/>
    <n v="242.82"/>
    <n v="29.819999999999993"/>
    <s v="Mon"/>
  </r>
  <r>
    <d v="2021-08-18T00:00:00"/>
    <s v="P0025"/>
    <n v="6"/>
    <x v="2"/>
    <x v="0"/>
    <n v="7"/>
    <n v="8.33"/>
    <x v="7"/>
    <x v="0"/>
    <x v="7"/>
    <x v="0"/>
    <n v="42"/>
    <n v="49.980000000000004"/>
    <n v="7.980000000000004"/>
    <s v="Wed"/>
  </r>
  <r>
    <d v="2021-08-20T00:00:00"/>
    <s v="P0020"/>
    <n v="15"/>
    <x v="2"/>
    <x v="1"/>
    <n v="61"/>
    <n v="76.25"/>
    <x v="14"/>
    <x v="0"/>
    <x v="7"/>
    <x v="0"/>
    <n v="915"/>
    <n v="1143.75"/>
    <n v="228.75"/>
    <s v="Fri"/>
  </r>
  <r>
    <d v="2021-08-20T00:00:00"/>
    <s v="P0031"/>
    <n v="9"/>
    <x v="2"/>
    <x v="0"/>
    <n v="93"/>
    <n v="104.16"/>
    <x v="5"/>
    <x v="4"/>
    <x v="7"/>
    <x v="0"/>
    <n v="837"/>
    <n v="937.43999999999994"/>
    <n v="100.43999999999994"/>
    <s v="Fri"/>
  </r>
  <r>
    <d v="2021-08-20T00:00:00"/>
    <s v="P0028"/>
    <n v="13"/>
    <x v="2"/>
    <x v="0"/>
    <n v="37"/>
    <n v="41.81"/>
    <x v="33"/>
    <x v="4"/>
    <x v="7"/>
    <x v="0"/>
    <n v="481"/>
    <n v="543.53"/>
    <n v="62.529999999999973"/>
    <s v="Fri"/>
  </r>
  <r>
    <d v="2021-08-26T00:00:00"/>
    <s v="P0039"/>
    <n v="4"/>
    <x v="2"/>
    <x v="0"/>
    <n v="37"/>
    <n v="42.55"/>
    <x v="34"/>
    <x v="1"/>
    <x v="7"/>
    <x v="0"/>
    <n v="148"/>
    <n v="170.2"/>
    <n v="22.199999999999989"/>
    <s v="Thu"/>
  </r>
  <r>
    <d v="2021-08-29T00:00:00"/>
    <s v="P0034"/>
    <n v="12"/>
    <x v="0"/>
    <x v="0"/>
    <n v="55"/>
    <n v="58.3"/>
    <x v="13"/>
    <x v="4"/>
    <x v="7"/>
    <x v="0"/>
    <n v="660"/>
    <n v="699.59999999999991"/>
    <n v="39.599999999999909"/>
    <s v="Sun"/>
  </r>
  <r>
    <d v="2021-08-30T00:00:00"/>
    <s v="P0013"/>
    <n v="13"/>
    <x v="2"/>
    <x v="0"/>
    <n v="112"/>
    <n v="122.08"/>
    <x v="2"/>
    <x v="2"/>
    <x v="7"/>
    <x v="0"/>
    <n v="1456"/>
    <n v="1587.04"/>
    <n v="131.03999999999996"/>
    <s v="Mon"/>
  </r>
  <r>
    <d v="2021-08-31T00:00:00"/>
    <s v="P0001"/>
    <n v="2"/>
    <x v="2"/>
    <x v="0"/>
    <n v="98"/>
    <n v="103.88"/>
    <x v="16"/>
    <x v="3"/>
    <x v="7"/>
    <x v="0"/>
    <n v="196"/>
    <n v="207.76"/>
    <n v="11.759999999999991"/>
    <s v="Tue"/>
  </r>
  <r>
    <d v="2021-08-31T00:00:00"/>
    <s v="P0035"/>
    <n v="11"/>
    <x v="2"/>
    <x v="0"/>
    <n v="5"/>
    <n v="6.7"/>
    <x v="4"/>
    <x v="4"/>
    <x v="7"/>
    <x v="0"/>
    <n v="55"/>
    <n v="73.7"/>
    <n v="18.700000000000003"/>
    <s v="Tue"/>
  </r>
  <r>
    <d v="2021-09-01T00:00:00"/>
    <s v="P0024"/>
    <n v="1"/>
    <x v="0"/>
    <x v="1"/>
    <n v="144"/>
    <n v="156.96"/>
    <x v="0"/>
    <x v="0"/>
    <x v="8"/>
    <x v="0"/>
    <n v="144"/>
    <n v="156.96"/>
    <n v="12.960000000000008"/>
    <s v="Wed"/>
  </r>
  <r>
    <d v="2021-09-01T00:00:00"/>
    <s v="P0003"/>
    <n v="14"/>
    <x v="1"/>
    <x v="0"/>
    <n v="71"/>
    <n v="80.94"/>
    <x v="6"/>
    <x v="3"/>
    <x v="8"/>
    <x v="0"/>
    <n v="994"/>
    <n v="1133.1599999999999"/>
    <n v="139.15999999999985"/>
    <s v="Wed"/>
  </r>
  <r>
    <d v="2021-09-03T00:00:00"/>
    <s v="P0041"/>
    <n v="8"/>
    <x v="2"/>
    <x v="0"/>
    <n v="138"/>
    <n v="173.88"/>
    <x v="41"/>
    <x v="1"/>
    <x v="8"/>
    <x v="0"/>
    <n v="1104"/>
    <n v="1391.04"/>
    <n v="287.03999999999996"/>
    <s v="Fri"/>
  </r>
  <r>
    <d v="2021-09-04T00:00:00"/>
    <s v="P0028"/>
    <n v="7"/>
    <x v="2"/>
    <x v="0"/>
    <n v="37"/>
    <n v="41.81"/>
    <x v="33"/>
    <x v="4"/>
    <x v="8"/>
    <x v="0"/>
    <n v="259"/>
    <n v="292.67"/>
    <n v="33.670000000000016"/>
    <s v="Sat"/>
  </r>
  <r>
    <d v="2021-09-04T00:00:00"/>
    <s v="P0023"/>
    <n v="15"/>
    <x v="2"/>
    <x v="0"/>
    <n v="141"/>
    <n v="149.46"/>
    <x v="12"/>
    <x v="0"/>
    <x v="8"/>
    <x v="0"/>
    <n v="2115"/>
    <n v="2241.9"/>
    <n v="126.90000000000009"/>
    <s v="Sat"/>
  </r>
  <r>
    <d v="2021-09-05T00:00:00"/>
    <s v="P0032"/>
    <n v="1"/>
    <x v="2"/>
    <x v="1"/>
    <n v="89"/>
    <n v="117.48"/>
    <x v="18"/>
    <x v="4"/>
    <x v="8"/>
    <x v="0"/>
    <n v="89"/>
    <n v="117.48"/>
    <n v="28.480000000000004"/>
    <s v="Sun"/>
  </r>
  <r>
    <d v="2021-09-07T00:00:00"/>
    <s v="P0019"/>
    <n v="5"/>
    <x v="2"/>
    <x v="0"/>
    <n v="150"/>
    <n v="210"/>
    <x v="40"/>
    <x v="2"/>
    <x v="8"/>
    <x v="0"/>
    <n v="750"/>
    <n v="1050"/>
    <n v="300"/>
    <s v="Tue"/>
  </r>
  <r>
    <d v="2021-09-09T00:00:00"/>
    <s v="P0044"/>
    <n v="4"/>
    <x v="2"/>
    <x v="0"/>
    <n v="76"/>
    <n v="82.08"/>
    <x v="11"/>
    <x v="1"/>
    <x v="8"/>
    <x v="0"/>
    <n v="304"/>
    <n v="328.32"/>
    <n v="24.319999999999993"/>
    <s v="Thu"/>
  </r>
  <r>
    <d v="2021-09-10T00:00:00"/>
    <s v="P0030"/>
    <n v="6"/>
    <x v="2"/>
    <x v="0"/>
    <n v="148"/>
    <n v="201.28"/>
    <x v="28"/>
    <x v="4"/>
    <x v="8"/>
    <x v="0"/>
    <n v="888"/>
    <n v="1207.68"/>
    <n v="319.68000000000006"/>
    <s v="Fri"/>
  </r>
  <r>
    <d v="2021-09-10T00:00:00"/>
    <s v="P0001"/>
    <n v="9"/>
    <x v="0"/>
    <x v="0"/>
    <n v="98"/>
    <n v="103.88"/>
    <x v="16"/>
    <x v="3"/>
    <x v="8"/>
    <x v="0"/>
    <n v="882"/>
    <n v="934.92"/>
    <n v="52.919999999999959"/>
    <s v="Fri"/>
  </r>
  <r>
    <d v="2021-09-10T00:00:00"/>
    <s v="P0026"/>
    <n v="2"/>
    <x v="2"/>
    <x v="0"/>
    <n v="18"/>
    <n v="24.66"/>
    <x v="42"/>
    <x v="4"/>
    <x v="8"/>
    <x v="0"/>
    <n v="36"/>
    <n v="49.32"/>
    <n v="13.32"/>
    <s v="Fri"/>
  </r>
  <r>
    <d v="2021-09-11T00:00:00"/>
    <s v="P0001"/>
    <n v="6"/>
    <x v="0"/>
    <x v="0"/>
    <n v="98"/>
    <n v="103.88"/>
    <x v="16"/>
    <x v="3"/>
    <x v="8"/>
    <x v="0"/>
    <n v="588"/>
    <n v="623.28"/>
    <n v="35.279999999999973"/>
    <s v="Sat"/>
  </r>
  <r>
    <d v="2021-09-13T00:00:00"/>
    <s v="P0041"/>
    <n v="7"/>
    <x v="2"/>
    <x v="1"/>
    <n v="138"/>
    <n v="173.88"/>
    <x v="41"/>
    <x v="1"/>
    <x v="8"/>
    <x v="0"/>
    <n v="966"/>
    <n v="1217.1599999999999"/>
    <n v="251.15999999999985"/>
    <s v="Mon"/>
  </r>
  <r>
    <d v="2021-09-15T00:00:00"/>
    <s v="P0042"/>
    <n v="6"/>
    <x v="2"/>
    <x v="0"/>
    <n v="120"/>
    <n v="162"/>
    <x v="10"/>
    <x v="1"/>
    <x v="8"/>
    <x v="0"/>
    <n v="720"/>
    <n v="972"/>
    <n v="252"/>
    <s v="Wed"/>
  </r>
  <r>
    <d v="2021-09-15T00:00:00"/>
    <s v="P0042"/>
    <n v="14"/>
    <x v="2"/>
    <x v="0"/>
    <n v="120"/>
    <n v="162"/>
    <x v="10"/>
    <x v="1"/>
    <x v="8"/>
    <x v="0"/>
    <n v="1680"/>
    <n v="2268"/>
    <n v="588"/>
    <s v="Wed"/>
  </r>
  <r>
    <d v="2021-09-21T00:00:00"/>
    <s v="P0020"/>
    <n v="7"/>
    <x v="0"/>
    <x v="1"/>
    <n v="61"/>
    <n v="76.25"/>
    <x v="14"/>
    <x v="0"/>
    <x v="8"/>
    <x v="0"/>
    <n v="427"/>
    <n v="533.75"/>
    <n v="106.75"/>
    <s v="Tue"/>
  </r>
  <r>
    <d v="2021-09-22T00:00:00"/>
    <s v="P0040"/>
    <n v="2"/>
    <x v="1"/>
    <x v="1"/>
    <n v="90"/>
    <n v="115.2"/>
    <x v="17"/>
    <x v="1"/>
    <x v="8"/>
    <x v="0"/>
    <n v="180"/>
    <n v="230.4"/>
    <n v="50.400000000000006"/>
    <s v="Wed"/>
  </r>
  <r>
    <d v="2021-09-22T00:00:00"/>
    <s v="P0002"/>
    <n v="4"/>
    <x v="2"/>
    <x v="1"/>
    <n v="105"/>
    <n v="142.80000000000001"/>
    <x v="29"/>
    <x v="3"/>
    <x v="8"/>
    <x v="0"/>
    <n v="420"/>
    <n v="571.20000000000005"/>
    <n v="151.20000000000005"/>
    <s v="Wed"/>
  </r>
  <r>
    <d v="2021-09-23T00:00:00"/>
    <s v="P0018"/>
    <n v="12"/>
    <x v="2"/>
    <x v="1"/>
    <n v="37"/>
    <n v="49.21"/>
    <x v="30"/>
    <x v="2"/>
    <x v="8"/>
    <x v="0"/>
    <n v="444"/>
    <n v="590.52"/>
    <n v="146.51999999999998"/>
    <s v="Thu"/>
  </r>
  <r>
    <d v="2021-09-23T00:00:00"/>
    <s v="P0021"/>
    <n v="7"/>
    <x v="1"/>
    <x v="0"/>
    <n v="126"/>
    <n v="162.54"/>
    <x v="32"/>
    <x v="0"/>
    <x v="8"/>
    <x v="0"/>
    <n v="882"/>
    <n v="1137.78"/>
    <n v="255.77999999999997"/>
    <s v="Thu"/>
  </r>
  <r>
    <d v="2021-09-27T00:00:00"/>
    <s v="P0034"/>
    <n v="1"/>
    <x v="2"/>
    <x v="1"/>
    <n v="55"/>
    <n v="58.3"/>
    <x v="13"/>
    <x v="4"/>
    <x v="8"/>
    <x v="0"/>
    <n v="55"/>
    <n v="58.3"/>
    <n v="3.2999999999999972"/>
    <s v="Mon"/>
  </r>
  <r>
    <d v="2021-09-30T00:00:00"/>
    <s v="P0014"/>
    <n v="9"/>
    <x v="1"/>
    <x v="0"/>
    <n v="112"/>
    <n v="146.72"/>
    <x v="9"/>
    <x v="2"/>
    <x v="8"/>
    <x v="0"/>
    <n v="1008"/>
    <n v="1320.48"/>
    <n v="312.48"/>
    <s v="Thu"/>
  </r>
  <r>
    <d v="2021-09-30T00:00:00"/>
    <s v="P0006"/>
    <n v="5"/>
    <x v="1"/>
    <x v="0"/>
    <n v="75"/>
    <n v="85.5"/>
    <x v="15"/>
    <x v="3"/>
    <x v="8"/>
    <x v="0"/>
    <n v="375"/>
    <n v="427.5"/>
    <n v="52.5"/>
    <s v="Thu"/>
  </r>
  <r>
    <d v="2021-10-01T00:00:00"/>
    <s v="P0030"/>
    <n v="14"/>
    <x v="1"/>
    <x v="1"/>
    <n v="148"/>
    <n v="201.28"/>
    <x v="28"/>
    <x v="4"/>
    <x v="9"/>
    <x v="0"/>
    <n v="2072"/>
    <n v="2817.92"/>
    <n v="745.92000000000007"/>
    <s v="Fri"/>
  </r>
  <r>
    <d v="2021-10-02T00:00:00"/>
    <s v="P0014"/>
    <n v="15"/>
    <x v="2"/>
    <x v="0"/>
    <n v="112"/>
    <n v="146.72"/>
    <x v="9"/>
    <x v="2"/>
    <x v="9"/>
    <x v="0"/>
    <n v="1680"/>
    <n v="2200.8000000000002"/>
    <n v="520.80000000000018"/>
    <s v="Sat"/>
  </r>
  <r>
    <d v="2021-10-03T00:00:00"/>
    <s v="P0019"/>
    <n v="9"/>
    <x v="2"/>
    <x v="0"/>
    <n v="150"/>
    <n v="210"/>
    <x v="40"/>
    <x v="2"/>
    <x v="9"/>
    <x v="0"/>
    <n v="1350"/>
    <n v="1890"/>
    <n v="540"/>
    <s v="Sun"/>
  </r>
  <r>
    <d v="2021-10-06T00:00:00"/>
    <s v="P0035"/>
    <n v="1"/>
    <x v="2"/>
    <x v="0"/>
    <n v="5"/>
    <n v="6.7"/>
    <x v="4"/>
    <x v="4"/>
    <x v="9"/>
    <x v="0"/>
    <n v="5"/>
    <n v="6.7"/>
    <n v="1.7000000000000002"/>
    <s v="Wed"/>
  </r>
  <r>
    <d v="2021-10-06T00:00:00"/>
    <s v="P0036"/>
    <n v="12"/>
    <x v="1"/>
    <x v="0"/>
    <n v="90"/>
    <n v="96.3"/>
    <x v="43"/>
    <x v="4"/>
    <x v="9"/>
    <x v="0"/>
    <n v="1080"/>
    <n v="1155.5999999999999"/>
    <n v="75.599999999999909"/>
    <s v="Wed"/>
  </r>
  <r>
    <d v="2021-10-07T00:00:00"/>
    <s v="P0026"/>
    <n v="6"/>
    <x v="2"/>
    <x v="1"/>
    <n v="18"/>
    <n v="24.66"/>
    <x v="42"/>
    <x v="4"/>
    <x v="9"/>
    <x v="0"/>
    <n v="108"/>
    <n v="147.96"/>
    <n v="39.960000000000008"/>
    <s v="Thu"/>
  </r>
  <r>
    <d v="2021-10-09T00:00:00"/>
    <s v="P0038"/>
    <n v="5"/>
    <x v="2"/>
    <x v="1"/>
    <n v="72"/>
    <n v="79.92"/>
    <x v="1"/>
    <x v="1"/>
    <x v="9"/>
    <x v="0"/>
    <n v="360"/>
    <n v="399.6"/>
    <n v="39.600000000000023"/>
    <s v="Sat"/>
  </r>
  <r>
    <d v="2021-10-09T00:00:00"/>
    <s v="P0032"/>
    <n v="11"/>
    <x v="1"/>
    <x v="1"/>
    <n v="89"/>
    <n v="117.48"/>
    <x v="18"/>
    <x v="4"/>
    <x v="9"/>
    <x v="0"/>
    <n v="979"/>
    <n v="1292.28"/>
    <n v="313.27999999999997"/>
    <s v="Sat"/>
  </r>
  <r>
    <d v="2021-10-10T00:00:00"/>
    <s v="P0035"/>
    <n v="14"/>
    <x v="2"/>
    <x v="1"/>
    <n v="5"/>
    <n v="6.7"/>
    <x v="4"/>
    <x v="4"/>
    <x v="9"/>
    <x v="0"/>
    <n v="70"/>
    <n v="93.8"/>
    <n v="23.799999999999997"/>
    <s v="Sun"/>
  </r>
  <r>
    <d v="2021-10-11T00:00:00"/>
    <s v="P0011"/>
    <n v="15"/>
    <x v="2"/>
    <x v="1"/>
    <n v="44"/>
    <n v="48.4"/>
    <x v="31"/>
    <x v="2"/>
    <x v="9"/>
    <x v="0"/>
    <n v="660"/>
    <n v="726"/>
    <n v="66"/>
    <s v="Mon"/>
  </r>
  <r>
    <d v="2021-10-12T00:00:00"/>
    <s v="P0027"/>
    <n v="8"/>
    <x v="1"/>
    <x v="0"/>
    <n v="48"/>
    <n v="57.120000000000005"/>
    <x v="26"/>
    <x v="4"/>
    <x v="9"/>
    <x v="0"/>
    <n v="384"/>
    <n v="456.96000000000004"/>
    <n v="72.960000000000036"/>
    <s v="Tue"/>
  </r>
  <r>
    <d v="2021-10-17T00:00:00"/>
    <s v="P0001"/>
    <n v="13"/>
    <x v="2"/>
    <x v="0"/>
    <n v="98"/>
    <n v="103.88"/>
    <x v="16"/>
    <x v="3"/>
    <x v="9"/>
    <x v="0"/>
    <n v="1274"/>
    <n v="1350.44"/>
    <n v="76.440000000000055"/>
    <s v="Sun"/>
  </r>
  <r>
    <d v="2021-10-18T00:00:00"/>
    <s v="P0025"/>
    <n v="6"/>
    <x v="1"/>
    <x v="1"/>
    <n v="7"/>
    <n v="8.33"/>
    <x v="7"/>
    <x v="0"/>
    <x v="9"/>
    <x v="0"/>
    <n v="42"/>
    <n v="49.980000000000004"/>
    <n v="7.980000000000004"/>
    <s v="Mon"/>
  </r>
  <r>
    <d v="2021-10-18T00:00:00"/>
    <s v="P0021"/>
    <n v="13"/>
    <x v="1"/>
    <x v="1"/>
    <n v="126"/>
    <n v="162.54"/>
    <x v="32"/>
    <x v="0"/>
    <x v="9"/>
    <x v="0"/>
    <n v="1638"/>
    <n v="2113.02"/>
    <n v="475.02"/>
    <s v="Mon"/>
  </r>
  <r>
    <d v="2021-10-22T00:00:00"/>
    <s v="P0011"/>
    <n v="7"/>
    <x v="2"/>
    <x v="1"/>
    <n v="44"/>
    <n v="48.4"/>
    <x v="31"/>
    <x v="2"/>
    <x v="9"/>
    <x v="0"/>
    <n v="308"/>
    <n v="338.8"/>
    <n v="30.800000000000011"/>
    <s v="Fri"/>
  </r>
  <r>
    <d v="2021-10-22T00:00:00"/>
    <s v="P0024"/>
    <n v="13"/>
    <x v="1"/>
    <x v="1"/>
    <n v="144"/>
    <n v="156.96"/>
    <x v="0"/>
    <x v="0"/>
    <x v="9"/>
    <x v="0"/>
    <n v="1872"/>
    <n v="2040.48"/>
    <n v="168.48000000000002"/>
    <s v="Fri"/>
  </r>
  <r>
    <d v="2021-10-22T00:00:00"/>
    <s v="P0009"/>
    <n v="1"/>
    <x v="2"/>
    <x v="1"/>
    <n v="6"/>
    <n v="7.8599999999999994"/>
    <x v="37"/>
    <x v="3"/>
    <x v="9"/>
    <x v="0"/>
    <n v="6"/>
    <n v="7.8599999999999994"/>
    <n v="1.8599999999999994"/>
    <s v="Fri"/>
  </r>
  <r>
    <d v="2021-10-24T00:00:00"/>
    <s v="P0011"/>
    <n v="3"/>
    <x v="0"/>
    <x v="1"/>
    <n v="44"/>
    <n v="48.4"/>
    <x v="31"/>
    <x v="2"/>
    <x v="9"/>
    <x v="0"/>
    <n v="132"/>
    <n v="145.19999999999999"/>
    <n v="13.199999999999989"/>
    <s v="Sun"/>
  </r>
  <r>
    <d v="2021-10-25T00:00:00"/>
    <s v="P0044"/>
    <n v="9"/>
    <x v="1"/>
    <x v="1"/>
    <n v="76"/>
    <n v="82.08"/>
    <x v="11"/>
    <x v="1"/>
    <x v="9"/>
    <x v="0"/>
    <n v="684"/>
    <n v="738.72"/>
    <n v="54.720000000000027"/>
    <s v="Mon"/>
  </r>
  <r>
    <d v="2021-10-26T00:00:00"/>
    <s v="P0004"/>
    <n v="6"/>
    <x v="0"/>
    <x v="1"/>
    <n v="44"/>
    <n v="48.84"/>
    <x v="3"/>
    <x v="3"/>
    <x v="9"/>
    <x v="0"/>
    <n v="264"/>
    <n v="293.04000000000002"/>
    <n v="29.04000000000002"/>
    <s v="Tue"/>
  </r>
  <r>
    <d v="2021-10-28T00:00:00"/>
    <s v="P0008"/>
    <n v="1"/>
    <x v="2"/>
    <x v="1"/>
    <n v="83"/>
    <n v="94.62"/>
    <x v="25"/>
    <x v="3"/>
    <x v="9"/>
    <x v="0"/>
    <n v="83"/>
    <n v="94.62"/>
    <n v="11.620000000000005"/>
    <s v="Thu"/>
  </r>
  <r>
    <d v="2021-10-29T00:00:00"/>
    <s v="P0038"/>
    <n v="14"/>
    <x v="1"/>
    <x v="0"/>
    <n v="72"/>
    <n v="79.92"/>
    <x v="1"/>
    <x v="1"/>
    <x v="9"/>
    <x v="0"/>
    <n v="1008"/>
    <n v="1118.8800000000001"/>
    <n v="110.88000000000011"/>
    <s v="Fri"/>
  </r>
  <r>
    <d v="2021-10-31T00:00:00"/>
    <s v="P0021"/>
    <n v="6"/>
    <x v="1"/>
    <x v="1"/>
    <n v="126"/>
    <n v="162.54"/>
    <x v="32"/>
    <x v="0"/>
    <x v="9"/>
    <x v="0"/>
    <n v="756"/>
    <n v="975.24"/>
    <n v="219.24"/>
    <s v="Sun"/>
  </r>
  <r>
    <d v="2021-11-03T00:00:00"/>
    <s v="P0013"/>
    <n v="12"/>
    <x v="2"/>
    <x v="1"/>
    <n v="112"/>
    <n v="122.08"/>
    <x v="2"/>
    <x v="2"/>
    <x v="10"/>
    <x v="0"/>
    <n v="1344"/>
    <n v="1464.96"/>
    <n v="120.96000000000004"/>
    <s v="Wed"/>
  </r>
  <r>
    <d v="2021-11-06T00:00:00"/>
    <s v="P0036"/>
    <n v="10"/>
    <x v="2"/>
    <x v="0"/>
    <n v="90"/>
    <n v="96.3"/>
    <x v="43"/>
    <x v="4"/>
    <x v="10"/>
    <x v="0"/>
    <n v="900"/>
    <n v="963"/>
    <n v="63"/>
    <s v="Sat"/>
  </r>
  <r>
    <d v="2021-11-08T00:00:00"/>
    <s v="P0007"/>
    <n v="15"/>
    <x v="2"/>
    <x v="0"/>
    <n v="43"/>
    <n v="47.730000000000004"/>
    <x v="36"/>
    <x v="3"/>
    <x v="10"/>
    <x v="0"/>
    <n v="645"/>
    <n v="715.95"/>
    <n v="70.950000000000045"/>
    <s v="Mon"/>
  </r>
  <r>
    <d v="2021-11-10T00:00:00"/>
    <s v="P0042"/>
    <n v="6"/>
    <x v="1"/>
    <x v="1"/>
    <n v="120"/>
    <n v="162"/>
    <x v="10"/>
    <x v="1"/>
    <x v="10"/>
    <x v="0"/>
    <n v="720"/>
    <n v="972"/>
    <n v="252"/>
    <s v="Wed"/>
  </r>
  <r>
    <d v="2021-11-11T00:00:00"/>
    <s v="P0040"/>
    <n v="12"/>
    <x v="0"/>
    <x v="0"/>
    <n v="90"/>
    <n v="115.2"/>
    <x v="17"/>
    <x v="1"/>
    <x v="10"/>
    <x v="0"/>
    <n v="1080"/>
    <n v="1382.4"/>
    <n v="302.40000000000009"/>
    <s v="Thu"/>
  </r>
  <r>
    <d v="2021-11-12T00:00:00"/>
    <s v="P0010"/>
    <n v="3"/>
    <x v="1"/>
    <x v="1"/>
    <n v="148"/>
    <n v="164.28"/>
    <x v="20"/>
    <x v="2"/>
    <x v="10"/>
    <x v="0"/>
    <n v="444"/>
    <n v="492.84000000000003"/>
    <n v="48.840000000000032"/>
    <s v="Fri"/>
  </r>
  <r>
    <d v="2021-11-20T00:00:00"/>
    <s v="P0034"/>
    <n v="14"/>
    <x v="1"/>
    <x v="0"/>
    <n v="55"/>
    <n v="58.3"/>
    <x v="13"/>
    <x v="4"/>
    <x v="10"/>
    <x v="0"/>
    <n v="770"/>
    <n v="816.19999999999993"/>
    <n v="46.199999999999932"/>
    <s v="Sat"/>
  </r>
  <r>
    <d v="2021-11-20T00:00:00"/>
    <s v="P0008"/>
    <n v="11"/>
    <x v="1"/>
    <x v="1"/>
    <n v="83"/>
    <n v="94.62"/>
    <x v="25"/>
    <x v="3"/>
    <x v="10"/>
    <x v="0"/>
    <n v="913"/>
    <n v="1040.8200000000002"/>
    <n v="127.82000000000016"/>
    <s v="Sat"/>
  </r>
  <r>
    <d v="2021-11-21T00:00:00"/>
    <s v="P0014"/>
    <n v="1"/>
    <x v="0"/>
    <x v="0"/>
    <n v="112"/>
    <n v="146.72"/>
    <x v="9"/>
    <x v="2"/>
    <x v="10"/>
    <x v="0"/>
    <n v="112"/>
    <n v="146.72"/>
    <n v="34.72"/>
    <s v="Sun"/>
  </r>
  <r>
    <d v="2021-11-21T00:00:00"/>
    <s v="P0006"/>
    <n v="1"/>
    <x v="1"/>
    <x v="1"/>
    <n v="75"/>
    <n v="85.5"/>
    <x v="15"/>
    <x v="3"/>
    <x v="10"/>
    <x v="0"/>
    <n v="75"/>
    <n v="85.5"/>
    <n v="10.5"/>
    <s v="Sun"/>
  </r>
  <r>
    <d v="2021-11-27T00:00:00"/>
    <s v="P0012"/>
    <n v="8"/>
    <x v="1"/>
    <x v="0"/>
    <n v="73"/>
    <n v="94.17"/>
    <x v="35"/>
    <x v="2"/>
    <x v="10"/>
    <x v="0"/>
    <n v="584"/>
    <n v="753.36"/>
    <n v="169.36"/>
    <s v="Sat"/>
  </r>
  <r>
    <d v="2021-11-28T00:00:00"/>
    <s v="P0040"/>
    <n v="2"/>
    <x v="2"/>
    <x v="1"/>
    <n v="90"/>
    <n v="115.2"/>
    <x v="17"/>
    <x v="1"/>
    <x v="10"/>
    <x v="0"/>
    <n v="180"/>
    <n v="230.4"/>
    <n v="50.400000000000006"/>
    <s v="Sun"/>
  </r>
  <r>
    <d v="2021-11-30T00:00:00"/>
    <s v="P0039"/>
    <n v="15"/>
    <x v="2"/>
    <x v="0"/>
    <n v="37"/>
    <n v="42.55"/>
    <x v="34"/>
    <x v="1"/>
    <x v="10"/>
    <x v="0"/>
    <n v="555"/>
    <n v="638.25"/>
    <n v="83.25"/>
    <s v="Tue"/>
  </r>
  <r>
    <d v="2021-12-02T00:00:00"/>
    <s v="P0016"/>
    <n v="10"/>
    <x v="2"/>
    <x v="1"/>
    <n v="13"/>
    <n v="16.64"/>
    <x v="21"/>
    <x v="2"/>
    <x v="11"/>
    <x v="0"/>
    <n v="130"/>
    <n v="166.4"/>
    <n v="36.400000000000006"/>
    <s v="Thu"/>
  </r>
  <r>
    <d v="2021-12-03T00:00:00"/>
    <s v="P0034"/>
    <n v="2"/>
    <x v="1"/>
    <x v="1"/>
    <n v="55"/>
    <n v="58.3"/>
    <x v="13"/>
    <x v="4"/>
    <x v="11"/>
    <x v="0"/>
    <n v="110"/>
    <n v="116.6"/>
    <n v="6.5999999999999943"/>
    <s v="Fri"/>
  </r>
  <r>
    <d v="2021-12-03T00:00:00"/>
    <s v="P0019"/>
    <n v="8"/>
    <x v="1"/>
    <x v="0"/>
    <n v="150"/>
    <n v="210"/>
    <x v="40"/>
    <x v="2"/>
    <x v="11"/>
    <x v="0"/>
    <n v="1200"/>
    <n v="1680"/>
    <n v="480"/>
    <s v="Fri"/>
  </r>
  <r>
    <d v="2021-12-05T00:00:00"/>
    <s v="P0004"/>
    <n v="15"/>
    <x v="2"/>
    <x v="1"/>
    <n v="44"/>
    <n v="48.84"/>
    <x v="3"/>
    <x v="3"/>
    <x v="11"/>
    <x v="0"/>
    <n v="660"/>
    <n v="732.6"/>
    <n v="72.600000000000023"/>
    <s v="Sun"/>
  </r>
  <r>
    <d v="2021-12-05T00:00:00"/>
    <s v="P0010"/>
    <n v="1"/>
    <x v="2"/>
    <x v="0"/>
    <n v="148"/>
    <n v="164.28"/>
    <x v="20"/>
    <x v="2"/>
    <x v="11"/>
    <x v="0"/>
    <n v="148"/>
    <n v="164.28"/>
    <n v="16.28"/>
    <s v="Sun"/>
  </r>
  <r>
    <d v="2021-12-07T00:00:00"/>
    <s v="P0013"/>
    <n v="8"/>
    <x v="2"/>
    <x v="0"/>
    <n v="112"/>
    <n v="122.08"/>
    <x v="2"/>
    <x v="2"/>
    <x v="11"/>
    <x v="0"/>
    <n v="896"/>
    <n v="976.64"/>
    <n v="80.639999999999986"/>
    <s v="Tue"/>
  </r>
  <r>
    <d v="2021-12-08T00:00:00"/>
    <s v="P0044"/>
    <n v="14"/>
    <x v="2"/>
    <x v="0"/>
    <n v="76"/>
    <n v="82.08"/>
    <x v="11"/>
    <x v="1"/>
    <x v="11"/>
    <x v="0"/>
    <n v="1064"/>
    <n v="1149.1199999999999"/>
    <n v="85.119999999999891"/>
    <s v="Wed"/>
  </r>
  <r>
    <d v="2021-12-14T00:00:00"/>
    <s v="P0042"/>
    <n v="4"/>
    <x v="2"/>
    <x v="0"/>
    <n v="120"/>
    <n v="162"/>
    <x v="10"/>
    <x v="1"/>
    <x v="11"/>
    <x v="0"/>
    <n v="480"/>
    <n v="648"/>
    <n v="168"/>
    <s v="Tue"/>
  </r>
  <r>
    <d v="2021-12-18T00:00:00"/>
    <s v="P0003"/>
    <n v="2"/>
    <x v="2"/>
    <x v="1"/>
    <n v="71"/>
    <n v="80.94"/>
    <x v="6"/>
    <x v="3"/>
    <x v="11"/>
    <x v="0"/>
    <n v="142"/>
    <n v="161.88"/>
    <n v="19.879999999999995"/>
    <s v="Sat"/>
  </r>
  <r>
    <d v="2021-12-18T00:00:00"/>
    <s v="P0022"/>
    <n v="8"/>
    <x v="1"/>
    <x v="1"/>
    <n v="121"/>
    <n v="141.57"/>
    <x v="22"/>
    <x v="0"/>
    <x v="11"/>
    <x v="0"/>
    <n v="968"/>
    <n v="1132.56"/>
    <n v="164.55999999999995"/>
    <s v="Sat"/>
  </r>
  <r>
    <d v="2021-12-19T00:00:00"/>
    <s v="P0023"/>
    <n v="12"/>
    <x v="2"/>
    <x v="0"/>
    <n v="141"/>
    <n v="149.46"/>
    <x v="12"/>
    <x v="0"/>
    <x v="11"/>
    <x v="0"/>
    <n v="1692"/>
    <n v="1793.52"/>
    <n v="101.51999999999998"/>
    <s v="Sun"/>
  </r>
  <r>
    <d v="2021-12-19T00:00:00"/>
    <s v="P0029"/>
    <n v="3"/>
    <x v="0"/>
    <x v="0"/>
    <n v="47"/>
    <n v="53.11"/>
    <x v="19"/>
    <x v="4"/>
    <x v="11"/>
    <x v="0"/>
    <n v="141"/>
    <n v="159.32999999999998"/>
    <n v="18.329999999999984"/>
    <s v="Sun"/>
  </r>
  <r>
    <d v="2021-12-19T00:00:00"/>
    <s v="P0011"/>
    <n v="10"/>
    <x v="1"/>
    <x v="0"/>
    <n v="44"/>
    <n v="48.4"/>
    <x v="31"/>
    <x v="2"/>
    <x v="11"/>
    <x v="0"/>
    <n v="440"/>
    <n v="484"/>
    <n v="44"/>
    <s v="Sun"/>
  </r>
  <r>
    <d v="2021-12-20T00:00:00"/>
    <s v="P0012"/>
    <n v="14"/>
    <x v="2"/>
    <x v="0"/>
    <n v="73"/>
    <n v="94.17"/>
    <x v="35"/>
    <x v="2"/>
    <x v="11"/>
    <x v="0"/>
    <n v="1022"/>
    <n v="1318.38"/>
    <n v="296.38000000000011"/>
    <s v="Mon"/>
  </r>
  <r>
    <d v="2021-12-21T00:00:00"/>
    <s v="P0026"/>
    <n v="10"/>
    <x v="1"/>
    <x v="1"/>
    <n v="18"/>
    <n v="24.66"/>
    <x v="42"/>
    <x v="4"/>
    <x v="11"/>
    <x v="0"/>
    <n v="180"/>
    <n v="246.6"/>
    <n v="66.599999999999994"/>
    <s v="Tue"/>
  </r>
  <r>
    <d v="2021-12-24T00:00:00"/>
    <s v="P0042"/>
    <n v="8"/>
    <x v="0"/>
    <x v="1"/>
    <n v="120"/>
    <n v="162"/>
    <x v="10"/>
    <x v="1"/>
    <x v="11"/>
    <x v="0"/>
    <n v="960"/>
    <n v="1296"/>
    <n v="336"/>
    <s v="Fri"/>
  </r>
  <r>
    <d v="2021-12-24T00:00:00"/>
    <s v="P0036"/>
    <n v="8"/>
    <x v="0"/>
    <x v="0"/>
    <n v="90"/>
    <n v="96.3"/>
    <x v="43"/>
    <x v="4"/>
    <x v="11"/>
    <x v="0"/>
    <n v="720"/>
    <n v="770.4"/>
    <n v="50.399999999999977"/>
    <s v="Fri"/>
  </r>
  <r>
    <d v="2021-12-26T00:00:00"/>
    <s v="P0041"/>
    <n v="14"/>
    <x v="1"/>
    <x v="1"/>
    <n v="138"/>
    <n v="173.88"/>
    <x v="41"/>
    <x v="1"/>
    <x v="11"/>
    <x v="0"/>
    <n v="1932"/>
    <n v="2434.3199999999997"/>
    <n v="502.31999999999971"/>
    <s v="Sun"/>
  </r>
  <r>
    <d v="2021-12-27T00:00:00"/>
    <s v="P0029"/>
    <n v="14"/>
    <x v="2"/>
    <x v="1"/>
    <n v="47"/>
    <n v="53.11"/>
    <x v="19"/>
    <x v="4"/>
    <x v="11"/>
    <x v="0"/>
    <n v="658"/>
    <n v="743.54"/>
    <n v="85.539999999999964"/>
    <s v="Mon"/>
  </r>
  <r>
    <d v="2021-12-28T00:00:00"/>
    <s v="P0029"/>
    <n v="6"/>
    <x v="2"/>
    <x v="1"/>
    <n v="47"/>
    <n v="53.11"/>
    <x v="19"/>
    <x v="4"/>
    <x v="11"/>
    <x v="0"/>
    <n v="282"/>
    <n v="318.65999999999997"/>
    <n v="36.659999999999968"/>
    <s v="Tue"/>
  </r>
  <r>
    <d v="2021-12-30T00:00:00"/>
    <s v="P0010"/>
    <n v="13"/>
    <x v="1"/>
    <x v="0"/>
    <n v="148"/>
    <n v="164.28"/>
    <x v="20"/>
    <x v="2"/>
    <x v="11"/>
    <x v="0"/>
    <n v="1924"/>
    <n v="2135.64"/>
    <n v="211.63999999999987"/>
    <s v="Thu"/>
  </r>
  <r>
    <d v="2022-01-01T00:00:00"/>
    <s v="P0022"/>
    <n v="1"/>
    <x v="0"/>
    <x v="1"/>
    <n v="121"/>
    <n v="141.57"/>
    <x v="22"/>
    <x v="0"/>
    <x v="0"/>
    <x v="1"/>
    <n v="121"/>
    <n v="141.57"/>
    <n v="20.569999999999993"/>
    <s v="Sat"/>
  </r>
  <r>
    <d v="2022-01-02T00:00:00"/>
    <s v="P0010"/>
    <n v="7"/>
    <x v="2"/>
    <x v="1"/>
    <n v="148"/>
    <n v="164.28"/>
    <x v="20"/>
    <x v="2"/>
    <x v="0"/>
    <x v="1"/>
    <n v="1036"/>
    <n v="1149.96"/>
    <n v="113.96000000000004"/>
    <s v="Sun"/>
  </r>
  <r>
    <d v="2022-01-02T00:00:00"/>
    <s v="P0015"/>
    <n v="2"/>
    <x v="1"/>
    <x v="1"/>
    <n v="12"/>
    <n v="15.719999999999999"/>
    <x v="27"/>
    <x v="2"/>
    <x v="0"/>
    <x v="1"/>
    <n v="24"/>
    <n v="31.439999999999998"/>
    <n v="7.4399999999999977"/>
    <s v="Sun"/>
  </r>
  <r>
    <d v="2022-01-02T00:00:00"/>
    <s v="P0033"/>
    <n v="1"/>
    <x v="2"/>
    <x v="1"/>
    <n v="95"/>
    <n v="119.7"/>
    <x v="38"/>
    <x v="4"/>
    <x v="0"/>
    <x v="1"/>
    <n v="95"/>
    <n v="119.7"/>
    <n v="24.700000000000003"/>
    <s v="Sun"/>
  </r>
  <r>
    <d v="2022-01-03T00:00:00"/>
    <s v="P0043"/>
    <n v="9"/>
    <x v="2"/>
    <x v="1"/>
    <n v="67"/>
    <n v="83.08"/>
    <x v="23"/>
    <x v="1"/>
    <x v="0"/>
    <x v="1"/>
    <n v="603"/>
    <n v="747.72"/>
    <n v="144.72000000000003"/>
    <s v="Mon"/>
  </r>
  <r>
    <d v="2022-01-04T00:00:00"/>
    <s v="P0012"/>
    <n v="8"/>
    <x v="2"/>
    <x v="0"/>
    <n v="73"/>
    <n v="94.17"/>
    <x v="35"/>
    <x v="2"/>
    <x v="0"/>
    <x v="1"/>
    <n v="584"/>
    <n v="753.36"/>
    <n v="169.36"/>
    <s v="Tue"/>
  </r>
  <r>
    <d v="2022-01-04T00:00:00"/>
    <s v="P0029"/>
    <n v="1"/>
    <x v="1"/>
    <x v="0"/>
    <n v="47"/>
    <n v="53.11"/>
    <x v="19"/>
    <x v="4"/>
    <x v="0"/>
    <x v="1"/>
    <n v="47"/>
    <n v="53.11"/>
    <n v="6.1099999999999994"/>
    <s v="Tue"/>
  </r>
  <r>
    <d v="2022-01-09T00:00:00"/>
    <s v="P0032"/>
    <n v="12"/>
    <x v="2"/>
    <x v="0"/>
    <n v="89"/>
    <n v="117.48"/>
    <x v="18"/>
    <x v="4"/>
    <x v="0"/>
    <x v="1"/>
    <n v="1068"/>
    <n v="1409.76"/>
    <n v="341.76"/>
    <s v="Sun"/>
  </r>
  <r>
    <d v="2022-01-10T00:00:00"/>
    <s v="P0034"/>
    <n v="14"/>
    <x v="1"/>
    <x v="0"/>
    <n v="55"/>
    <n v="58.3"/>
    <x v="13"/>
    <x v="4"/>
    <x v="0"/>
    <x v="1"/>
    <n v="770"/>
    <n v="816.19999999999993"/>
    <n v="46.199999999999932"/>
    <s v="Mon"/>
  </r>
  <r>
    <d v="2022-01-11T00:00:00"/>
    <s v="P0032"/>
    <n v="2"/>
    <x v="2"/>
    <x v="0"/>
    <n v="89"/>
    <n v="117.48"/>
    <x v="18"/>
    <x v="4"/>
    <x v="0"/>
    <x v="1"/>
    <n v="178"/>
    <n v="234.96"/>
    <n v="56.960000000000008"/>
    <s v="Tue"/>
  </r>
  <r>
    <d v="2022-01-13T00:00:00"/>
    <s v="P0019"/>
    <n v="6"/>
    <x v="1"/>
    <x v="0"/>
    <n v="150"/>
    <n v="210"/>
    <x v="40"/>
    <x v="2"/>
    <x v="0"/>
    <x v="1"/>
    <n v="900"/>
    <n v="1260"/>
    <n v="360"/>
    <s v="Thu"/>
  </r>
  <r>
    <d v="2022-01-14T00:00:00"/>
    <s v="P0011"/>
    <n v="14"/>
    <x v="2"/>
    <x v="0"/>
    <n v="44"/>
    <n v="48.4"/>
    <x v="31"/>
    <x v="2"/>
    <x v="0"/>
    <x v="1"/>
    <n v="616"/>
    <n v="677.6"/>
    <n v="61.600000000000023"/>
    <s v="Fri"/>
  </r>
  <r>
    <d v="2022-01-15T00:00:00"/>
    <s v="P0022"/>
    <n v="10"/>
    <x v="2"/>
    <x v="1"/>
    <n v="121"/>
    <n v="141.57"/>
    <x v="22"/>
    <x v="0"/>
    <x v="0"/>
    <x v="1"/>
    <n v="1210"/>
    <n v="1415.6999999999998"/>
    <n v="205.69999999999982"/>
    <s v="Sat"/>
  </r>
  <r>
    <d v="2022-01-16T00:00:00"/>
    <s v="P0014"/>
    <n v="11"/>
    <x v="1"/>
    <x v="1"/>
    <n v="112"/>
    <n v="146.72"/>
    <x v="9"/>
    <x v="2"/>
    <x v="0"/>
    <x v="1"/>
    <n v="1232"/>
    <n v="1613.92"/>
    <n v="381.92000000000007"/>
    <s v="Sun"/>
  </r>
  <r>
    <d v="2022-01-17T00:00:00"/>
    <s v="P0040"/>
    <n v="4"/>
    <x v="1"/>
    <x v="0"/>
    <n v="90"/>
    <n v="115.2"/>
    <x v="17"/>
    <x v="1"/>
    <x v="0"/>
    <x v="1"/>
    <n v="360"/>
    <n v="460.8"/>
    <n v="100.80000000000001"/>
    <s v="Mon"/>
  </r>
  <r>
    <d v="2022-01-18T00:00:00"/>
    <s v="P0008"/>
    <n v="9"/>
    <x v="0"/>
    <x v="1"/>
    <n v="83"/>
    <n v="94.62"/>
    <x v="25"/>
    <x v="3"/>
    <x v="0"/>
    <x v="1"/>
    <n v="747"/>
    <n v="851.58"/>
    <n v="104.58000000000004"/>
    <s v="Tue"/>
  </r>
  <r>
    <d v="2022-01-20T00:00:00"/>
    <s v="P0021"/>
    <n v="2"/>
    <x v="2"/>
    <x v="1"/>
    <n v="126"/>
    <n v="162.54"/>
    <x v="32"/>
    <x v="0"/>
    <x v="0"/>
    <x v="1"/>
    <n v="252"/>
    <n v="325.08"/>
    <n v="73.079999999999984"/>
    <s v="Thu"/>
  </r>
  <r>
    <d v="2022-01-20T00:00:00"/>
    <s v="P0014"/>
    <n v="7"/>
    <x v="1"/>
    <x v="0"/>
    <n v="112"/>
    <n v="146.72"/>
    <x v="9"/>
    <x v="2"/>
    <x v="0"/>
    <x v="1"/>
    <n v="784"/>
    <n v="1027.04"/>
    <n v="243.03999999999996"/>
    <s v="Thu"/>
  </r>
  <r>
    <d v="2022-01-22T00:00:00"/>
    <s v="P0001"/>
    <n v="6"/>
    <x v="1"/>
    <x v="1"/>
    <n v="98"/>
    <n v="103.88"/>
    <x v="16"/>
    <x v="3"/>
    <x v="0"/>
    <x v="1"/>
    <n v="588"/>
    <n v="623.28"/>
    <n v="35.279999999999973"/>
    <s v="Sat"/>
  </r>
  <r>
    <d v="2022-01-23T00:00:00"/>
    <s v="P0002"/>
    <n v="5"/>
    <x v="0"/>
    <x v="1"/>
    <n v="105"/>
    <n v="142.80000000000001"/>
    <x v="29"/>
    <x v="3"/>
    <x v="0"/>
    <x v="1"/>
    <n v="525"/>
    <n v="714"/>
    <n v="189"/>
    <s v="Sun"/>
  </r>
  <r>
    <d v="2022-01-23T00:00:00"/>
    <s v="P0042"/>
    <n v="8"/>
    <x v="2"/>
    <x v="0"/>
    <n v="120"/>
    <n v="162"/>
    <x v="10"/>
    <x v="1"/>
    <x v="0"/>
    <x v="1"/>
    <n v="960"/>
    <n v="1296"/>
    <n v="336"/>
    <s v="Sun"/>
  </r>
  <r>
    <d v="2022-01-24T00:00:00"/>
    <s v="P0030"/>
    <n v="15"/>
    <x v="1"/>
    <x v="0"/>
    <n v="148"/>
    <n v="201.28"/>
    <x v="28"/>
    <x v="4"/>
    <x v="0"/>
    <x v="1"/>
    <n v="2220"/>
    <n v="3019.2"/>
    <n v="799.19999999999982"/>
    <s v="Mon"/>
  </r>
  <r>
    <d v="2022-01-25T00:00:00"/>
    <s v="P0017"/>
    <n v="14"/>
    <x v="2"/>
    <x v="1"/>
    <n v="134"/>
    <n v="156.78"/>
    <x v="39"/>
    <x v="2"/>
    <x v="0"/>
    <x v="1"/>
    <n v="1876"/>
    <n v="2194.92"/>
    <n v="318.92000000000007"/>
    <s v="Tue"/>
  </r>
  <r>
    <d v="2022-01-28T00:00:00"/>
    <s v="P0016"/>
    <n v="11"/>
    <x v="2"/>
    <x v="0"/>
    <n v="13"/>
    <n v="16.64"/>
    <x v="21"/>
    <x v="2"/>
    <x v="0"/>
    <x v="1"/>
    <n v="143"/>
    <n v="183.04000000000002"/>
    <n v="40.04000000000002"/>
    <s v="Fri"/>
  </r>
  <r>
    <d v="2022-01-31T00:00:00"/>
    <s v="P0023"/>
    <n v="6"/>
    <x v="1"/>
    <x v="1"/>
    <n v="141"/>
    <n v="149.46"/>
    <x v="12"/>
    <x v="0"/>
    <x v="0"/>
    <x v="1"/>
    <n v="846"/>
    <n v="896.76"/>
    <n v="50.759999999999991"/>
    <s v="Mon"/>
  </r>
  <r>
    <d v="2022-01-31T00:00:00"/>
    <s v="P0041"/>
    <n v="9"/>
    <x v="2"/>
    <x v="1"/>
    <n v="138"/>
    <n v="173.88"/>
    <x v="41"/>
    <x v="1"/>
    <x v="0"/>
    <x v="1"/>
    <n v="1242"/>
    <n v="1564.92"/>
    <n v="322.92000000000007"/>
    <s v="Mon"/>
  </r>
  <r>
    <d v="2022-02-01T00:00:00"/>
    <s v="P0005"/>
    <n v="9"/>
    <x v="2"/>
    <x v="1"/>
    <n v="133"/>
    <n v="155.61000000000001"/>
    <x v="24"/>
    <x v="3"/>
    <x v="1"/>
    <x v="1"/>
    <n v="1197"/>
    <n v="1400.4900000000002"/>
    <n v="203.49000000000024"/>
    <s v="Tue"/>
  </r>
  <r>
    <d v="2022-02-03T00:00:00"/>
    <s v="P0014"/>
    <n v="8"/>
    <x v="2"/>
    <x v="0"/>
    <n v="112"/>
    <n v="146.72"/>
    <x v="9"/>
    <x v="2"/>
    <x v="1"/>
    <x v="1"/>
    <n v="896"/>
    <n v="1173.76"/>
    <n v="277.76"/>
    <s v="Thu"/>
  </r>
  <r>
    <d v="2022-02-05T00:00:00"/>
    <s v="P0018"/>
    <n v="6"/>
    <x v="2"/>
    <x v="1"/>
    <n v="37"/>
    <n v="49.21"/>
    <x v="30"/>
    <x v="2"/>
    <x v="1"/>
    <x v="1"/>
    <n v="222"/>
    <n v="295.26"/>
    <n v="73.259999999999991"/>
    <s v="Sat"/>
  </r>
  <r>
    <d v="2022-02-06T00:00:00"/>
    <s v="P0002"/>
    <n v="6"/>
    <x v="2"/>
    <x v="1"/>
    <n v="105"/>
    <n v="142.80000000000001"/>
    <x v="29"/>
    <x v="3"/>
    <x v="1"/>
    <x v="1"/>
    <n v="630"/>
    <n v="856.80000000000007"/>
    <n v="226.80000000000007"/>
    <s v="Sun"/>
  </r>
  <r>
    <d v="2022-02-08T00:00:00"/>
    <s v="P0005"/>
    <n v="11"/>
    <x v="1"/>
    <x v="1"/>
    <n v="133"/>
    <n v="155.61000000000001"/>
    <x v="24"/>
    <x v="3"/>
    <x v="1"/>
    <x v="1"/>
    <n v="1463"/>
    <n v="1711.71"/>
    <n v="248.71000000000004"/>
    <s v="Tue"/>
  </r>
  <r>
    <d v="2022-02-08T00:00:00"/>
    <s v="P0004"/>
    <n v="3"/>
    <x v="1"/>
    <x v="1"/>
    <n v="44"/>
    <n v="48.84"/>
    <x v="3"/>
    <x v="3"/>
    <x v="1"/>
    <x v="1"/>
    <n v="132"/>
    <n v="146.52000000000001"/>
    <n v="14.52000000000001"/>
    <s v="Tue"/>
  </r>
  <r>
    <d v="2022-02-09T00:00:00"/>
    <s v="P0032"/>
    <n v="14"/>
    <x v="1"/>
    <x v="0"/>
    <n v="89"/>
    <n v="117.48"/>
    <x v="18"/>
    <x v="4"/>
    <x v="1"/>
    <x v="1"/>
    <n v="1246"/>
    <n v="1644.72"/>
    <n v="398.72"/>
    <s v="Wed"/>
  </r>
  <r>
    <d v="2022-02-12T00:00:00"/>
    <s v="P0010"/>
    <n v="13"/>
    <x v="2"/>
    <x v="1"/>
    <n v="148"/>
    <n v="164.28"/>
    <x v="20"/>
    <x v="2"/>
    <x v="1"/>
    <x v="1"/>
    <n v="1924"/>
    <n v="2135.64"/>
    <n v="211.63999999999987"/>
    <s v="Sat"/>
  </r>
  <r>
    <d v="2022-02-14T00:00:00"/>
    <s v="P0026"/>
    <n v="8"/>
    <x v="1"/>
    <x v="1"/>
    <n v="18"/>
    <n v="24.66"/>
    <x v="42"/>
    <x v="4"/>
    <x v="1"/>
    <x v="1"/>
    <n v="144"/>
    <n v="197.28"/>
    <n v="53.28"/>
    <s v="Mon"/>
  </r>
  <r>
    <d v="2022-02-14T00:00:00"/>
    <s v="P0028"/>
    <n v="3"/>
    <x v="2"/>
    <x v="1"/>
    <n v="37"/>
    <n v="41.81"/>
    <x v="33"/>
    <x v="4"/>
    <x v="1"/>
    <x v="1"/>
    <n v="111"/>
    <n v="125.43"/>
    <n v="14.430000000000007"/>
    <s v="Mon"/>
  </r>
  <r>
    <d v="2022-02-16T00:00:00"/>
    <s v="P0032"/>
    <n v="1"/>
    <x v="1"/>
    <x v="1"/>
    <n v="89"/>
    <n v="117.48"/>
    <x v="18"/>
    <x v="4"/>
    <x v="1"/>
    <x v="1"/>
    <n v="89"/>
    <n v="117.48"/>
    <n v="28.480000000000004"/>
    <s v="Wed"/>
  </r>
  <r>
    <d v="2022-02-19T00:00:00"/>
    <s v="P0002"/>
    <n v="13"/>
    <x v="1"/>
    <x v="1"/>
    <n v="105"/>
    <n v="142.80000000000001"/>
    <x v="29"/>
    <x v="3"/>
    <x v="1"/>
    <x v="1"/>
    <n v="1365"/>
    <n v="1856.4"/>
    <n v="491.40000000000009"/>
    <s v="Sat"/>
  </r>
  <r>
    <d v="2022-02-20T00:00:00"/>
    <s v="P0012"/>
    <n v="6"/>
    <x v="2"/>
    <x v="1"/>
    <n v="73"/>
    <n v="94.17"/>
    <x v="35"/>
    <x v="2"/>
    <x v="1"/>
    <x v="1"/>
    <n v="438"/>
    <n v="565.02"/>
    <n v="127.01999999999998"/>
    <s v="Sun"/>
  </r>
  <r>
    <d v="2022-02-23T00:00:00"/>
    <s v="P0013"/>
    <n v="6"/>
    <x v="1"/>
    <x v="0"/>
    <n v="112"/>
    <n v="122.08"/>
    <x v="2"/>
    <x v="2"/>
    <x v="1"/>
    <x v="1"/>
    <n v="672"/>
    <n v="732.48"/>
    <n v="60.480000000000018"/>
    <s v="Wed"/>
  </r>
  <r>
    <d v="2022-02-23T00:00:00"/>
    <s v="P0016"/>
    <n v="15"/>
    <x v="1"/>
    <x v="1"/>
    <n v="13"/>
    <n v="16.64"/>
    <x v="21"/>
    <x v="2"/>
    <x v="1"/>
    <x v="1"/>
    <n v="195"/>
    <n v="249.60000000000002"/>
    <n v="54.600000000000023"/>
    <s v="Wed"/>
  </r>
  <r>
    <d v="2022-02-23T00:00:00"/>
    <s v="P0036"/>
    <n v="8"/>
    <x v="2"/>
    <x v="0"/>
    <n v="90"/>
    <n v="96.3"/>
    <x v="43"/>
    <x v="4"/>
    <x v="1"/>
    <x v="1"/>
    <n v="720"/>
    <n v="770.4"/>
    <n v="50.399999999999977"/>
    <s v="Wed"/>
  </r>
  <r>
    <d v="2022-02-27T00:00:00"/>
    <s v="P0012"/>
    <n v="7"/>
    <x v="2"/>
    <x v="1"/>
    <n v="73"/>
    <n v="94.17"/>
    <x v="35"/>
    <x v="2"/>
    <x v="1"/>
    <x v="1"/>
    <n v="511"/>
    <n v="659.19"/>
    <n v="148.19000000000005"/>
    <s v="Sun"/>
  </r>
  <r>
    <d v="2022-02-27T00:00:00"/>
    <s v="P0005"/>
    <n v="15"/>
    <x v="2"/>
    <x v="0"/>
    <n v="133"/>
    <n v="155.61000000000001"/>
    <x v="24"/>
    <x v="3"/>
    <x v="1"/>
    <x v="1"/>
    <n v="1995"/>
    <n v="2334.15"/>
    <n v="339.15000000000009"/>
    <s v="Sun"/>
  </r>
  <r>
    <d v="2022-02-28T00:00:00"/>
    <s v="P0037"/>
    <n v="15"/>
    <x v="2"/>
    <x v="1"/>
    <n v="67"/>
    <n v="85.76"/>
    <x v="8"/>
    <x v="1"/>
    <x v="1"/>
    <x v="1"/>
    <n v="1005"/>
    <n v="1286.4000000000001"/>
    <n v="281.40000000000009"/>
    <s v="Mon"/>
  </r>
  <r>
    <d v="2022-03-04T00:00:00"/>
    <s v="P0026"/>
    <n v="13"/>
    <x v="0"/>
    <x v="0"/>
    <n v="18"/>
    <n v="24.66"/>
    <x v="42"/>
    <x v="4"/>
    <x v="2"/>
    <x v="1"/>
    <n v="234"/>
    <n v="320.58"/>
    <n v="86.579999999999984"/>
    <s v="Fri"/>
  </r>
  <r>
    <d v="2022-03-06T00:00:00"/>
    <s v="P0004"/>
    <n v="2"/>
    <x v="2"/>
    <x v="1"/>
    <n v="44"/>
    <n v="48.84"/>
    <x v="3"/>
    <x v="3"/>
    <x v="2"/>
    <x v="1"/>
    <n v="88"/>
    <n v="97.68"/>
    <n v="9.6800000000000068"/>
    <s v="Sun"/>
  </r>
  <r>
    <d v="2022-03-07T00:00:00"/>
    <s v="P0003"/>
    <n v="1"/>
    <x v="2"/>
    <x v="1"/>
    <n v="71"/>
    <n v="80.94"/>
    <x v="6"/>
    <x v="3"/>
    <x v="2"/>
    <x v="1"/>
    <n v="71"/>
    <n v="80.94"/>
    <n v="9.9399999999999977"/>
    <s v="Mon"/>
  </r>
  <r>
    <d v="2022-03-08T00:00:00"/>
    <s v="P0044"/>
    <n v="6"/>
    <x v="2"/>
    <x v="0"/>
    <n v="76"/>
    <n v="82.08"/>
    <x v="11"/>
    <x v="1"/>
    <x v="2"/>
    <x v="1"/>
    <n v="456"/>
    <n v="492.48"/>
    <n v="36.480000000000018"/>
    <s v="Tue"/>
  </r>
  <r>
    <d v="2022-03-09T00:00:00"/>
    <s v="P0030"/>
    <n v="3"/>
    <x v="2"/>
    <x v="0"/>
    <n v="148"/>
    <n v="201.28"/>
    <x v="28"/>
    <x v="4"/>
    <x v="2"/>
    <x v="1"/>
    <n v="444"/>
    <n v="603.84"/>
    <n v="159.84000000000003"/>
    <s v="Wed"/>
  </r>
  <r>
    <d v="2022-03-09T00:00:00"/>
    <s v="P0004"/>
    <n v="11"/>
    <x v="1"/>
    <x v="1"/>
    <n v="44"/>
    <n v="48.84"/>
    <x v="3"/>
    <x v="3"/>
    <x v="2"/>
    <x v="1"/>
    <n v="484"/>
    <n v="537.24"/>
    <n v="53.240000000000009"/>
    <s v="Wed"/>
  </r>
  <r>
    <d v="2022-03-10T00:00:00"/>
    <s v="P0033"/>
    <n v="12"/>
    <x v="0"/>
    <x v="0"/>
    <n v="95"/>
    <n v="119.7"/>
    <x v="38"/>
    <x v="4"/>
    <x v="2"/>
    <x v="1"/>
    <n v="1140"/>
    <n v="1436.4"/>
    <n v="296.40000000000009"/>
    <s v="Thu"/>
  </r>
  <r>
    <d v="2022-03-14T00:00:00"/>
    <s v="P0016"/>
    <n v="2"/>
    <x v="2"/>
    <x v="1"/>
    <n v="13"/>
    <n v="16.64"/>
    <x v="21"/>
    <x v="2"/>
    <x v="2"/>
    <x v="1"/>
    <n v="26"/>
    <n v="33.28"/>
    <n v="7.2800000000000011"/>
    <s v="Mon"/>
  </r>
  <r>
    <d v="2022-03-14T00:00:00"/>
    <s v="P0026"/>
    <n v="13"/>
    <x v="2"/>
    <x v="0"/>
    <n v="18"/>
    <n v="24.66"/>
    <x v="42"/>
    <x v="4"/>
    <x v="2"/>
    <x v="1"/>
    <n v="234"/>
    <n v="320.58"/>
    <n v="86.579999999999984"/>
    <s v="Mon"/>
  </r>
  <r>
    <d v="2022-03-18T00:00:00"/>
    <s v="P0019"/>
    <n v="2"/>
    <x v="1"/>
    <x v="1"/>
    <n v="150"/>
    <n v="210"/>
    <x v="40"/>
    <x v="2"/>
    <x v="2"/>
    <x v="1"/>
    <n v="300"/>
    <n v="420"/>
    <n v="120"/>
    <s v="Fri"/>
  </r>
  <r>
    <d v="2022-03-18T00:00:00"/>
    <s v="P0027"/>
    <n v="10"/>
    <x v="2"/>
    <x v="1"/>
    <n v="48"/>
    <n v="57.120000000000005"/>
    <x v="26"/>
    <x v="4"/>
    <x v="2"/>
    <x v="1"/>
    <n v="480"/>
    <n v="571.20000000000005"/>
    <n v="91.200000000000045"/>
    <s v="Fri"/>
  </r>
  <r>
    <d v="2022-03-19T00:00:00"/>
    <s v="P0041"/>
    <n v="6"/>
    <x v="0"/>
    <x v="1"/>
    <n v="138"/>
    <n v="173.88"/>
    <x v="41"/>
    <x v="1"/>
    <x v="2"/>
    <x v="1"/>
    <n v="828"/>
    <n v="1043.28"/>
    <n v="215.27999999999997"/>
    <s v="Sat"/>
  </r>
  <r>
    <d v="2022-03-23T00:00:00"/>
    <s v="P0032"/>
    <n v="9"/>
    <x v="2"/>
    <x v="1"/>
    <n v="89"/>
    <n v="117.48"/>
    <x v="18"/>
    <x v="4"/>
    <x v="2"/>
    <x v="1"/>
    <n v="801"/>
    <n v="1057.32"/>
    <n v="256.31999999999994"/>
    <s v="Wed"/>
  </r>
  <r>
    <d v="2022-03-25T00:00:00"/>
    <s v="P0001"/>
    <n v="2"/>
    <x v="0"/>
    <x v="0"/>
    <n v="98"/>
    <n v="103.88"/>
    <x v="16"/>
    <x v="3"/>
    <x v="2"/>
    <x v="1"/>
    <n v="196"/>
    <n v="207.76"/>
    <n v="11.759999999999991"/>
    <s v="Fri"/>
  </r>
  <r>
    <d v="2022-03-25T00:00:00"/>
    <s v="P0030"/>
    <n v="11"/>
    <x v="2"/>
    <x v="0"/>
    <n v="148"/>
    <n v="201.28"/>
    <x v="28"/>
    <x v="4"/>
    <x v="2"/>
    <x v="1"/>
    <n v="1628"/>
    <n v="2214.08"/>
    <n v="586.07999999999993"/>
    <s v="Fri"/>
  </r>
  <r>
    <d v="2022-03-29T00:00:00"/>
    <s v="P0032"/>
    <n v="12"/>
    <x v="1"/>
    <x v="0"/>
    <n v="89"/>
    <n v="117.48"/>
    <x v="18"/>
    <x v="4"/>
    <x v="2"/>
    <x v="1"/>
    <n v="1068"/>
    <n v="1409.76"/>
    <n v="341.76"/>
    <s v="Tue"/>
  </r>
  <r>
    <d v="2022-03-30T00:00:00"/>
    <s v="P0001"/>
    <n v="13"/>
    <x v="1"/>
    <x v="1"/>
    <n v="98"/>
    <n v="103.88"/>
    <x v="16"/>
    <x v="3"/>
    <x v="2"/>
    <x v="1"/>
    <n v="1274"/>
    <n v="1350.44"/>
    <n v="76.440000000000055"/>
    <s v="Wed"/>
  </r>
  <r>
    <d v="2022-04-01T00:00:00"/>
    <s v="P0002"/>
    <n v="2"/>
    <x v="1"/>
    <x v="1"/>
    <n v="105"/>
    <n v="142.80000000000001"/>
    <x v="29"/>
    <x v="3"/>
    <x v="3"/>
    <x v="1"/>
    <n v="210"/>
    <n v="285.60000000000002"/>
    <n v="75.600000000000023"/>
    <s v="Fri"/>
  </r>
  <r>
    <d v="2022-04-02T00:00:00"/>
    <s v="P0002"/>
    <n v="3"/>
    <x v="2"/>
    <x v="1"/>
    <n v="105"/>
    <n v="142.80000000000001"/>
    <x v="29"/>
    <x v="3"/>
    <x v="3"/>
    <x v="1"/>
    <n v="315"/>
    <n v="428.40000000000003"/>
    <n v="113.40000000000003"/>
    <s v="Sat"/>
  </r>
  <r>
    <d v="2022-04-06T00:00:00"/>
    <s v="P0040"/>
    <n v="2"/>
    <x v="0"/>
    <x v="1"/>
    <n v="90"/>
    <n v="115.2"/>
    <x v="17"/>
    <x v="1"/>
    <x v="3"/>
    <x v="1"/>
    <n v="180"/>
    <n v="230.4"/>
    <n v="50.400000000000006"/>
    <s v="Wed"/>
  </r>
  <r>
    <d v="2022-04-07T00:00:00"/>
    <s v="P0026"/>
    <n v="7"/>
    <x v="2"/>
    <x v="0"/>
    <n v="18"/>
    <n v="24.66"/>
    <x v="42"/>
    <x v="4"/>
    <x v="3"/>
    <x v="1"/>
    <n v="126"/>
    <n v="172.62"/>
    <n v="46.620000000000005"/>
    <s v="Thu"/>
  </r>
  <r>
    <d v="2022-04-09T00:00:00"/>
    <s v="P0039"/>
    <n v="12"/>
    <x v="0"/>
    <x v="1"/>
    <n v="37"/>
    <n v="42.55"/>
    <x v="34"/>
    <x v="1"/>
    <x v="3"/>
    <x v="1"/>
    <n v="444"/>
    <n v="510.59999999999997"/>
    <n v="66.599999999999966"/>
    <s v="Sat"/>
  </r>
  <r>
    <d v="2022-04-09T00:00:00"/>
    <s v="P0002"/>
    <n v="9"/>
    <x v="1"/>
    <x v="0"/>
    <n v="105"/>
    <n v="142.80000000000001"/>
    <x v="29"/>
    <x v="3"/>
    <x v="3"/>
    <x v="1"/>
    <n v="945"/>
    <n v="1285.2"/>
    <n v="340.20000000000005"/>
    <s v="Sat"/>
  </r>
  <r>
    <d v="2022-04-13T00:00:00"/>
    <s v="P0016"/>
    <n v="14"/>
    <x v="0"/>
    <x v="0"/>
    <n v="13"/>
    <n v="16.64"/>
    <x v="21"/>
    <x v="2"/>
    <x v="3"/>
    <x v="1"/>
    <n v="182"/>
    <n v="232.96"/>
    <n v="50.960000000000008"/>
    <s v="Wed"/>
  </r>
  <r>
    <d v="2022-04-18T00:00:00"/>
    <s v="P0041"/>
    <n v="9"/>
    <x v="2"/>
    <x v="1"/>
    <n v="138"/>
    <n v="173.88"/>
    <x v="41"/>
    <x v="1"/>
    <x v="3"/>
    <x v="1"/>
    <n v="1242"/>
    <n v="1564.92"/>
    <n v="322.92000000000007"/>
    <s v="Mon"/>
  </r>
  <r>
    <d v="2022-04-20T00:00:00"/>
    <s v="P0018"/>
    <n v="2"/>
    <x v="0"/>
    <x v="0"/>
    <n v="37"/>
    <n v="49.21"/>
    <x v="30"/>
    <x v="2"/>
    <x v="3"/>
    <x v="1"/>
    <n v="74"/>
    <n v="98.42"/>
    <n v="24.42"/>
    <s v="Wed"/>
  </r>
  <r>
    <d v="2022-04-20T00:00:00"/>
    <s v="P0012"/>
    <n v="4"/>
    <x v="2"/>
    <x v="0"/>
    <n v="73"/>
    <n v="94.17"/>
    <x v="35"/>
    <x v="2"/>
    <x v="3"/>
    <x v="1"/>
    <n v="292"/>
    <n v="376.68"/>
    <n v="84.68"/>
    <s v="Wed"/>
  </r>
  <r>
    <d v="2022-04-21T00:00:00"/>
    <s v="P0030"/>
    <n v="2"/>
    <x v="2"/>
    <x v="1"/>
    <n v="148"/>
    <n v="201.28"/>
    <x v="28"/>
    <x v="4"/>
    <x v="3"/>
    <x v="1"/>
    <n v="296"/>
    <n v="402.56"/>
    <n v="106.56"/>
    <s v="Thu"/>
  </r>
  <r>
    <d v="2022-04-21T00:00:00"/>
    <s v="P0026"/>
    <n v="14"/>
    <x v="1"/>
    <x v="0"/>
    <n v="18"/>
    <n v="24.66"/>
    <x v="42"/>
    <x v="4"/>
    <x v="3"/>
    <x v="1"/>
    <n v="252"/>
    <n v="345.24"/>
    <n v="93.240000000000009"/>
    <s v="Thu"/>
  </r>
  <r>
    <d v="2022-04-23T00:00:00"/>
    <s v="P0044"/>
    <n v="15"/>
    <x v="1"/>
    <x v="0"/>
    <n v="76"/>
    <n v="82.08"/>
    <x v="11"/>
    <x v="1"/>
    <x v="3"/>
    <x v="1"/>
    <n v="1140"/>
    <n v="1231.2"/>
    <n v="91.200000000000045"/>
    <s v="Sat"/>
  </r>
  <r>
    <d v="2022-04-24T00:00:00"/>
    <s v="P0034"/>
    <n v="4"/>
    <x v="2"/>
    <x v="0"/>
    <n v="55"/>
    <n v="58.3"/>
    <x v="13"/>
    <x v="4"/>
    <x v="3"/>
    <x v="1"/>
    <n v="220"/>
    <n v="233.2"/>
    <n v="13.199999999999989"/>
    <s v="Sun"/>
  </r>
  <r>
    <d v="2022-04-25T00:00:00"/>
    <s v="P0004"/>
    <n v="9"/>
    <x v="2"/>
    <x v="1"/>
    <n v="44"/>
    <n v="48.84"/>
    <x v="3"/>
    <x v="3"/>
    <x v="3"/>
    <x v="1"/>
    <n v="396"/>
    <n v="439.56000000000006"/>
    <n v="43.560000000000059"/>
    <s v="Mon"/>
  </r>
  <r>
    <d v="2022-04-25T00:00:00"/>
    <s v="P0003"/>
    <n v="8"/>
    <x v="1"/>
    <x v="0"/>
    <n v="71"/>
    <n v="80.94"/>
    <x v="6"/>
    <x v="3"/>
    <x v="3"/>
    <x v="1"/>
    <n v="568"/>
    <n v="647.52"/>
    <n v="79.519999999999982"/>
    <s v="Mon"/>
  </r>
  <r>
    <d v="2022-04-26T00:00:00"/>
    <s v="P0027"/>
    <n v="2"/>
    <x v="2"/>
    <x v="1"/>
    <n v="48"/>
    <n v="57.120000000000005"/>
    <x v="26"/>
    <x v="4"/>
    <x v="3"/>
    <x v="1"/>
    <n v="96"/>
    <n v="114.24000000000001"/>
    <n v="18.240000000000009"/>
    <s v="Tue"/>
  </r>
  <r>
    <d v="2022-04-28T00:00:00"/>
    <s v="P0014"/>
    <n v="14"/>
    <x v="2"/>
    <x v="1"/>
    <n v="112"/>
    <n v="146.72"/>
    <x v="9"/>
    <x v="2"/>
    <x v="3"/>
    <x v="1"/>
    <n v="1568"/>
    <n v="2054.08"/>
    <n v="486.07999999999993"/>
    <s v="Thu"/>
  </r>
  <r>
    <d v="2022-04-30T00:00:00"/>
    <s v="P0016"/>
    <n v="13"/>
    <x v="1"/>
    <x v="0"/>
    <n v="13"/>
    <n v="16.64"/>
    <x v="21"/>
    <x v="2"/>
    <x v="3"/>
    <x v="1"/>
    <n v="169"/>
    <n v="216.32"/>
    <n v="47.319999999999993"/>
    <s v="Sat"/>
  </r>
  <r>
    <d v="2022-04-30T00:00:00"/>
    <s v="P0027"/>
    <n v="8"/>
    <x v="2"/>
    <x v="0"/>
    <n v="48"/>
    <n v="57.120000000000005"/>
    <x v="26"/>
    <x v="4"/>
    <x v="3"/>
    <x v="1"/>
    <n v="384"/>
    <n v="456.96000000000004"/>
    <n v="72.960000000000036"/>
    <s v="Sat"/>
  </r>
  <r>
    <d v="2022-05-01T00:00:00"/>
    <s v="P0034"/>
    <n v="9"/>
    <x v="0"/>
    <x v="0"/>
    <n v="55"/>
    <n v="58.3"/>
    <x v="13"/>
    <x v="4"/>
    <x v="4"/>
    <x v="1"/>
    <n v="495"/>
    <n v="524.69999999999993"/>
    <n v="29.699999999999932"/>
    <s v="Sun"/>
  </r>
  <r>
    <d v="2022-05-01T00:00:00"/>
    <s v="P0033"/>
    <n v="6"/>
    <x v="1"/>
    <x v="0"/>
    <n v="95"/>
    <n v="119.7"/>
    <x v="38"/>
    <x v="4"/>
    <x v="4"/>
    <x v="1"/>
    <n v="570"/>
    <n v="718.2"/>
    <n v="148.20000000000005"/>
    <s v="Sun"/>
  </r>
  <r>
    <d v="2022-05-02T00:00:00"/>
    <s v="P0013"/>
    <n v="4"/>
    <x v="1"/>
    <x v="1"/>
    <n v="112"/>
    <n v="122.08"/>
    <x v="2"/>
    <x v="2"/>
    <x v="4"/>
    <x v="1"/>
    <n v="448"/>
    <n v="488.32"/>
    <n v="40.319999999999993"/>
    <s v="Mon"/>
  </r>
  <r>
    <d v="2022-05-04T00:00:00"/>
    <s v="P0020"/>
    <n v="10"/>
    <x v="2"/>
    <x v="0"/>
    <n v="61"/>
    <n v="76.25"/>
    <x v="14"/>
    <x v="0"/>
    <x v="4"/>
    <x v="1"/>
    <n v="610"/>
    <n v="762.5"/>
    <n v="152.5"/>
    <s v="Wed"/>
  </r>
  <r>
    <d v="2022-05-06T00:00:00"/>
    <s v="P0034"/>
    <n v="7"/>
    <x v="2"/>
    <x v="0"/>
    <n v="55"/>
    <n v="58.3"/>
    <x v="13"/>
    <x v="4"/>
    <x v="4"/>
    <x v="1"/>
    <n v="385"/>
    <n v="408.09999999999997"/>
    <n v="23.099999999999966"/>
    <s v="Fri"/>
  </r>
  <r>
    <d v="2022-05-07T00:00:00"/>
    <s v="P0015"/>
    <n v="4"/>
    <x v="1"/>
    <x v="1"/>
    <n v="12"/>
    <n v="15.719999999999999"/>
    <x v="27"/>
    <x v="2"/>
    <x v="4"/>
    <x v="1"/>
    <n v="48"/>
    <n v="62.879999999999995"/>
    <n v="14.879999999999995"/>
    <s v="Sat"/>
  </r>
  <r>
    <d v="2022-05-07T00:00:00"/>
    <s v="P0027"/>
    <n v="1"/>
    <x v="1"/>
    <x v="0"/>
    <n v="48"/>
    <n v="57.120000000000005"/>
    <x v="26"/>
    <x v="4"/>
    <x v="4"/>
    <x v="1"/>
    <n v="48"/>
    <n v="57.120000000000005"/>
    <n v="9.1200000000000045"/>
    <s v="Sat"/>
  </r>
  <r>
    <d v="2022-05-08T00:00:00"/>
    <s v="P0022"/>
    <n v="7"/>
    <x v="1"/>
    <x v="0"/>
    <n v="121"/>
    <n v="141.57"/>
    <x v="22"/>
    <x v="0"/>
    <x v="4"/>
    <x v="1"/>
    <n v="847"/>
    <n v="990.99"/>
    <n v="143.99"/>
    <s v="Sun"/>
  </r>
  <r>
    <d v="2022-05-09T00:00:00"/>
    <s v="P0017"/>
    <n v="12"/>
    <x v="0"/>
    <x v="1"/>
    <n v="134"/>
    <n v="156.78"/>
    <x v="39"/>
    <x v="2"/>
    <x v="4"/>
    <x v="1"/>
    <n v="1608"/>
    <n v="1881.3600000000001"/>
    <n v="273.36000000000013"/>
    <s v="Mon"/>
  </r>
  <r>
    <d v="2022-05-10T00:00:00"/>
    <s v="P0009"/>
    <n v="6"/>
    <x v="2"/>
    <x v="0"/>
    <n v="6"/>
    <n v="7.8599999999999994"/>
    <x v="37"/>
    <x v="3"/>
    <x v="4"/>
    <x v="1"/>
    <n v="36"/>
    <n v="47.16"/>
    <n v="11.159999999999997"/>
    <s v="Tue"/>
  </r>
  <r>
    <d v="2022-05-12T00:00:00"/>
    <s v="P0011"/>
    <n v="7"/>
    <x v="1"/>
    <x v="1"/>
    <n v="44"/>
    <n v="48.4"/>
    <x v="31"/>
    <x v="2"/>
    <x v="4"/>
    <x v="1"/>
    <n v="308"/>
    <n v="338.8"/>
    <n v="30.800000000000011"/>
    <s v="Thu"/>
  </r>
  <r>
    <d v="2022-05-13T00:00:00"/>
    <s v="P0012"/>
    <n v="5"/>
    <x v="2"/>
    <x v="0"/>
    <n v="73"/>
    <n v="94.17"/>
    <x v="35"/>
    <x v="2"/>
    <x v="4"/>
    <x v="1"/>
    <n v="365"/>
    <n v="470.85"/>
    <n v="105.85000000000002"/>
    <s v="Fri"/>
  </r>
  <r>
    <d v="2022-05-14T00:00:00"/>
    <s v="P0008"/>
    <n v="14"/>
    <x v="2"/>
    <x v="1"/>
    <n v="83"/>
    <n v="94.62"/>
    <x v="25"/>
    <x v="3"/>
    <x v="4"/>
    <x v="1"/>
    <n v="1162"/>
    <n v="1324.68"/>
    <n v="162.68000000000006"/>
    <s v="Sat"/>
  </r>
  <r>
    <d v="2022-05-15T00:00:00"/>
    <s v="P0020"/>
    <n v="5"/>
    <x v="1"/>
    <x v="0"/>
    <n v="61"/>
    <n v="76.25"/>
    <x v="14"/>
    <x v="0"/>
    <x v="4"/>
    <x v="1"/>
    <n v="305"/>
    <n v="381.25"/>
    <n v="76.25"/>
    <s v="Sun"/>
  </r>
  <r>
    <d v="2022-05-16T00:00:00"/>
    <s v="P0010"/>
    <n v="13"/>
    <x v="2"/>
    <x v="1"/>
    <n v="148"/>
    <n v="164.28"/>
    <x v="20"/>
    <x v="2"/>
    <x v="4"/>
    <x v="1"/>
    <n v="1924"/>
    <n v="2135.64"/>
    <n v="211.63999999999987"/>
    <s v="Mon"/>
  </r>
  <r>
    <d v="2022-05-16T00:00:00"/>
    <s v="P0031"/>
    <n v="13"/>
    <x v="1"/>
    <x v="0"/>
    <n v="93"/>
    <n v="104.16"/>
    <x v="5"/>
    <x v="4"/>
    <x v="4"/>
    <x v="1"/>
    <n v="1209"/>
    <n v="1354.08"/>
    <n v="145.07999999999993"/>
    <s v="Mon"/>
  </r>
  <r>
    <d v="2022-05-17T00:00:00"/>
    <s v="P0027"/>
    <n v="8"/>
    <x v="2"/>
    <x v="1"/>
    <n v="48"/>
    <n v="57.120000000000005"/>
    <x v="26"/>
    <x v="4"/>
    <x v="4"/>
    <x v="1"/>
    <n v="384"/>
    <n v="456.96000000000004"/>
    <n v="72.960000000000036"/>
    <s v="Tue"/>
  </r>
  <r>
    <d v="2022-05-18T00:00:00"/>
    <s v="P0027"/>
    <n v="4"/>
    <x v="0"/>
    <x v="0"/>
    <n v="48"/>
    <n v="57.120000000000005"/>
    <x v="26"/>
    <x v="4"/>
    <x v="4"/>
    <x v="1"/>
    <n v="192"/>
    <n v="228.48000000000002"/>
    <n v="36.480000000000018"/>
    <s v="Wed"/>
  </r>
  <r>
    <d v="2022-05-18T00:00:00"/>
    <s v="P0038"/>
    <n v="8"/>
    <x v="0"/>
    <x v="0"/>
    <n v="72"/>
    <n v="79.92"/>
    <x v="1"/>
    <x v="1"/>
    <x v="4"/>
    <x v="1"/>
    <n v="576"/>
    <n v="639.36"/>
    <n v="63.360000000000014"/>
    <s v="Wed"/>
  </r>
  <r>
    <d v="2022-05-20T00:00:00"/>
    <s v="P0044"/>
    <n v="15"/>
    <x v="1"/>
    <x v="1"/>
    <n v="76"/>
    <n v="82.08"/>
    <x v="11"/>
    <x v="1"/>
    <x v="4"/>
    <x v="1"/>
    <n v="1140"/>
    <n v="1231.2"/>
    <n v="91.200000000000045"/>
    <s v="Fri"/>
  </r>
  <r>
    <d v="2022-05-22T00:00:00"/>
    <s v="P0015"/>
    <n v="12"/>
    <x v="2"/>
    <x v="0"/>
    <n v="12"/>
    <n v="15.719999999999999"/>
    <x v="27"/>
    <x v="2"/>
    <x v="4"/>
    <x v="1"/>
    <n v="144"/>
    <n v="188.64"/>
    <n v="44.639999999999986"/>
    <s v="Sun"/>
  </r>
  <r>
    <d v="2022-05-25T00:00:00"/>
    <s v="P0002"/>
    <n v="7"/>
    <x v="1"/>
    <x v="0"/>
    <n v="105"/>
    <n v="142.80000000000001"/>
    <x v="29"/>
    <x v="3"/>
    <x v="4"/>
    <x v="1"/>
    <n v="735"/>
    <n v="999.60000000000014"/>
    <n v="264.60000000000014"/>
    <s v="Wed"/>
  </r>
  <r>
    <d v="2022-05-26T00:00:00"/>
    <s v="P0028"/>
    <n v="2"/>
    <x v="2"/>
    <x v="0"/>
    <n v="37"/>
    <n v="41.81"/>
    <x v="33"/>
    <x v="4"/>
    <x v="4"/>
    <x v="1"/>
    <n v="74"/>
    <n v="83.62"/>
    <n v="9.6200000000000045"/>
    <s v="Thu"/>
  </r>
  <r>
    <d v="2022-05-26T00:00:00"/>
    <s v="P0027"/>
    <n v="2"/>
    <x v="1"/>
    <x v="0"/>
    <n v="48"/>
    <n v="57.120000000000005"/>
    <x v="26"/>
    <x v="4"/>
    <x v="4"/>
    <x v="1"/>
    <n v="96"/>
    <n v="114.24000000000001"/>
    <n v="18.240000000000009"/>
    <s v="Thu"/>
  </r>
  <r>
    <d v="2022-05-28T00:00:00"/>
    <s v="P0041"/>
    <n v="10"/>
    <x v="0"/>
    <x v="1"/>
    <n v="138"/>
    <n v="173.88"/>
    <x v="41"/>
    <x v="1"/>
    <x v="4"/>
    <x v="1"/>
    <n v="1380"/>
    <n v="1738.8"/>
    <n v="358.79999999999995"/>
    <s v="Sat"/>
  </r>
  <r>
    <d v="2022-05-28T00:00:00"/>
    <s v="P0008"/>
    <n v="5"/>
    <x v="0"/>
    <x v="0"/>
    <n v="83"/>
    <n v="94.62"/>
    <x v="25"/>
    <x v="3"/>
    <x v="4"/>
    <x v="1"/>
    <n v="415"/>
    <n v="473.1"/>
    <n v="58.100000000000023"/>
    <s v="Sat"/>
  </r>
  <r>
    <d v="2022-05-28T00:00:00"/>
    <s v="P0010"/>
    <n v="9"/>
    <x v="1"/>
    <x v="1"/>
    <n v="148"/>
    <n v="164.28"/>
    <x v="20"/>
    <x v="2"/>
    <x v="4"/>
    <x v="1"/>
    <n v="1332"/>
    <n v="1478.52"/>
    <n v="146.51999999999998"/>
    <s v="Sat"/>
  </r>
  <r>
    <d v="2022-05-28T00:00:00"/>
    <s v="P0004"/>
    <n v="12"/>
    <x v="1"/>
    <x v="0"/>
    <n v="44"/>
    <n v="48.84"/>
    <x v="3"/>
    <x v="3"/>
    <x v="4"/>
    <x v="1"/>
    <n v="528"/>
    <n v="586.08000000000004"/>
    <n v="58.080000000000041"/>
    <s v="Sat"/>
  </r>
  <r>
    <d v="2022-05-28T00:00:00"/>
    <s v="P0020"/>
    <n v="14"/>
    <x v="2"/>
    <x v="1"/>
    <n v="61"/>
    <n v="76.25"/>
    <x v="14"/>
    <x v="0"/>
    <x v="4"/>
    <x v="1"/>
    <n v="854"/>
    <n v="1067.5"/>
    <n v="213.5"/>
    <s v="Sat"/>
  </r>
  <r>
    <d v="2022-05-30T00:00:00"/>
    <s v="P0044"/>
    <n v="9"/>
    <x v="2"/>
    <x v="0"/>
    <n v="76"/>
    <n v="82.08"/>
    <x v="11"/>
    <x v="1"/>
    <x v="4"/>
    <x v="1"/>
    <n v="684"/>
    <n v="738.72"/>
    <n v="54.720000000000027"/>
    <s v="Mon"/>
  </r>
  <r>
    <d v="2022-05-30T00:00:00"/>
    <s v="P0005"/>
    <n v="4"/>
    <x v="0"/>
    <x v="1"/>
    <n v="133"/>
    <n v="155.61000000000001"/>
    <x v="24"/>
    <x v="3"/>
    <x v="4"/>
    <x v="1"/>
    <n v="532"/>
    <n v="622.44000000000005"/>
    <n v="90.440000000000055"/>
    <s v="Mon"/>
  </r>
  <r>
    <d v="2022-05-30T00:00:00"/>
    <s v="P0033"/>
    <n v="3"/>
    <x v="1"/>
    <x v="1"/>
    <n v="95"/>
    <n v="119.7"/>
    <x v="38"/>
    <x v="4"/>
    <x v="4"/>
    <x v="1"/>
    <n v="285"/>
    <n v="359.1"/>
    <n v="74.100000000000023"/>
    <s v="Mon"/>
  </r>
  <r>
    <d v="2022-06-03T00:00:00"/>
    <s v="P0008"/>
    <n v="14"/>
    <x v="1"/>
    <x v="0"/>
    <n v="83"/>
    <n v="94.62"/>
    <x v="25"/>
    <x v="3"/>
    <x v="5"/>
    <x v="1"/>
    <n v="1162"/>
    <n v="1324.68"/>
    <n v="162.68000000000006"/>
    <s v="Fri"/>
  </r>
  <r>
    <d v="2022-06-10T00:00:00"/>
    <s v="P0028"/>
    <n v="8"/>
    <x v="0"/>
    <x v="0"/>
    <n v="37"/>
    <n v="41.81"/>
    <x v="33"/>
    <x v="4"/>
    <x v="5"/>
    <x v="1"/>
    <n v="296"/>
    <n v="334.48"/>
    <n v="38.480000000000018"/>
    <s v="Fri"/>
  </r>
  <r>
    <d v="2022-06-11T00:00:00"/>
    <s v="P0039"/>
    <n v="13"/>
    <x v="1"/>
    <x v="1"/>
    <n v="37"/>
    <n v="42.55"/>
    <x v="34"/>
    <x v="1"/>
    <x v="5"/>
    <x v="1"/>
    <n v="481"/>
    <n v="553.15"/>
    <n v="72.149999999999977"/>
    <s v="Sat"/>
  </r>
  <r>
    <d v="2022-06-11T00:00:00"/>
    <s v="P0021"/>
    <n v="6"/>
    <x v="2"/>
    <x v="0"/>
    <n v="126"/>
    <n v="162.54"/>
    <x v="32"/>
    <x v="0"/>
    <x v="5"/>
    <x v="1"/>
    <n v="756"/>
    <n v="975.24"/>
    <n v="219.24"/>
    <s v="Sat"/>
  </r>
  <r>
    <d v="2022-06-13T00:00:00"/>
    <s v="P0026"/>
    <n v="6"/>
    <x v="2"/>
    <x v="1"/>
    <n v="18"/>
    <n v="24.66"/>
    <x v="42"/>
    <x v="4"/>
    <x v="5"/>
    <x v="1"/>
    <n v="108"/>
    <n v="147.96"/>
    <n v="39.960000000000008"/>
    <s v="Mon"/>
  </r>
  <r>
    <d v="2022-06-15T00:00:00"/>
    <s v="P0042"/>
    <n v="15"/>
    <x v="0"/>
    <x v="0"/>
    <n v="120"/>
    <n v="162"/>
    <x v="10"/>
    <x v="1"/>
    <x v="5"/>
    <x v="1"/>
    <n v="1800"/>
    <n v="2430"/>
    <n v="630"/>
    <s v="Wed"/>
  </r>
  <r>
    <d v="2022-06-16T00:00:00"/>
    <s v="P0029"/>
    <n v="15"/>
    <x v="1"/>
    <x v="1"/>
    <n v="47"/>
    <n v="53.11"/>
    <x v="19"/>
    <x v="4"/>
    <x v="5"/>
    <x v="1"/>
    <n v="705"/>
    <n v="796.65"/>
    <n v="91.649999999999977"/>
    <s v="Thu"/>
  </r>
  <r>
    <d v="2022-06-19T00:00:00"/>
    <s v="P0002"/>
    <n v="8"/>
    <x v="2"/>
    <x v="1"/>
    <n v="105"/>
    <n v="142.80000000000001"/>
    <x v="29"/>
    <x v="3"/>
    <x v="5"/>
    <x v="1"/>
    <n v="840"/>
    <n v="1142.4000000000001"/>
    <n v="302.40000000000009"/>
    <s v="Sun"/>
  </r>
  <r>
    <d v="2022-06-21T00:00:00"/>
    <s v="P0017"/>
    <n v="14"/>
    <x v="2"/>
    <x v="1"/>
    <n v="134"/>
    <n v="156.78"/>
    <x v="39"/>
    <x v="2"/>
    <x v="5"/>
    <x v="1"/>
    <n v="1876"/>
    <n v="2194.92"/>
    <n v="318.92000000000007"/>
    <s v="Tue"/>
  </r>
  <r>
    <d v="2022-06-22T00:00:00"/>
    <s v="P0040"/>
    <n v="10"/>
    <x v="1"/>
    <x v="1"/>
    <n v="90"/>
    <n v="115.2"/>
    <x v="17"/>
    <x v="1"/>
    <x v="5"/>
    <x v="1"/>
    <n v="900"/>
    <n v="1152"/>
    <n v="252"/>
    <s v="Wed"/>
  </r>
  <r>
    <d v="2022-06-22T00:00:00"/>
    <s v="P0001"/>
    <n v="4"/>
    <x v="2"/>
    <x v="1"/>
    <n v="98"/>
    <n v="103.88"/>
    <x v="16"/>
    <x v="3"/>
    <x v="5"/>
    <x v="1"/>
    <n v="392"/>
    <n v="415.52"/>
    <n v="23.519999999999982"/>
    <s v="Wed"/>
  </r>
  <r>
    <d v="2022-06-23T00:00:00"/>
    <s v="P0004"/>
    <n v="8"/>
    <x v="2"/>
    <x v="0"/>
    <n v="44"/>
    <n v="48.84"/>
    <x v="3"/>
    <x v="3"/>
    <x v="5"/>
    <x v="1"/>
    <n v="352"/>
    <n v="390.72"/>
    <n v="38.720000000000027"/>
    <s v="Thu"/>
  </r>
  <r>
    <d v="2022-06-24T00:00:00"/>
    <s v="P0018"/>
    <n v="7"/>
    <x v="2"/>
    <x v="1"/>
    <n v="37"/>
    <n v="49.21"/>
    <x v="30"/>
    <x v="2"/>
    <x v="5"/>
    <x v="1"/>
    <n v="259"/>
    <n v="344.47"/>
    <n v="85.470000000000027"/>
    <s v="Fri"/>
  </r>
  <r>
    <d v="2022-06-25T00:00:00"/>
    <s v="P0012"/>
    <n v="7"/>
    <x v="1"/>
    <x v="0"/>
    <n v="73"/>
    <n v="94.17"/>
    <x v="35"/>
    <x v="2"/>
    <x v="5"/>
    <x v="1"/>
    <n v="511"/>
    <n v="659.19"/>
    <n v="148.19000000000005"/>
    <s v="Sat"/>
  </r>
  <r>
    <d v="2022-06-26T00:00:00"/>
    <s v="P0034"/>
    <n v="4"/>
    <x v="2"/>
    <x v="1"/>
    <n v="55"/>
    <n v="58.3"/>
    <x v="13"/>
    <x v="4"/>
    <x v="5"/>
    <x v="1"/>
    <n v="220"/>
    <n v="233.2"/>
    <n v="13.199999999999989"/>
    <s v="Sun"/>
  </r>
  <r>
    <d v="2022-06-26T00:00:00"/>
    <s v="P0043"/>
    <n v="12"/>
    <x v="2"/>
    <x v="0"/>
    <n v="67"/>
    <n v="83.08"/>
    <x v="23"/>
    <x v="1"/>
    <x v="5"/>
    <x v="1"/>
    <n v="804"/>
    <n v="996.96"/>
    <n v="192.96000000000004"/>
    <s v="Sun"/>
  </r>
  <r>
    <d v="2022-07-03T00:00:00"/>
    <s v="P0033"/>
    <n v="15"/>
    <x v="2"/>
    <x v="1"/>
    <n v="95"/>
    <n v="119.7"/>
    <x v="38"/>
    <x v="4"/>
    <x v="6"/>
    <x v="1"/>
    <n v="1425"/>
    <n v="1795.5"/>
    <n v="370.5"/>
    <s v="Sun"/>
  </r>
  <r>
    <d v="2022-07-04T00:00:00"/>
    <s v="P0007"/>
    <n v="7"/>
    <x v="2"/>
    <x v="0"/>
    <n v="43"/>
    <n v="47.730000000000004"/>
    <x v="36"/>
    <x v="3"/>
    <x v="6"/>
    <x v="1"/>
    <n v="301"/>
    <n v="334.11"/>
    <n v="33.110000000000014"/>
    <s v="Mon"/>
  </r>
  <r>
    <d v="2022-07-05T00:00:00"/>
    <s v="P0025"/>
    <n v="7"/>
    <x v="1"/>
    <x v="1"/>
    <n v="7"/>
    <n v="8.33"/>
    <x v="7"/>
    <x v="0"/>
    <x v="6"/>
    <x v="1"/>
    <n v="49"/>
    <n v="58.31"/>
    <n v="9.3100000000000023"/>
    <s v="Tue"/>
  </r>
  <r>
    <d v="2022-07-05T00:00:00"/>
    <s v="P0015"/>
    <n v="8"/>
    <x v="2"/>
    <x v="0"/>
    <n v="12"/>
    <n v="15.719999999999999"/>
    <x v="27"/>
    <x v="2"/>
    <x v="6"/>
    <x v="1"/>
    <n v="96"/>
    <n v="125.75999999999999"/>
    <n v="29.759999999999991"/>
    <s v="Tue"/>
  </r>
  <r>
    <d v="2022-07-06T00:00:00"/>
    <s v="P0041"/>
    <n v="2"/>
    <x v="2"/>
    <x v="1"/>
    <n v="138"/>
    <n v="173.88"/>
    <x v="41"/>
    <x v="1"/>
    <x v="6"/>
    <x v="1"/>
    <n v="276"/>
    <n v="347.76"/>
    <n v="71.759999999999991"/>
    <s v="Wed"/>
  </r>
  <r>
    <d v="2022-07-08T00:00:00"/>
    <s v="P0018"/>
    <n v="2"/>
    <x v="2"/>
    <x v="0"/>
    <n v="37"/>
    <n v="49.21"/>
    <x v="30"/>
    <x v="2"/>
    <x v="6"/>
    <x v="1"/>
    <n v="74"/>
    <n v="98.42"/>
    <n v="24.42"/>
    <s v="Fri"/>
  </r>
  <r>
    <d v="2022-07-10T00:00:00"/>
    <s v="P0032"/>
    <n v="12"/>
    <x v="1"/>
    <x v="1"/>
    <n v="89"/>
    <n v="117.48"/>
    <x v="18"/>
    <x v="4"/>
    <x v="6"/>
    <x v="1"/>
    <n v="1068"/>
    <n v="1409.76"/>
    <n v="341.76"/>
    <s v="Sun"/>
  </r>
  <r>
    <d v="2022-07-12T00:00:00"/>
    <s v="P0028"/>
    <n v="12"/>
    <x v="2"/>
    <x v="1"/>
    <n v="37"/>
    <n v="41.81"/>
    <x v="33"/>
    <x v="4"/>
    <x v="6"/>
    <x v="1"/>
    <n v="444"/>
    <n v="501.72"/>
    <n v="57.720000000000027"/>
    <s v="Tue"/>
  </r>
  <r>
    <d v="2022-07-13T00:00:00"/>
    <s v="P0025"/>
    <n v="7"/>
    <x v="2"/>
    <x v="0"/>
    <n v="7"/>
    <n v="8.33"/>
    <x v="7"/>
    <x v="0"/>
    <x v="6"/>
    <x v="1"/>
    <n v="49"/>
    <n v="58.31"/>
    <n v="9.3100000000000023"/>
    <s v="Wed"/>
  </r>
  <r>
    <d v="2022-07-14T00:00:00"/>
    <s v="P0033"/>
    <n v="9"/>
    <x v="2"/>
    <x v="0"/>
    <n v="95"/>
    <n v="119.7"/>
    <x v="38"/>
    <x v="4"/>
    <x v="6"/>
    <x v="1"/>
    <n v="855"/>
    <n v="1077.3"/>
    <n v="222.29999999999995"/>
    <s v="Thu"/>
  </r>
  <r>
    <d v="2022-07-15T00:00:00"/>
    <s v="P0004"/>
    <n v="2"/>
    <x v="1"/>
    <x v="0"/>
    <n v="44"/>
    <n v="48.84"/>
    <x v="3"/>
    <x v="3"/>
    <x v="6"/>
    <x v="1"/>
    <n v="88"/>
    <n v="97.68"/>
    <n v="9.6800000000000068"/>
    <s v="Fri"/>
  </r>
  <r>
    <d v="2022-07-17T00:00:00"/>
    <s v="P0041"/>
    <n v="8"/>
    <x v="1"/>
    <x v="1"/>
    <n v="138"/>
    <n v="173.88"/>
    <x v="41"/>
    <x v="1"/>
    <x v="6"/>
    <x v="1"/>
    <n v="1104"/>
    <n v="1391.04"/>
    <n v="287.03999999999996"/>
    <s v="Sun"/>
  </r>
  <r>
    <d v="2022-07-18T00:00:00"/>
    <s v="P0010"/>
    <n v="12"/>
    <x v="2"/>
    <x v="0"/>
    <n v="148"/>
    <n v="164.28"/>
    <x v="20"/>
    <x v="2"/>
    <x v="6"/>
    <x v="1"/>
    <n v="1776"/>
    <n v="1971.3600000000001"/>
    <n v="195.36000000000013"/>
    <s v="Mon"/>
  </r>
  <r>
    <d v="2022-07-20T00:00:00"/>
    <s v="P0042"/>
    <n v="8"/>
    <x v="0"/>
    <x v="0"/>
    <n v="120"/>
    <n v="162"/>
    <x v="10"/>
    <x v="1"/>
    <x v="6"/>
    <x v="1"/>
    <n v="960"/>
    <n v="1296"/>
    <n v="336"/>
    <s v="Wed"/>
  </r>
  <r>
    <d v="2022-07-22T00:00:00"/>
    <s v="P0034"/>
    <n v="6"/>
    <x v="2"/>
    <x v="1"/>
    <n v="55"/>
    <n v="58.3"/>
    <x v="13"/>
    <x v="4"/>
    <x v="6"/>
    <x v="1"/>
    <n v="330"/>
    <n v="349.79999999999995"/>
    <n v="19.799999999999955"/>
    <s v="Fri"/>
  </r>
  <r>
    <d v="2022-07-23T00:00:00"/>
    <s v="P0018"/>
    <n v="2"/>
    <x v="1"/>
    <x v="0"/>
    <n v="37"/>
    <n v="49.21"/>
    <x v="30"/>
    <x v="2"/>
    <x v="6"/>
    <x v="1"/>
    <n v="74"/>
    <n v="98.42"/>
    <n v="24.42"/>
    <s v="Sat"/>
  </r>
  <r>
    <d v="2022-07-24T00:00:00"/>
    <s v="P0006"/>
    <n v="14"/>
    <x v="2"/>
    <x v="1"/>
    <n v="75"/>
    <n v="85.5"/>
    <x v="15"/>
    <x v="3"/>
    <x v="6"/>
    <x v="1"/>
    <n v="1050"/>
    <n v="1197"/>
    <n v="147"/>
    <s v="Sun"/>
  </r>
  <r>
    <d v="2022-07-24T00:00:00"/>
    <s v="P0027"/>
    <n v="1"/>
    <x v="1"/>
    <x v="0"/>
    <n v="48"/>
    <n v="57.120000000000005"/>
    <x v="26"/>
    <x v="4"/>
    <x v="6"/>
    <x v="1"/>
    <n v="48"/>
    <n v="57.120000000000005"/>
    <n v="9.1200000000000045"/>
    <s v="Sun"/>
  </r>
  <r>
    <d v="2022-07-25T00:00:00"/>
    <s v="P0044"/>
    <n v="2"/>
    <x v="2"/>
    <x v="1"/>
    <n v="76"/>
    <n v="82.08"/>
    <x v="11"/>
    <x v="1"/>
    <x v="6"/>
    <x v="1"/>
    <n v="152"/>
    <n v="164.16"/>
    <n v="12.159999999999997"/>
    <s v="Mon"/>
  </r>
  <r>
    <d v="2022-07-25T00:00:00"/>
    <s v="P0017"/>
    <n v="12"/>
    <x v="2"/>
    <x v="1"/>
    <n v="134"/>
    <n v="156.78"/>
    <x v="39"/>
    <x v="2"/>
    <x v="6"/>
    <x v="1"/>
    <n v="1608"/>
    <n v="1881.3600000000001"/>
    <n v="273.36000000000013"/>
    <s v="Mon"/>
  </r>
  <r>
    <d v="2022-07-25T00:00:00"/>
    <s v="P0003"/>
    <n v="13"/>
    <x v="1"/>
    <x v="1"/>
    <n v="71"/>
    <n v="80.94"/>
    <x v="6"/>
    <x v="3"/>
    <x v="6"/>
    <x v="1"/>
    <n v="923"/>
    <n v="1052.22"/>
    <n v="129.22000000000003"/>
    <s v="Mon"/>
  </r>
  <r>
    <d v="2022-07-26T00:00:00"/>
    <s v="P0003"/>
    <n v="10"/>
    <x v="1"/>
    <x v="0"/>
    <n v="71"/>
    <n v="80.94"/>
    <x v="6"/>
    <x v="3"/>
    <x v="6"/>
    <x v="1"/>
    <n v="710"/>
    <n v="809.4"/>
    <n v="99.399999999999977"/>
    <s v="Tue"/>
  </r>
  <r>
    <d v="2022-07-26T00:00:00"/>
    <s v="P0026"/>
    <n v="1"/>
    <x v="1"/>
    <x v="1"/>
    <n v="18"/>
    <n v="24.66"/>
    <x v="42"/>
    <x v="4"/>
    <x v="6"/>
    <x v="1"/>
    <n v="18"/>
    <n v="24.66"/>
    <n v="6.66"/>
    <s v="Tue"/>
  </r>
  <r>
    <d v="2022-08-03T00:00:00"/>
    <s v="P0012"/>
    <n v="5"/>
    <x v="2"/>
    <x v="1"/>
    <n v="73"/>
    <n v="94.17"/>
    <x v="35"/>
    <x v="2"/>
    <x v="7"/>
    <x v="1"/>
    <n v="365"/>
    <n v="470.85"/>
    <n v="105.85000000000002"/>
    <s v="Wed"/>
  </r>
  <r>
    <d v="2022-08-06T00:00:00"/>
    <s v="P0016"/>
    <n v="9"/>
    <x v="1"/>
    <x v="0"/>
    <n v="13"/>
    <n v="16.64"/>
    <x v="21"/>
    <x v="2"/>
    <x v="7"/>
    <x v="1"/>
    <n v="117"/>
    <n v="149.76"/>
    <n v="32.759999999999991"/>
    <s v="Sat"/>
  </r>
  <r>
    <d v="2022-08-08T00:00:00"/>
    <s v="P0016"/>
    <n v="2"/>
    <x v="2"/>
    <x v="0"/>
    <n v="13"/>
    <n v="16.64"/>
    <x v="21"/>
    <x v="2"/>
    <x v="7"/>
    <x v="1"/>
    <n v="26"/>
    <n v="33.28"/>
    <n v="7.2800000000000011"/>
    <s v="Mon"/>
  </r>
  <r>
    <d v="2022-08-08T00:00:00"/>
    <s v="P0032"/>
    <n v="12"/>
    <x v="2"/>
    <x v="1"/>
    <n v="89"/>
    <n v="117.48"/>
    <x v="18"/>
    <x v="4"/>
    <x v="7"/>
    <x v="1"/>
    <n v="1068"/>
    <n v="1409.76"/>
    <n v="341.76"/>
    <s v="Mon"/>
  </r>
  <r>
    <d v="2022-08-08T00:00:00"/>
    <s v="P0021"/>
    <n v="11"/>
    <x v="2"/>
    <x v="1"/>
    <n v="126"/>
    <n v="162.54"/>
    <x v="32"/>
    <x v="0"/>
    <x v="7"/>
    <x v="1"/>
    <n v="1386"/>
    <n v="1787.9399999999998"/>
    <n v="401.93999999999983"/>
    <s v="Mon"/>
  </r>
  <r>
    <d v="2022-08-14T00:00:00"/>
    <s v="P0030"/>
    <n v="14"/>
    <x v="2"/>
    <x v="1"/>
    <n v="148"/>
    <n v="201.28"/>
    <x v="28"/>
    <x v="4"/>
    <x v="7"/>
    <x v="1"/>
    <n v="2072"/>
    <n v="2817.92"/>
    <n v="745.92000000000007"/>
    <s v="Sun"/>
  </r>
  <r>
    <d v="2022-08-15T00:00:00"/>
    <s v="P0011"/>
    <n v="10"/>
    <x v="0"/>
    <x v="1"/>
    <n v="44"/>
    <n v="48.4"/>
    <x v="31"/>
    <x v="2"/>
    <x v="7"/>
    <x v="1"/>
    <n v="440"/>
    <n v="484"/>
    <n v="44"/>
    <s v="Mon"/>
  </r>
  <r>
    <d v="2022-08-15T00:00:00"/>
    <s v="P0015"/>
    <n v="7"/>
    <x v="2"/>
    <x v="0"/>
    <n v="12"/>
    <n v="15.719999999999999"/>
    <x v="27"/>
    <x v="2"/>
    <x v="7"/>
    <x v="1"/>
    <n v="84"/>
    <n v="110.03999999999999"/>
    <n v="26.039999999999992"/>
    <s v="Mon"/>
  </r>
  <r>
    <d v="2022-08-18T00:00:00"/>
    <s v="P0029"/>
    <n v="8"/>
    <x v="1"/>
    <x v="0"/>
    <n v="47"/>
    <n v="53.11"/>
    <x v="19"/>
    <x v="4"/>
    <x v="7"/>
    <x v="1"/>
    <n v="376"/>
    <n v="424.88"/>
    <n v="48.879999999999995"/>
    <s v="Thu"/>
  </r>
  <r>
    <d v="2022-08-18T00:00:00"/>
    <s v="P0010"/>
    <n v="2"/>
    <x v="1"/>
    <x v="1"/>
    <n v="148"/>
    <n v="164.28"/>
    <x v="20"/>
    <x v="2"/>
    <x v="7"/>
    <x v="1"/>
    <n v="296"/>
    <n v="328.56"/>
    <n v="32.56"/>
    <s v="Thu"/>
  </r>
  <r>
    <d v="2022-08-19T00:00:00"/>
    <s v="P0007"/>
    <n v="3"/>
    <x v="1"/>
    <x v="0"/>
    <n v="43"/>
    <n v="47.730000000000004"/>
    <x v="36"/>
    <x v="3"/>
    <x v="7"/>
    <x v="1"/>
    <n v="129"/>
    <n v="143.19"/>
    <n v="14.189999999999998"/>
    <s v="Fri"/>
  </r>
  <r>
    <d v="2022-08-20T00:00:00"/>
    <s v="P0023"/>
    <n v="13"/>
    <x v="2"/>
    <x v="0"/>
    <n v="141"/>
    <n v="149.46"/>
    <x v="12"/>
    <x v="0"/>
    <x v="7"/>
    <x v="1"/>
    <n v="1833"/>
    <n v="1942.98"/>
    <n v="109.98000000000002"/>
    <s v="Sat"/>
  </r>
  <r>
    <d v="2022-08-20T00:00:00"/>
    <s v="P0033"/>
    <n v="14"/>
    <x v="2"/>
    <x v="0"/>
    <n v="95"/>
    <n v="119.7"/>
    <x v="38"/>
    <x v="4"/>
    <x v="7"/>
    <x v="1"/>
    <n v="1330"/>
    <n v="1675.8"/>
    <n v="345.79999999999995"/>
    <s v="Sat"/>
  </r>
  <r>
    <d v="2022-08-21T00:00:00"/>
    <s v="P0016"/>
    <n v="4"/>
    <x v="2"/>
    <x v="0"/>
    <n v="13"/>
    <n v="16.64"/>
    <x v="21"/>
    <x v="2"/>
    <x v="7"/>
    <x v="1"/>
    <n v="52"/>
    <n v="66.56"/>
    <n v="14.560000000000002"/>
    <s v="Sun"/>
  </r>
  <r>
    <d v="2022-08-23T00:00:00"/>
    <s v="P0044"/>
    <n v="11"/>
    <x v="1"/>
    <x v="0"/>
    <n v="76"/>
    <n v="82.08"/>
    <x v="11"/>
    <x v="1"/>
    <x v="7"/>
    <x v="1"/>
    <n v="836"/>
    <n v="902.88"/>
    <n v="66.88"/>
    <s v="Tue"/>
  </r>
  <r>
    <d v="2022-08-23T00:00:00"/>
    <s v="P0029"/>
    <n v="14"/>
    <x v="2"/>
    <x v="1"/>
    <n v="47"/>
    <n v="53.11"/>
    <x v="19"/>
    <x v="4"/>
    <x v="7"/>
    <x v="1"/>
    <n v="658"/>
    <n v="743.54"/>
    <n v="85.539999999999964"/>
    <s v="Tue"/>
  </r>
  <r>
    <d v="2022-08-24T00:00:00"/>
    <s v="P0005"/>
    <n v="5"/>
    <x v="2"/>
    <x v="1"/>
    <n v="133"/>
    <n v="155.61000000000001"/>
    <x v="24"/>
    <x v="3"/>
    <x v="7"/>
    <x v="1"/>
    <n v="665"/>
    <n v="778.05000000000007"/>
    <n v="113.05000000000007"/>
    <s v="Wed"/>
  </r>
  <r>
    <d v="2022-08-26T00:00:00"/>
    <s v="P0019"/>
    <n v="13"/>
    <x v="0"/>
    <x v="1"/>
    <n v="150"/>
    <n v="210"/>
    <x v="40"/>
    <x v="2"/>
    <x v="7"/>
    <x v="1"/>
    <n v="1950"/>
    <n v="2730"/>
    <n v="780"/>
    <s v="Fri"/>
  </r>
  <r>
    <d v="2022-08-26T00:00:00"/>
    <s v="P0037"/>
    <n v="8"/>
    <x v="1"/>
    <x v="0"/>
    <n v="67"/>
    <n v="85.76"/>
    <x v="8"/>
    <x v="1"/>
    <x v="7"/>
    <x v="1"/>
    <n v="536"/>
    <n v="686.08"/>
    <n v="150.08000000000004"/>
    <s v="Fri"/>
  </r>
  <r>
    <d v="2022-08-27T00:00:00"/>
    <s v="P0039"/>
    <n v="15"/>
    <x v="0"/>
    <x v="0"/>
    <n v="37"/>
    <n v="42.55"/>
    <x v="34"/>
    <x v="1"/>
    <x v="7"/>
    <x v="1"/>
    <n v="555"/>
    <n v="638.25"/>
    <n v="83.25"/>
    <s v="Sat"/>
  </r>
  <r>
    <d v="2022-08-28T00:00:00"/>
    <s v="P0005"/>
    <n v="9"/>
    <x v="1"/>
    <x v="0"/>
    <n v="133"/>
    <n v="155.61000000000001"/>
    <x v="24"/>
    <x v="3"/>
    <x v="7"/>
    <x v="1"/>
    <n v="1197"/>
    <n v="1400.4900000000002"/>
    <n v="203.49000000000024"/>
    <s v="Sun"/>
  </r>
  <r>
    <d v="2022-08-28T00:00:00"/>
    <s v="P0039"/>
    <n v="5"/>
    <x v="2"/>
    <x v="0"/>
    <n v="37"/>
    <n v="42.55"/>
    <x v="34"/>
    <x v="1"/>
    <x v="7"/>
    <x v="1"/>
    <n v="185"/>
    <n v="212.75"/>
    <n v="27.75"/>
    <s v="Sun"/>
  </r>
  <r>
    <d v="2022-08-30T00:00:00"/>
    <s v="P0006"/>
    <n v="6"/>
    <x v="1"/>
    <x v="1"/>
    <n v="75"/>
    <n v="85.5"/>
    <x v="15"/>
    <x v="3"/>
    <x v="7"/>
    <x v="1"/>
    <n v="450"/>
    <n v="513"/>
    <n v="63"/>
    <s v="Tue"/>
  </r>
  <r>
    <d v="2022-08-30T00:00:00"/>
    <s v="P0043"/>
    <n v="6"/>
    <x v="2"/>
    <x v="1"/>
    <n v="67"/>
    <n v="83.08"/>
    <x v="23"/>
    <x v="1"/>
    <x v="7"/>
    <x v="1"/>
    <n v="402"/>
    <n v="498.48"/>
    <n v="96.480000000000018"/>
    <s v="Tue"/>
  </r>
  <r>
    <d v="2022-08-30T00:00:00"/>
    <s v="P0025"/>
    <n v="5"/>
    <x v="2"/>
    <x v="1"/>
    <n v="7"/>
    <n v="8.33"/>
    <x v="7"/>
    <x v="0"/>
    <x v="7"/>
    <x v="1"/>
    <n v="35"/>
    <n v="41.65"/>
    <n v="6.6499999999999986"/>
    <s v="Tue"/>
  </r>
  <r>
    <d v="2022-08-31T00:00:00"/>
    <s v="P0015"/>
    <n v="13"/>
    <x v="2"/>
    <x v="1"/>
    <n v="12"/>
    <n v="15.719999999999999"/>
    <x v="27"/>
    <x v="2"/>
    <x v="7"/>
    <x v="1"/>
    <n v="156"/>
    <n v="204.35999999999999"/>
    <n v="48.359999999999985"/>
    <s v="Wed"/>
  </r>
  <r>
    <d v="2022-09-04T00:00:00"/>
    <s v="P0002"/>
    <n v="1"/>
    <x v="2"/>
    <x v="1"/>
    <n v="105"/>
    <n v="142.80000000000001"/>
    <x v="29"/>
    <x v="3"/>
    <x v="8"/>
    <x v="1"/>
    <n v="105"/>
    <n v="142.80000000000001"/>
    <n v="37.800000000000011"/>
    <s v="Sun"/>
  </r>
  <r>
    <d v="2022-09-06T00:00:00"/>
    <s v="P0005"/>
    <n v="12"/>
    <x v="0"/>
    <x v="0"/>
    <n v="133"/>
    <n v="155.61000000000001"/>
    <x v="24"/>
    <x v="3"/>
    <x v="8"/>
    <x v="1"/>
    <n v="1596"/>
    <n v="1867.3200000000002"/>
    <n v="271.32000000000016"/>
    <s v="Tue"/>
  </r>
  <r>
    <d v="2022-09-09T00:00:00"/>
    <s v="P0041"/>
    <n v="9"/>
    <x v="2"/>
    <x v="0"/>
    <n v="138"/>
    <n v="173.88"/>
    <x v="41"/>
    <x v="1"/>
    <x v="8"/>
    <x v="1"/>
    <n v="1242"/>
    <n v="1564.92"/>
    <n v="322.92000000000007"/>
    <s v="Fri"/>
  </r>
  <r>
    <d v="2022-09-09T00:00:00"/>
    <s v="P0003"/>
    <n v="3"/>
    <x v="2"/>
    <x v="0"/>
    <n v="71"/>
    <n v="80.94"/>
    <x v="6"/>
    <x v="3"/>
    <x v="8"/>
    <x v="1"/>
    <n v="213"/>
    <n v="242.82"/>
    <n v="29.819999999999993"/>
    <s v="Fri"/>
  </r>
  <r>
    <d v="2022-09-10T00:00:00"/>
    <s v="P0035"/>
    <n v="15"/>
    <x v="1"/>
    <x v="1"/>
    <n v="5"/>
    <n v="6.7"/>
    <x v="4"/>
    <x v="4"/>
    <x v="8"/>
    <x v="1"/>
    <n v="75"/>
    <n v="100.5"/>
    <n v="25.5"/>
    <s v="Sat"/>
  </r>
  <r>
    <d v="2022-09-10T00:00:00"/>
    <s v="P0038"/>
    <n v="4"/>
    <x v="2"/>
    <x v="1"/>
    <n v="72"/>
    <n v="79.92"/>
    <x v="1"/>
    <x v="1"/>
    <x v="8"/>
    <x v="1"/>
    <n v="288"/>
    <n v="319.68"/>
    <n v="31.680000000000007"/>
    <s v="Sat"/>
  </r>
  <r>
    <d v="2022-09-14T00:00:00"/>
    <s v="P0029"/>
    <n v="3"/>
    <x v="2"/>
    <x v="1"/>
    <n v="47"/>
    <n v="53.11"/>
    <x v="19"/>
    <x v="4"/>
    <x v="8"/>
    <x v="1"/>
    <n v="141"/>
    <n v="159.32999999999998"/>
    <n v="18.329999999999984"/>
    <s v="Wed"/>
  </r>
  <r>
    <d v="2022-09-15T00:00:00"/>
    <s v="P0037"/>
    <n v="15"/>
    <x v="1"/>
    <x v="0"/>
    <n v="67"/>
    <n v="85.76"/>
    <x v="8"/>
    <x v="1"/>
    <x v="8"/>
    <x v="1"/>
    <n v="1005"/>
    <n v="1286.4000000000001"/>
    <n v="281.40000000000009"/>
    <s v="Thu"/>
  </r>
  <r>
    <d v="2022-09-18T00:00:00"/>
    <s v="P0026"/>
    <n v="14"/>
    <x v="1"/>
    <x v="1"/>
    <n v="18"/>
    <n v="24.66"/>
    <x v="42"/>
    <x v="4"/>
    <x v="8"/>
    <x v="1"/>
    <n v="252"/>
    <n v="345.24"/>
    <n v="93.240000000000009"/>
    <s v="Sun"/>
  </r>
  <r>
    <d v="2022-09-19T00:00:00"/>
    <s v="P0033"/>
    <n v="8"/>
    <x v="0"/>
    <x v="1"/>
    <n v="95"/>
    <n v="119.7"/>
    <x v="38"/>
    <x v="4"/>
    <x v="8"/>
    <x v="1"/>
    <n v="760"/>
    <n v="957.6"/>
    <n v="197.60000000000002"/>
    <s v="Mon"/>
  </r>
  <r>
    <d v="2022-09-20T00:00:00"/>
    <s v="P0033"/>
    <n v="6"/>
    <x v="2"/>
    <x v="0"/>
    <n v="95"/>
    <n v="119.7"/>
    <x v="38"/>
    <x v="4"/>
    <x v="8"/>
    <x v="1"/>
    <n v="570"/>
    <n v="718.2"/>
    <n v="148.20000000000005"/>
    <s v="Tue"/>
  </r>
  <r>
    <d v="2022-09-20T00:00:00"/>
    <s v="P0001"/>
    <n v="10"/>
    <x v="2"/>
    <x v="0"/>
    <n v="98"/>
    <n v="103.88"/>
    <x v="16"/>
    <x v="3"/>
    <x v="8"/>
    <x v="1"/>
    <n v="980"/>
    <n v="1038.8"/>
    <n v="58.799999999999955"/>
    <s v="Tue"/>
  </r>
  <r>
    <d v="2022-09-21T00:00:00"/>
    <s v="P0018"/>
    <n v="14"/>
    <x v="1"/>
    <x v="0"/>
    <n v="37"/>
    <n v="49.21"/>
    <x v="30"/>
    <x v="2"/>
    <x v="8"/>
    <x v="1"/>
    <n v="518"/>
    <n v="688.94"/>
    <n v="170.94000000000005"/>
    <s v="Wed"/>
  </r>
  <r>
    <d v="2022-09-21T00:00:00"/>
    <s v="P0026"/>
    <n v="5"/>
    <x v="2"/>
    <x v="1"/>
    <n v="18"/>
    <n v="24.66"/>
    <x v="42"/>
    <x v="4"/>
    <x v="8"/>
    <x v="1"/>
    <n v="90"/>
    <n v="123.3"/>
    <n v="33.299999999999997"/>
    <s v="Wed"/>
  </r>
  <r>
    <d v="2022-09-22T00:00:00"/>
    <s v="P0043"/>
    <n v="12"/>
    <x v="1"/>
    <x v="0"/>
    <n v="67"/>
    <n v="83.08"/>
    <x v="23"/>
    <x v="1"/>
    <x v="8"/>
    <x v="1"/>
    <n v="804"/>
    <n v="996.96"/>
    <n v="192.96000000000004"/>
    <s v="Thu"/>
  </r>
  <r>
    <d v="2022-09-23T00:00:00"/>
    <s v="P0012"/>
    <n v="12"/>
    <x v="2"/>
    <x v="0"/>
    <n v="73"/>
    <n v="94.17"/>
    <x v="35"/>
    <x v="2"/>
    <x v="8"/>
    <x v="1"/>
    <n v="876"/>
    <n v="1130.04"/>
    <n v="254.03999999999996"/>
    <s v="Fri"/>
  </r>
  <r>
    <d v="2022-09-24T00:00:00"/>
    <s v="P0032"/>
    <n v="14"/>
    <x v="2"/>
    <x v="0"/>
    <n v="89"/>
    <n v="117.48"/>
    <x v="18"/>
    <x v="4"/>
    <x v="8"/>
    <x v="1"/>
    <n v="1246"/>
    <n v="1644.72"/>
    <n v="398.72"/>
    <s v="Sat"/>
  </r>
  <r>
    <d v="2022-09-24T00:00:00"/>
    <s v="P0032"/>
    <n v="8"/>
    <x v="2"/>
    <x v="1"/>
    <n v="89"/>
    <n v="117.48"/>
    <x v="18"/>
    <x v="4"/>
    <x v="8"/>
    <x v="1"/>
    <n v="712"/>
    <n v="939.84"/>
    <n v="227.84000000000003"/>
    <s v="Sat"/>
  </r>
  <r>
    <d v="2022-09-27T00:00:00"/>
    <s v="P0036"/>
    <n v="4"/>
    <x v="2"/>
    <x v="1"/>
    <n v="90"/>
    <n v="96.3"/>
    <x v="43"/>
    <x v="4"/>
    <x v="8"/>
    <x v="1"/>
    <n v="360"/>
    <n v="385.2"/>
    <n v="25.199999999999989"/>
    <s v="Tue"/>
  </r>
  <r>
    <d v="2022-09-27T00:00:00"/>
    <s v="P0044"/>
    <n v="9"/>
    <x v="2"/>
    <x v="1"/>
    <n v="76"/>
    <n v="82.08"/>
    <x v="11"/>
    <x v="1"/>
    <x v="8"/>
    <x v="1"/>
    <n v="684"/>
    <n v="738.72"/>
    <n v="54.720000000000027"/>
    <s v="Tue"/>
  </r>
  <r>
    <d v="2022-09-27T00:00:00"/>
    <s v="P0038"/>
    <n v="3"/>
    <x v="0"/>
    <x v="1"/>
    <n v="72"/>
    <n v="79.92"/>
    <x v="1"/>
    <x v="1"/>
    <x v="8"/>
    <x v="1"/>
    <n v="216"/>
    <n v="239.76"/>
    <n v="23.759999999999991"/>
    <s v="Tue"/>
  </r>
  <r>
    <d v="2022-09-29T00:00:00"/>
    <s v="P0034"/>
    <n v="13"/>
    <x v="2"/>
    <x v="0"/>
    <n v="55"/>
    <n v="58.3"/>
    <x v="13"/>
    <x v="4"/>
    <x v="8"/>
    <x v="1"/>
    <n v="715"/>
    <n v="757.9"/>
    <n v="42.899999999999977"/>
    <s v="Thu"/>
  </r>
  <r>
    <d v="2022-10-03T00:00:00"/>
    <s v="P0011"/>
    <n v="5"/>
    <x v="2"/>
    <x v="1"/>
    <n v="44"/>
    <n v="48.4"/>
    <x v="31"/>
    <x v="2"/>
    <x v="9"/>
    <x v="1"/>
    <n v="220"/>
    <n v="242"/>
    <n v="22"/>
    <s v="Mon"/>
  </r>
  <r>
    <d v="2022-10-04T00:00:00"/>
    <s v="P0007"/>
    <n v="15"/>
    <x v="2"/>
    <x v="0"/>
    <n v="43"/>
    <n v="47.730000000000004"/>
    <x v="36"/>
    <x v="3"/>
    <x v="9"/>
    <x v="1"/>
    <n v="645"/>
    <n v="715.95"/>
    <n v="70.950000000000045"/>
    <s v="Tue"/>
  </r>
  <r>
    <d v="2022-10-06T00:00:00"/>
    <s v="P0035"/>
    <n v="1"/>
    <x v="2"/>
    <x v="0"/>
    <n v="5"/>
    <n v="6.7"/>
    <x v="4"/>
    <x v="4"/>
    <x v="9"/>
    <x v="1"/>
    <n v="5"/>
    <n v="6.7"/>
    <n v="1.7000000000000002"/>
    <s v="Thu"/>
  </r>
  <r>
    <d v="2022-10-09T00:00:00"/>
    <s v="P0038"/>
    <n v="14"/>
    <x v="1"/>
    <x v="0"/>
    <n v="72"/>
    <n v="79.92"/>
    <x v="1"/>
    <x v="1"/>
    <x v="9"/>
    <x v="1"/>
    <n v="1008"/>
    <n v="1118.8800000000001"/>
    <n v="110.88000000000011"/>
    <s v="Sun"/>
  </r>
  <r>
    <d v="2022-10-10T00:00:00"/>
    <s v="P0019"/>
    <n v="9"/>
    <x v="2"/>
    <x v="0"/>
    <n v="150"/>
    <n v="210"/>
    <x v="40"/>
    <x v="2"/>
    <x v="9"/>
    <x v="1"/>
    <n v="1350"/>
    <n v="1890"/>
    <n v="540"/>
    <s v="Mon"/>
  </r>
  <r>
    <d v="2022-10-10T00:00:00"/>
    <s v="P0044"/>
    <n v="12"/>
    <x v="1"/>
    <x v="0"/>
    <n v="76"/>
    <n v="82.08"/>
    <x v="11"/>
    <x v="1"/>
    <x v="9"/>
    <x v="1"/>
    <n v="912"/>
    <n v="984.96"/>
    <n v="72.960000000000036"/>
    <s v="Mon"/>
  </r>
  <r>
    <d v="2022-10-11T00:00:00"/>
    <s v="P0008"/>
    <n v="10"/>
    <x v="2"/>
    <x v="0"/>
    <n v="83"/>
    <n v="94.62"/>
    <x v="25"/>
    <x v="3"/>
    <x v="9"/>
    <x v="1"/>
    <n v="830"/>
    <n v="946.2"/>
    <n v="116.20000000000005"/>
    <s v="Tue"/>
  </r>
  <r>
    <d v="2022-10-13T00:00:00"/>
    <s v="P0002"/>
    <n v="15"/>
    <x v="1"/>
    <x v="0"/>
    <n v="105"/>
    <n v="142.80000000000001"/>
    <x v="29"/>
    <x v="3"/>
    <x v="9"/>
    <x v="1"/>
    <n v="1575"/>
    <n v="2142"/>
    <n v="567"/>
    <s v="Thu"/>
  </r>
  <r>
    <d v="2022-10-14T00:00:00"/>
    <s v="P0044"/>
    <n v="15"/>
    <x v="0"/>
    <x v="0"/>
    <n v="76"/>
    <n v="82.08"/>
    <x v="11"/>
    <x v="1"/>
    <x v="9"/>
    <x v="1"/>
    <n v="1140"/>
    <n v="1231.2"/>
    <n v="91.200000000000045"/>
    <s v="Fri"/>
  </r>
  <r>
    <d v="2022-10-15T00:00:00"/>
    <s v="P0015"/>
    <n v="10"/>
    <x v="2"/>
    <x v="1"/>
    <n v="12"/>
    <n v="15.719999999999999"/>
    <x v="27"/>
    <x v="2"/>
    <x v="9"/>
    <x v="1"/>
    <n v="120"/>
    <n v="157.19999999999999"/>
    <n v="37.199999999999989"/>
    <s v="Sat"/>
  </r>
  <r>
    <d v="2022-10-16T00:00:00"/>
    <s v="P0036"/>
    <n v="3"/>
    <x v="1"/>
    <x v="0"/>
    <n v="90"/>
    <n v="96.3"/>
    <x v="43"/>
    <x v="4"/>
    <x v="9"/>
    <x v="1"/>
    <n v="270"/>
    <n v="288.89999999999998"/>
    <n v="18.899999999999977"/>
    <s v="Sun"/>
  </r>
  <r>
    <d v="2022-10-23T00:00:00"/>
    <s v="P0024"/>
    <n v="14"/>
    <x v="1"/>
    <x v="1"/>
    <n v="144"/>
    <n v="156.96"/>
    <x v="0"/>
    <x v="0"/>
    <x v="9"/>
    <x v="1"/>
    <n v="2016"/>
    <n v="2197.44"/>
    <n v="181.44000000000005"/>
    <s v="Sun"/>
  </r>
  <r>
    <d v="2022-10-30T00:00:00"/>
    <s v="P0042"/>
    <n v="3"/>
    <x v="2"/>
    <x v="1"/>
    <n v="120"/>
    <n v="162"/>
    <x v="10"/>
    <x v="1"/>
    <x v="9"/>
    <x v="1"/>
    <n v="360"/>
    <n v="486"/>
    <n v="126"/>
    <s v="Sun"/>
  </r>
  <r>
    <d v="2022-10-31T00:00:00"/>
    <s v="P0038"/>
    <n v="8"/>
    <x v="2"/>
    <x v="0"/>
    <n v="72"/>
    <n v="79.92"/>
    <x v="1"/>
    <x v="1"/>
    <x v="9"/>
    <x v="1"/>
    <n v="576"/>
    <n v="639.36"/>
    <n v="63.360000000000014"/>
    <s v="Mon"/>
  </r>
  <r>
    <d v="2022-11-01T00:00:00"/>
    <s v="P0012"/>
    <n v="15"/>
    <x v="0"/>
    <x v="0"/>
    <n v="73"/>
    <n v="94.17"/>
    <x v="35"/>
    <x v="2"/>
    <x v="10"/>
    <x v="1"/>
    <n v="1095"/>
    <n v="1412.55"/>
    <n v="317.54999999999995"/>
    <s v="Tue"/>
  </r>
  <r>
    <d v="2022-11-02T00:00:00"/>
    <s v="P0015"/>
    <n v="15"/>
    <x v="0"/>
    <x v="1"/>
    <n v="12"/>
    <n v="15.719999999999999"/>
    <x v="27"/>
    <x v="2"/>
    <x v="10"/>
    <x v="1"/>
    <n v="180"/>
    <n v="235.79999999999998"/>
    <n v="55.799999999999983"/>
    <s v="Wed"/>
  </r>
  <r>
    <d v="2022-11-02T00:00:00"/>
    <s v="P0030"/>
    <n v="15"/>
    <x v="2"/>
    <x v="1"/>
    <n v="148"/>
    <n v="201.28"/>
    <x v="28"/>
    <x v="4"/>
    <x v="10"/>
    <x v="1"/>
    <n v="2220"/>
    <n v="3019.2"/>
    <n v="799.19999999999982"/>
    <s v="Wed"/>
  </r>
  <r>
    <d v="2022-11-02T00:00:00"/>
    <s v="P0035"/>
    <n v="5"/>
    <x v="2"/>
    <x v="1"/>
    <n v="5"/>
    <n v="6.7"/>
    <x v="4"/>
    <x v="4"/>
    <x v="10"/>
    <x v="1"/>
    <n v="25"/>
    <n v="33.5"/>
    <n v="8.5"/>
    <s v="Wed"/>
  </r>
  <r>
    <d v="2022-11-03T00:00:00"/>
    <s v="P0020"/>
    <n v="11"/>
    <x v="1"/>
    <x v="0"/>
    <n v="61"/>
    <n v="76.25"/>
    <x v="14"/>
    <x v="0"/>
    <x v="10"/>
    <x v="1"/>
    <n v="671"/>
    <n v="838.75"/>
    <n v="167.75"/>
    <s v="Thu"/>
  </r>
  <r>
    <d v="2022-11-04T00:00:00"/>
    <s v="P0008"/>
    <n v="10"/>
    <x v="2"/>
    <x v="0"/>
    <n v="83"/>
    <n v="94.62"/>
    <x v="25"/>
    <x v="3"/>
    <x v="10"/>
    <x v="1"/>
    <n v="830"/>
    <n v="946.2"/>
    <n v="116.20000000000005"/>
    <s v="Fri"/>
  </r>
  <r>
    <d v="2022-11-05T00:00:00"/>
    <s v="P0019"/>
    <n v="15"/>
    <x v="2"/>
    <x v="1"/>
    <n v="150"/>
    <n v="210"/>
    <x v="40"/>
    <x v="2"/>
    <x v="10"/>
    <x v="1"/>
    <n v="2250"/>
    <n v="3150"/>
    <n v="900"/>
    <s v="Sat"/>
  </r>
  <r>
    <d v="2022-11-06T00:00:00"/>
    <s v="P0043"/>
    <n v="13"/>
    <x v="2"/>
    <x v="1"/>
    <n v="67"/>
    <n v="83.08"/>
    <x v="23"/>
    <x v="1"/>
    <x v="10"/>
    <x v="1"/>
    <n v="871"/>
    <n v="1080.04"/>
    <n v="209.03999999999996"/>
    <s v="Sun"/>
  </r>
  <r>
    <d v="2022-11-06T00:00:00"/>
    <s v="P0015"/>
    <n v="13"/>
    <x v="1"/>
    <x v="0"/>
    <n v="12"/>
    <n v="15.719999999999999"/>
    <x v="27"/>
    <x v="2"/>
    <x v="10"/>
    <x v="1"/>
    <n v="156"/>
    <n v="204.35999999999999"/>
    <n v="48.359999999999985"/>
    <s v="Sun"/>
  </r>
  <r>
    <d v="2022-11-06T00:00:00"/>
    <s v="P0042"/>
    <n v="13"/>
    <x v="2"/>
    <x v="1"/>
    <n v="120"/>
    <n v="162"/>
    <x v="10"/>
    <x v="1"/>
    <x v="10"/>
    <x v="1"/>
    <n v="1560"/>
    <n v="2106"/>
    <n v="546"/>
    <s v="Sun"/>
  </r>
  <r>
    <d v="2022-11-07T00:00:00"/>
    <s v="P0040"/>
    <n v="13"/>
    <x v="1"/>
    <x v="1"/>
    <n v="90"/>
    <n v="115.2"/>
    <x v="17"/>
    <x v="1"/>
    <x v="10"/>
    <x v="1"/>
    <n v="1170"/>
    <n v="1497.6000000000001"/>
    <n v="327.60000000000014"/>
    <s v="Mon"/>
  </r>
  <r>
    <d v="2022-11-08T00:00:00"/>
    <s v="P0036"/>
    <n v="11"/>
    <x v="0"/>
    <x v="1"/>
    <n v="90"/>
    <n v="96.3"/>
    <x v="43"/>
    <x v="4"/>
    <x v="10"/>
    <x v="1"/>
    <n v="990"/>
    <n v="1059.3"/>
    <n v="69.299999999999955"/>
    <s v="Tue"/>
  </r>
  <r>
    <d v="2022-11-08T00:00:00"/>
    <s v="P0019"/>
    <n v="10"/>
    <x v="0"/>
    <x v="0"/>
    <n v="150"/>
    <n v="210"/>
    <x v="40"/>
    <x v="2"/>
    <x v="10"/>
    <x v="1"/>
    <n v="1500"/>
    <n v="2100"/>
    <n v="600"/>
    <s v="Tue"/>
  </r>
  <r>
    <d v="2022-11-09T00:00:00"/>
    <s v="P0027"/>
    <n v="8"/>
    <x v="1"/>
    <x v="1"/>
    <n v="48"/>
    <n v="57.120000000000005"/>
    <x v="26"/>
    <x v="4"/>
    <x v="10"/>
    <x v="1"/>
    <n v="384"/>
    <n v="456.96000000000004"/>
    <n v="72.960000000000036"/>
    <s v="Wed"/>
  </r>
  <r>
    <d v="2022-11-10T00:00:00"/>
    <s v="P0018"/>
    <n v="7"/>
    <x v="2"/>
    <x v="0"/>
    <n v="37"/>
    <n v="49.21"/>
    <x v="30"/>
    <x v="2"/>
    <x v="10"/>
    <x v="1"/>
    <n v="259"/>
    <n v="344.47"/>
    <n v="85.470000000000027"/>
    <s v="Thu"/>
  </r>
  <r>
    <d v="2022-11-13T00:00:00"/>
    <s v="P0027"/>
    <n v="10"/>
    <x v="0"/>
    <x v="1"/>
    <n v="48"/>
    <n v="57.120000000000005"/>
    <x v="26"/>
    <x v="4"/>
    <x v="10"/>
    <x v="1"/>
    <n v="480"/>
    <n v="571.20000000000005"/>
    <n v="91.200000000000045"/>
    <s v="Sun"/>
  </r>
  <r>
    <d v="2022-11-14T00:00:00"/>
    <s v="P0002"/>
    <n v="1"/>
    <x v="2"/>
    <x v="1"/>
    <n v="105"/>
    <n v="142.80000000000001"/>
    <x v="29"/>
    <x v="3"/>
    <x v="10"/>
    <x v="1"/>
    <n v="105"/>
    <n v="142.80000000000001"/>
    <n v="37.800000000000011"/>
    <s v="Mon"/>
  </r>
  <r>
    <d v="2022-11-15T00:00:00"/>
    <s v="P0012"/>
    <n v="14"/>
    <x v="2"/>
    <x v="1"/>
    <n v="73"/>
    <n v="94.17"/>
    <x v="35"/>
    <x v="2"/>
    <x v="10"/>
    <x v="1"/>
    <n v="1022"/>
    <n v="1318.38"/>
    <n v="296.38000000000011"/>
    <s v="Tue"/>
  </r>
  <r>
    <d v="2022-11-16T00:00:00"/>
    <s v="P0017"/>
    <n v="8"/>
    <x v="1"/>
    <x v="0"/>
    <n v="134"/>
    <n v="156.78"/>
    <x v="39"/>
    <x v="2"/>
    <x v="10"/>
    <x v="1"/>
    <n v="1072"/>
    <n v="1254.24"/>
    <n v="182.24"/>
    <s v="Wed"/>
  </r>
  <r>
    <d v="2022-11-18T00:00:00"/>
    <s v="P0034"/>
    <n v="8"/>
    <x v="2"/>
    <x v="1"/>
    <n v="55"/>
    <n v="58.3"/>
    <x v="13"/>
    <x v="4"/>
    <x v="10"/>
    <x v="1"/>
    <n v="440"/>
    <n v="466.4"/>
    <n v="26.399999999999977"/>
    <s v="Fri"/>
  </r>
  <r>
    <d v="2022-11-21T00:00:00"/>
    <s v="P0020"/>
    <n v="6"/>
    <x v="2"/>
    <x v="1"/>
    <n v="61"/>
    <n v="76.25"/>
    <x v="14"/>
    <x v="0"/>
    <x v="10"/>
    <x v="1"/>
    <n v="366"/>
    <n v="457.5"/>
    <n v="91.5"/>
    <s v="Mon"/>
  </r>
  <r>
    <d v="2022-11-23T00:00:00"/>
    <s v="P0036"/>
    <n v="12"/>
    <x v="1"/>
    <x v="0"/>
    <n v="90"/>
    <n v="96.3"/>
    <x v="43"/>
    <x v="4"/>
    <x v="10"/>
    <x v="1"/>
    <n v="1080"/>
    <n v="1155.5999999999999"/>
    <n v="75.599999999999909"/>
    <s v="Wed"/>
  </r>
  <r>
    <d v="2022-11-25T00:00:00"/>
    <s v="P0004"/>
    <n v="5"/>
    <x v="2"/>
    <x v="1"/>
    <n v="44"/>
    <n v="48.84"/>
    <x v="3"/>
    <x v="3"/>
    <x v="10"/>
    <x v="1"/>
    <n v="220"/>
    <n v="244.20000000000002"/>
    <n v="24.200000000000017"/>
    <s v="Fri"/>
  </r>
  <r>
    <d v="2022-11-26T00:00:00"/>
    <s v="P0032"/>
    <n v="5"/>
    <x v="2"/>
    <x v="0"/>
    <n v="89"/>
    <n v="117.48"/>
    <x v="18"/>
    <x v="4"/>
    <x v="10"/>
    <x v="1"/>
    <n v="445"/>
    <n v="587.4"/>
    <n v="142.39999999999998"/>
    <s v="Sat"/>
  </r>
  <r>
    <d v="2022-11-27T00:00:00"/>
    <s v="P0034"/>
    <n v="15"/>
    <x v="2"/>
    <x v="0"/>
    <n v="55"/>
    <n v="58.3"/>
    <x v="13"/>
    <x v="4"/>
    <x v="10"/>
    <x v="1"/>
    <n v="825"/>
    <n v="874.5"/>
    <n v="49.5"/>
    <s v="Sun"/>
  </r>
  <r>
    <d v="2022-11-28T00:00:00"/>
    <s v="P0031"/>
    <n v="8"/>
    <x v="2"/>
    <x v="1"/>
    <n v="93"/>
    <n v="104.16"/>
    <x v="5"/>
    <x v="4"/>
    <x v="10"/>
    <x v="1"/>
    <n v="744"/>
    <n v="833.28"/>
    <n v="89.279999999999973"/>
    <s v="Mon"/>
  </r>
  <r>
    <d v="2022-11-30T00:00:00"/>
    <s v="P0015"/>
    <n v="2"/>
    <x v="2"/>
    <x v="0"/>
    <n v="12"/>
    <n v="15.719999999999999"/>
    <x v="27"/>
    <x v="2"/>
    <x v="10"/>
    <x v="1"/>
    <n v="24"/>
    <n v="31.439999999999998"/>
    <n v="7.4399999999999977"/>
    <s v="Wed"/>
  </r>
  <r>
    <d v="2022-12-03T00:00:00"/>
    <s v="P0028"/>
    <n v="5"/>
    <x v="0"/>
    <x v="1"/>
    <n v="37"/>
    <n v="41.81"/>
    <x v="33"/>
    <x v="4"/>
    <x v="11"/>
    <x v="1"/>
    <n v="185"/>
    <n v="209.05"/>
    <n v="24.050000000000011"/>
    <s v="Sat"/>
  </r>
  <r>
    <d v="2022-12-04T00:00:00"/>
    <s v="P0026"/>
    <n v="10"/>
    <x v="2"/>
    <x v="1"/>
    <n v="18"/>
    <n v="24.66"/>
    <x v="42"/>
    <x v="4"/>
    <x v="11"/>
    <x v="1"/>
    <n v="180"/>
    <n v="246.6"/>
    <n v="66.599999999999994"/>
    <s v="Sun"/>
  </r>
  <r>
    <d v="2022-12-04T00:00:00"/>
    <s v="P0044"/>
    <n v="15"/>
    <x v="2"/>
    <x v="1"/>
    <n v="76"/>
    <n v="82.08"/>
    <x v="11"/>
    <x v="1"/>
    <x v="11"/>
    <x v="1"/>
    <n v="1140"/>
    <n v="1231.2"/>
    <n v="91.200000000000045"/>
    <s v="Sun"/>
  </r>
  <r>
    <d v="2022-12-07T00:00:00"/>
    <s v="P0038"/>
    <n v="12"/>
    <x v="2"/>
    <x v="1"/>
    <n v="72"/>
    <n v="79.92"/>
    <x v="1"/>
    <x v="1"/>
    <x v="11"/>
    <x v="1"/>
    <n v="864"/>
    <n v="959.04"/>
    <n v="95.039999999999964"/>
    <s v="Wed"/>
  </r>
  <r>
    <d v="2022-12-07T00:00:00"/>
    <s v="P0016"/>
    <n v="13"/>
    <x v="2"/>
    <x v="0"/>
    <n v="13"/>
    <n v="16.64"/>
    <x v="21"/>
    <x v="2"/>
    <x v="11"/>
    <x v="1"/>
    <n v="169"/>
    <n v="216.32"/>
    <n v="47.319999999999993"/>
    <s v="Wed"/>
  </r>
  <r>
    <d v="2022-12-07T00:00:00"/>
    <s v="P0038"/>
    <n v="5"/>
    <x v="2"/>
    <x v="1"/>
    <n v="72"/>
    <n v="79.92"/>
    <x v="1"/>
    <x v="1"/>
    <x v="11"/>
    <x v="1"/>
    <n v="360"/>
    <n v="399.6"/>
    <n v="39.600000000000023"/>
    <s v="Wed"/>
  </r>
  <r>
    <d v="2022-12-11T00:00:00"/>
    <s v="P0027"/>
    <n v="5"/>
    <x v="2"/>
    <x v="0"/>
    <n v="48"/>
    <n v="57.120000000000005"/>
    <x v="26"/>
    <x v="4"/>
    <x v="11"/>
    <x v="1"/>
    <n v="240"/>
    <n v="285.60000000000002"/>
    <n v="45.600000000000023"/>
    <s v="Sun"/>
  </r>
  <r>
    <d v="2022-12-11T00:00:00"/>
    <s v="P0013"/>
    <n v="9"/>
    <x v="0"/>
    <x v="0"/>
    <n v="112"/>
    <n v="122.08"/>
    <x v="2"/>
    <x v="2"/>
    <x v="11"/>
    <x v="1"/>
    <n v="1008"/>
    <n v="1098.72"/>
    <n v="90.720000000000027"/>
    <s v="Sun"/>
  </r>
  <r>
    <d v="2022-12-11T00:00:00"/>
    <s v="P0014"/>
    <n v="10"/>
    <x v="1"/>
    <x v="1"/>
    <n v="112"/>
    <n v="146.72"/>
    <x v="9"/>
    <x v="2"/>
    <x v="11"/>
    <x v="1"/>
    <n v="1120"/>
    <n v="1467.2"/>
    <n v="347.20000000000005"/>
    <s v="Sun"/>
  </r>
  <r>
    <d v="2022-12-12T00:00:00"/>
    <s v="P0030"/>
    <n v="9"/>
    <x v="0"/>
    <x v="1"/>
    <n v="148"/>
    <n v="201.28"/>
    <x v="28"/>
    <x v="4"/>
    <x v="11"/>
    <x v="1"/>
    <n v="1332"/>
    <n v="1811.52"/>
    <n v="479.52"/>
    <s v="Mon"/>
  </r>
  <r>
    <d v="2022-12-12T00:00:00"/>
    <s v="P0041"/>
    <n v="10"/>
    <x v="0"/>
    <x v="0"/>
    <n v="138"/>
    <n v="173.88"/>
    <x v="41"/>
    <x v="1"/>
    <x v="11"/>
    <x v="1"/>
    <n v="1380"/>
    <n v="1738.8"/>
    <n v="358.79999999999995"/>
    <s v="Mon"/>
  </r>
  <r>
    <d v="2022-12-14T00:00:00"/>
    <s v="P0005"/>
    <n v="4"/>
    <x v="2"/>
    <x v="1"/>
    <n v="133"/>
    <n v="155.61000000000001"/>
    <x v="24"/>
    <x v="3"/>
    <x v="11"/>
    <x v="1"/>
    <n v="532"/>
    <n v="622.44000000000005"/>
    <n v="90.440000000000055"/>
    <s v="Wed"/>
  </r>
  <r>
    <d v="2022-12-15T00:00:00"/>
    <s v="P0009"/>
    <n v="13"/>
    <x v="2"/>
    <x v="0"/>
    <n v="6"/>
    <n v="7.8599999999999994"/>
    <x v="37"/>
    <x v="3"/>
    <x v="11"/>
    <x v="1"/>
    <n v="78"/>
    <n v="102.17999999999999"/>
    <n v="24.179999999999993"/>
    <s v="Thu"/>
  </r>
  <r>
    <d v="2022-12-19T00:00:00"/>
    <s v="P0044"/>
    <n v="7"/>
    <x v="2"/>
    <x v="0"/>
    <n v="76"/>
    <n v="82.08"/>
    <x v="11"/>
    <x v="1"/>
    <x v="11"/>
    <x v="1"/>
    <n v="532"/>
    <n v="574.55999999999995"/>
    <n v="42.559999999999945"/>
    <s v="Mon"/>
  </r>
  <r>
    <d v="2022-12-19T00:00:00"/>
    <s v="P0011"/>
    <n v="14"/>
    <x v="2"/>
    <x v="1"/>
    <n v="44"/>
    <n v="48.4"/>
    <x v="31"/>
    <x v="2"/>
    <x v="11"/>
    <x v="1"/>
    <n v="616"/>
    <n v="677.6"/>
    <n v="61.600000000000023"/>
    <s v="Mon"/>
  </r>
  <r>
    <d v="2022-12-19T00:00:00"/>
    <s v="P0009"/>
    <n v="11"/>
    <x v="1"/>
    <x v="0"/>
    <n v="6"/>
    <n v="7.8599999999999994"/>
    <x v="37"/>
    <x v="3"/>
    <x v="11"/>
    <x v="1"/>
    <n v="66"/>
    <n v="86.46"/>
    <n v="20.459999999999994"/>
    <s v="Mon"/>
  </r>
  <r>
    <d v="2022-12-21T00:00:00"/>
    <s v="P0006"/>
    <n v="10"/>
    <x v="2"/>
    <x v="0"/>
    <n v="75"/>
    <n v="85.5"/>
    <x v="15"/>
    <x v="3"/>
    <x v="11"/>
    <x v="1"/>
    <n v="750"/>
    <n v="855"/>
    <n v="105"/>
    <s v="Wed"/>
  </r>
  <r>
    <d v="2022-12-29T00:00:00"/>
    <s v="P0008"/>
    <n v="15"/>
    <x v="2"/>
    <x v="0"/>
    <n v="83"/>
    <n v="94.62"/>
    <x v="25"/>
    <x v="3"/>
    <x v="11"/>
    <x v="1"/>
    <n v="1245"/>
    <n v="1419.3000000000002"/>
    <n v="174.30000000000018"/>
    <s v="Thu"/>
  </r>
  <r>
    <d v="2022-12-29T00:00:00"/>
    <s v="P0042"/>
    <n v="1"/>
    <x v="0"/>
    <x v="1"/>
    <n v="120"/>
    <n v="162"/>
    <x v="10"/>
    <x v="1"/>
    <x v="11"/>
    <x v="1"/>
    <n v="120"/>
    <n v="162"/>
    <n v="42"/>
    <s v="Thu"/>
  </r>
  <r>
    <d v="2022-12-30T00:00:00"/>
    <s v="P0041"/>
    <n v="14"/>
    <x v="2"/>
    <x v="0"/>
    <n v="138"/>
    <n v="173.88"/>
    <x v="41"/>
    <x v="1"/>
    <x v="11"/>
    <x v="1"/>
    <n v="1932"/>
    <n v="2434.3199999999997"/>
    <n v="502.31999999999971"/>
    <s v="Fri"/>
  </r>
  <r>
    <d v="2022-12-31T00:00:00"/>
    <s v="P0033"/>
    <n v="12"/>
    <x v="1"/>
    <x v="0"/>
    <n v="95"/>
    <n v="119.7"/>
    <x v="38"/>
    <x v="4"/>
    <x v="11"/>
    <x v="1"/>
    <n v="1140"/>
    <n v="1436.4"/>
    <n v="296.40000000000009"/>
    <s v="Sat"/>
  </r>
  <r>
    <d v="2022-12-31T00:00:00"/>
    <s v="P0011"/>
    <n v="6"/>
    <x v="1"/>
    <x v="0"/>
    <n v="44"/>
    <n v="48.4"/>
    <x v="31"/>
    <x v="2"/>
    <x v="11"/>
    <x v="1"/>
    <n v="264"/>
    <n v="290.39999999999998"/>
    <n v="26.399999999999977"/>
    <s v="Sat"/>
  </r>
  <r>
    <d v="2022-12-31T00:00:00"/>
    <s v="P0011"/>
    <n v="3"/>
    <x v="0"/>
    <x v="1"/>
    <n v="44"/>
    <n v="48.4"/>
    <x v="31"/>
    <x v="2"/>
    <x v="11"/>
    <x v="1"/>
    <n v="132"/>
    <n v="145.19999999999999"/>
    <n v="13.199999999999989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794A9-FBAE-48E9-A51D-C553121A18E3}" name="top 5 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K11:AL17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measureFilter="1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/>
    <pivotField showAll="0"/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7"/>
  </rowFields>
  <rowItems count="6">
    <i>
      <x v="9"/>
    </i>
    <i>
      <x v="18"/>
    </i>
    <i>
      <x v="29"/>
    </i>
    <i>
      <x v="40"/>
    </i>
    <i>
      <x v="41"/>
    </i>
    <i t="grand">
      <x/>
    </i>
  </rowItems>
  <colItems count="1">
    <i/>
  </colItems>
  <dataFields count="1">
    <dataField name="Sum of sales" fld="12" baseField="0" baseItem="0"/>
  </dataFields>
  <formats count="3">
    <format dxfId="10">
      <pivotArea type="all" dataOnly="0" outline="0" fieldPosition="0"/>
    </format>
    <format dxfId="9">
      <pivotArea type="all" dataOnly="0" outline="0" fieldPosition="0"/>
    </format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04496-95EA-459F-B86B-927A4596E537}" name="category sal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R11:AS17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2" baseField="8" baseItem="2"/>
  </dataFields>
  <formats count="3">
    <format dxfId="45">
      <pivotArea type="all" dataOnly="0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938E-78E7-4CA9-B772-6A445229F480}" name="count of Product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A10" firstHeaderRow="1" firstDataRow="1" firstDataCol="0"/>
  <pivotFields count="15"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ODUCT ID" fld="1" subtotal="count" baseField="0" baseItem="0"/>
  </dataFields>
  <formats count="4">
    <format dxfId="49">
      <pivotArea type="all" dataOnly="0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F5650-6907-44BE-BF78-7D9DECAD8015}" name="Cost per Month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P12:BQ25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uying price For All Units" fld="11" baseField="0" baseItem="0"/>
  </dataFields>
  <formats count="3">
    <format dxfId="52">
      <pivotArea type="all" dataOnly="0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2110D-6330-49DF-B784-5DC96EB7B06A}" name="bottom 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N11:AO17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measureFilter="1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/>
    <pivotField showAll="0"/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7"/>
  </rowFields>
  <rowItems count="6">
    <i>
      <x v="8"/>
    </i>
    <i>
      <x v="14"/>
    </i>
    <i>
      <x v="15"/>
    </i>
    <i>
      <x v="24"/>
    </i>
    <i>
      <x v="34"/>
    </i>
    <i t="grand">
      <x/>
    </i>
  </rowItems>
  <colItems count="1">
    <i/>
  </colItems>
  <dataFields count="1">
    <dataField name="Sum of sales" fld="12" baseField="0" baseItem="0"/>
  </dataFields>
  <formats count="3">
    <format dxfId="55">
      <pivotArea type="all" dataOnly="0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FF450-2DFD-43BE-AAE1-B1E999DD01DD}" name="total Quantity per Month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K11:BL24" firstHeaderRow="1" firstDataRow="1" firstDataCol="1"/>
  <pivotFields count="15">
    <pivotField numFmtId="14"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2" baseField="9" baseItem="2"/>
  </dataFields>
  <formats count="3">
    <format dxfId="58">
      <pivotArea type="all" dataOnly="0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FEDCC-FBA2-4534-B6F7-61DB19AE965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G15:CK16" firstHeaderRow="0" firstDataRow="1" firstDataCol="0"/>
  <pivotFields count="15">
    <pivotField numFmtId="14" showAll="0"/>
    <pivotField dataField="1" showAll="0"/>
    <pivotField dataField="1"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es" fld="12" baseField="0" baseItem="0"/>
    <dataField name="Sum of Buying price For All Units" fld="11" baseField="0" baseItem="0"/>
    <dataField name="Sum of profit" fld="13" baseField="0" baseItem="0"/>
    <dataField name="Sum of QUANTITY" fld="2" baseField="0" baseItem="0"/>
    <dataField name="Count of PRODUCT ID" fld="1" subtotal="count" baseField="0" baseItem="0"/>
  </dataFields>
  <formats count="3">
    <format dxfId="61">
      <pivotArea type="all" dataOnly="0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A3E2C-FE32-4F86-941D-586814FAD3A4}" name="total sales and cost for uni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11:AA12" firstHeaderRow="0" firstDataRow="1" firstDataCol="0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BUYING PRICE" fld="5" baseField="0" baseItem="0"/>
    <dataField name="Sum of SELLING PRICE" fld="6" baseField="0" baseItem="0"/>
  </dataFields>
  <formats count="4">
    <format dxfId="65">
      <pivotArea type="all" dataOnly="0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AE14F-EB48-4EC4-9097-A32FB9C3299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B14:CC17" firstHeaderRow="1" firstDataRow="1" firstDataCol="1"/>
  <pivotFields count="15">
    <pivotField numFmtId="14"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QUANTITY" fld="2" baseField="0" baseItem="0"/>
  </dataFields>
  <formats count="3">
    <format dxfId="68">
      <pivotArea type="all" dataOnly="0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7E7E1-D1DF-4B85-B16D-1F694D877D3B}" name="payment typ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U11:V14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AYMENT MODE" fld="4" subtotal="count" baseField="0" baseItem="0"/>
  </dataFields>
  <formats count="7">
    <format dxfId="75">
      <pivotArea type="all" dataOnly="0" outline="0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4" type="button" dataOnly="0" labelOnly="1" outline="0" axis="axisRow" fieldPosition="0"/>
    </format>
    <format dxfId="71">
      <pivotArea dataOnly="0" labelOnly="1" fieldPosition="0">
        <references count="1">
          <reference field="4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5B571-E12E-44D8-B497-939B28CEF75C}" name="total sales per 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F11:BG24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12" baseField="8" baseItem="2"/>
  </dataFields>
  <formats count="4">
    <format dxfId="14">
      <pivotArea type="all" dataOnly="0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collapsedLevelsAreSubtotals="1" fieldPosition="0">
        <references count="1">
          <reference field="9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8F74D-CA3A-41FA-BC84-D30C9C0CAB15}" name="sales per Year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X14:BY17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sales" fld="12" showDataAs="percentOfTotal" baseField="0" baseItem="0" numFmtId="10"/>
  </dataFields>
  <formats count="4">
    <format dxfId="18">
      <pivotArea type="all" dataOnly="0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DEE81-EC37-468F-B59C-32F76A0CA3BE}" name="sales typ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10:O14" firstHeaderRow="1" firstDataRow="1" firstDataCol="1"/>
  <pivotFields count="15">
    <pivotField numFmtId="14"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E TYPE" fld="3" subtotal="count" showDataAs="percentOfTotal" baseField="0" baseItem="0" numFmtId="10"/>
  </dataFields>
  <formats count="8">
    <format dxfId="26">
      <pivotArea type="all" dataOnly="0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64C85-0300-48CE-A2CF-BAF217BBECAB}" name="Sum of Quantit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0:H11" firstHeaderRow="1" firstDataRow="1" firstDataCol="0"/>
  <pivotFields count="15"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" fld="2" baseField="0" baseItem="0"/>
  </dataFields>
  <formats count="4">
    <format dxfId="30">
      <pivotArea type="all" dataOnly="0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A07DC-18C6-4EAB-A59F-E0668177A8DA}" name="Bottom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Y11:AZ13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axis="axisRow" showAll="0" measureFilter="1">
      <items count="6">
        <item x="3"/>
        <item x="2"/>
        <item x="0"/>
        <item x="4"/>
        <item x="1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8"/>
  </rowFields>
  <rowItems count="2">
    <i>
      <x v="2"/>
    </i>
    <i t="grand">
      <x/>
    </i>
  </rowItems>
  <colItems count="1">
    <i/>
  </colItems>
  <dataFields count="1">
    <dataField name="Sum of sales" fld="12" baseField="8" baseItem="2"/>
  </dataFields>
  <formats count="3">
    <format dxfId="33">
      <pivotArea type="all" dataOnly="0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8" type="count" evalOrder="-1" id="4" iMeasureFld="0">
      <autoFilter ref="A1">
        <filterColumn colId="0">
          <top10 top="0" val="1" filterVal="1"/>
        </filterColumn>
      </autoFilter>
    </filter>
    <filter fld="7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1F740-B1D3-4E76-838F-5A1C311ECA9E}" name="sales foe Each produc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H11:AI56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/>
    <pivotField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7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sales" fld="12" baseField="0" baseItem="0"/>
  </dataFields>
  <formats count="3">
    <format dxfId="36">
      <pivotArea type="all" dataOnly="0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62E34-0912-4C8D-9548-77FD01D40C0A}" name="top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V11:AW13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axis="axisRow" showAll="0" measureFilter="1">
      <items count="6">
        <item x="3"/>
        <item x="2"/>
        <item x="0"/>
        <item x="4"/>
        <item x="1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1">
    <field x="8"/>
  </rowFields>
  <rowItems count="2">
    <i>
      <x v="3"/>
    </i>
    <i t="grand">
      <x/>
    </i>
  </rowItems>
  <colItems count="1">
    <i/>
  </colItems>
  <dataFields count="1">
    <dataField name="Sum of sales" fld="12" baseField="8" baseItem="2"/>
  </dataFields>
  <formats count="3">
    <format dxfId="39">
      <pivotArea type="all" dataOnly="0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7" type="count" evalOrder="-1" id="2" iMeasureFld="0">
      <autoFilter ref="A1">
        <filterColumn colId="0">
          <top10 top="0" val="5" filterVal="5"/>
        </filterColumn>
      </autoFilter>
    </filter>
    <filter fld="8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ADF97-93A0-467F-8BD6-E2A8EDD03DD9}" name="profit per 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S12:BT25" firstHeaderRow="1" firstDataRow="1" firstDataCol="1"/>
  <pivotFields count="15">
    <pivotField numFmtId="14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3" baseField="0" baseItem="0"/>
  </dataFields>
  <formats count="3">
    <format dxfId="42">
      <pivotArea type="all" dataOnly="0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BA459-DE6B-4E67-848C-41B039C82F69}" name="Table5" displayName="Table5" ref="A1:O528" totalsRowShown="0">
  <autoFilter ref="A1:O528" xr:uid="{C81BA459-DE6B-4E67-848C-41B039C82F69}"/>
  <tableColumns count="15">
    <tableColumn id="1" xr3:uid="{92E59034-D610-4C4A-A87A-9BCECEC83A16}" name="DATE" dataDxfId="7"/>
    <tableColumn id="2" xr3:uid="{970BA60C-DB8B-4DAB-A292-80852EDC8131}" name="PRODUCT ID"/>
    <tableColumn id="3" xr3:uid="{DECA1170-E54E-4373-9B4D-8D256ECB795A}" name="QUANTITY"/>
    <tableColumn id="4" xr3:uid="{B6E13334-426B-4779-8DDF-374849C60D18}" name="SALE TYPE"/>
    <tableColumn id="5" xr3:uid="{AE8AF15E-6206-4C7B-BEF9-788627F95F52}" name="PAYMENT MODE"/>
    <tableColumn id="7" xr3:uid="{19DA6948-A9F9-411F-92A5-850591F37444}" name="BUYING PRICE"/>
    <tableColumn id="8" xr3:uid="{86ED862D-7CF9-4587-9FB3-41112873D96B}" name="SELLING PRICE"/>
    <tableColumn id="9" xr3:uid="{A15EE802-D9BF-4CF9-B187-890DDC2B2AEA}" name="PRODUCT"/>
    <tableColumn id="10" xr3:uid="{57D5D496-D2C7-48AA-BE51-FB3FB3E96D07}" name="Category" dataDxfId="6"/>
    <tableColumn id="11" xr3:uid="{E4F79A8D-B568-4F4D-B763-5D49D6F14E05}" name="Month" dataDxfId="5">
      <calculatedColumnFormula>TEXT(Table5[[#This Row],[DATE]],"MMM")</calculatedColumnFormula>
    </tableColumn>
    <tableColumn id="12" xr3:uid="{4038B0B6-5AE9-48DC-9B1A-271CA309A7C9}" name="year" dataDxfId="4">
      <calculatedColumnFormula>YEAR(Table5[[#This Row],[DATE]])</calculatedColumnFormula>
    </tableColumn>
    <tableColumn id="13" xr3:uid="{B91BF9AE-C754-4717-9777-92C1BF43B199}" name="Buying price For All Units" dataDxfId="3">
      <calculatedColumnFormula>Table5[[#This Row],[BUYING PRICE]]*Table5[[#This Row],[QUANTITY]]</calculatedColumnFormula>
    </tableColumn>
    <tableColumn id="14" xr3:uid="{A2651729-A93A-4BC9-AF1E-068A0B7E821F}" name="sales" dataDxfId="2">
      <calculatedColumnFormula>Table5[[#This Row],[SELLING PRICE]]*Table5[[#This Row],[QUANTITY]]</calculatedColumnFormula>
    </tableColumn>
    <tableColumn id="15" xr3:uid="{DF240EEA-0378-49A9-8972-3D60D0069198}" name="profit" dataDxfId="1">
      <calculatedColumnFormula>Table5[[#This Row],[sales]]-Table5[[#This Row],[Buying price For All Units]]</calculatedColumnFormula>
    </tableColumn>
    <tableColumn id="16" xr3:uid="{32EB9072-095E-4C70-A82D-A3CEC04C8EE2}" name="day" dataDxfId="0">
      <calculatedColumnFormula>TEXT(Table5[[#This Row],[DATE]],"DDD")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DBDE-87A5-49A0-98D7-1B288DE22214}">
  <sheetPr codeName="Sheet5"/>
  <dimension ref="A1:O528"/>
  <sheetViews>
    <sheetView topLeftCell="A2" workbookViewId="0">
      <selection activeCell="E6" sqref="E6"/>
    </sheetView>
  </sheetViews>
  <sheetFormatPr defaultRowHeight="15" x14ac:dyDescent="0.25"/>
  <cols>
    <col min="1" max="1" width="10.42578125" style="1" bestFit="1" customWidth="1"/>
    <col min="2" max="2" width="14.7109375" bestFit="1" customWidth="1"/>
    <col min="3" max="3" width="12.28515625" bestFit="1" customWidth="1"/>
    <col min="4" max="4" width="12.5703125" bestFit="1" customWidth="1"/>
    <col min="5" max="5" width="18" bestFit="1" customWidth="1"/>
    <col min="6" max="6" width="16.42578125" bestFit="1" customWidth="1"/>
    <col min="7" max="7" width="17.140625" bestFit="1" customWidth="1"/>
    <col min="8" max="8" width="12.28515625" bestFit="1" customWidth="1"/>
    <col min="9" max="9" width="11.42578125" bestFit="1" customWidth="1"/>
    <col min="10" max="10" width="9" bestFit="1" customWidth="1"/>
    <col min="11" max="11" width="7.140625" bestFit="1" customWidth="1"/>
    <col min="12" max="12" width="25.85546875" bestFit="1" customWidth="1"/>
    <col min="13" max="13" width="8" bestFit="1" customWidth="1"/>
    <col min="14" max="14" width="8.28515625" bestFit="1" customWidth="1"/>
    <col min="15" max="15" width="6.42578125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</v>
      </c>
      <c r="I1" t="s">
        <v>63</v>
      </c>
      <c r="J1" t="s">
        <v>57</v>
      </c>
      <c r="K1" t="s">
        <v>58</v>
      </c>
      <c r="L1" t="s">
        <v>60</v>
      </c>
      <c r="M1" t="s">
        <v>59</v>
      </c>
      <c r="N1" t="s">
        <v>61</v>
      </c>
      <c r="O1" t="s">
        <v>113</v>
      </c>
    </row>
    <row r="2" spans="1:15" x14ac:dyDescent="0.25">
      <c r="A2" s="1">
        <v>44197</v>
      </c>
      <c r="B2" t="s">
        <v>7</v>
      </c>
      <c r="C2">
        <v>9</v>
      </c>
      <c r="D2" t="s">
        <v>8</v>
      </c>
      <c r="E2" t="s">
        <v>9</v>
      </c>
      <c r="F2">
        <v>144</v>
      </c>
      <c r="G2">
        <v>156.96</v>
      </c>
      <c r="H2" t="s">
        <v>64</v>
      </c>
      <c r="I2" t="s">
        <v>65</v>
      </c>
      <c r="J2" t="str">
        <f>TEXT(Table5[[#This Row],[DATE]],"MMM")</f>
        <v>Jan</v>
      </c>
      <c r="K2">
        <f>YEAR(Table5[[#This Row],[DATE]])</f>
        <v>2021</v>
      </c>
      <c r="L2">
        <f>Table5[[#This Row],[BUYING PRICE]]*Table5[[#This Row],[QUANTITY]]</f>
        <v>1296</v>
      </c>
      <c r="M2">
        <f>Table5[[#This Row],[SELLING PRICE]]*Table5[[#This Row],[QUANTITY]]</f>
        <v>1412.64</v>
      </c>
      <c r="N2">
        <f>Table5[[#This Row],[sales]]-Table5[[#This Row],[Buying price For All Units]]</f>
        <v>116.6400000000001</v>
      </c>
      <c r="O2" t="str">
        <f>TEXT(Table5[[#This Row],[DATE]],"DDD")</f>
        <v>Fri</v>
      </c>
    </row>
    <row r="3" spans="1:15" x14ac:dyDescent="0.25">
      <c r="A3" s="1">
        <v>44198</v>
      </c>
      <c r="B3" t="s">
        <v>10</v>
      </c>
      <c r="C3">
        <v>15</v>
      </c>
      <c r="D3" t="s">
        <v>9</v>
      </c>
      <c r="E3" t="s">
        <v>11</v>
      </c>
      <c r="F3">
        <v>72</v>
      </c>
      <c r="G3">
        <v>79.92</v>
      </c>
      <c r="H3" t="s">
        <v>66</v>
      </c>
      <c r="I3" t="s">
        <v>67</v>
      </c>
      <c r="J3" t="str">
        <f>TEXT(Table5[[#This Row],[DATE]],"MMM")</f>
        <v>Jan</v>
      </c>
      <c r="K3">
        <f>YEAR(Table5[[#This Row],[DATE]])</f>
        <v>2021</v>
      </c>
      <c r="L3">
        <f>Table5[[#This Row],[BUYING PRICE]]*Table5[[#This Row],[QUANTITY]]</f>
        <v>1080</v>
      </c>
      <c r="M3">
        <f>Table5[[#This Row],[SELLING PRICE]]*Table5[[#This Row],[QUANTITY]]</f>
        <v>1198.8</v>
      </c>
      <c r="N3">
        <f>Table5[[#This Row],[sales]]-Table5[[#This Row],[Buying price For All Units]]</f>
        <v>118.79999999999995</v>
      </c>
      <c r="O3" t="str">
        <f>TEXT(Table5[[#This Row],[DATE]],"DDD")</f>
        <v>Sat</v>
      </c>
    </row>
    <row r="4" spans="1:15" x14ac:dyDescent="0.25">
      <c r="A4" s="1">
        <v>44198</v>
      </c>
      <c r="B4" t="s">
        <v>12</v>
      </c>
      <c r="C4">
        <v>6</v>
      </c>
      <c r="D4" t="s">
        <v>13</v>
      </c>
      <c r="E4" t="s">
        <v>11</v>
      </c>
      <c r="F4">
        <v>112</v>
      </c>
      <c r="G4">
        <v>122.08</v>
      </c>
      <c r="H4" t="s">
        <v>68</v>
      </c>
      <c r="I4" t="s">
        <v>69</v>
      </c>
      <c r="J4" t="str">
        <f>TEXT(Table5[[#This Row],[DATE]],"MMM")</f>
        <v>Jan</v>
      </c>
      <c r="K4">
        <f>YEAR(Table5[[#This Row],[DATE]])</f>
        <v>2021</v>
      </c>
      <c r="L4">
        <f>Table5[[#This Row],[BUYING PRICE]]*Table5[[#This Row],[QUANTITY]]</f>
        <v>672</v>
      </c>
      <c r="M4">
        <f>Table5[[#This Row],[SELLING PRICE]]*Table5[[#This Row],[QUANTITY]]</f>
        <v>732.48</v>
      </c>
      <c r="N4">
        <f>Table5[[#This Row],[sales]]-Table5[[#This Row],[Buying price For All Units]]</f>
        <v>60.480000000000018</v>
      </c>
      <c r="O4" t="str">
        <f>TEXT(Table5[[#This Row],[DATE]],"DDD")</f>
        <v>Sat</v>
      </c>
    </row>
    <row r="5" spans="1:15" x14ac:dyDescent="0.25">
      <c r="A5" s="1">
        <v>44199</v>
      </c>
      <c r="B5" t="s">
        <v>14</v>
      </c>
      <c r="C5">
        <v>5</v>
      </c>
      <c r="D5" t="s">
        <v>13</v>
      </c>
      <c r="E5" t="s">
        <v>9</v>
      </c>
      <c r="F5">
        <v>44</v>
      </c>
      <c r="G5">
        <v>48.84</v>
      </c>
      <c r="H5" t="s">
        <v>70</v>
      </c>
      <c r="I5" t="s">
        <v>71</v>
      </c>
      <c r="J5" t="str">
        <f>TEXT(Table5[[#This Row],[DATE]],"MMM")</f>
        <v>Jan</v>
      </c>
      <c r="K5">
        <f>YEAR(Table5[[#This Row],[DATE]])</f>
        <v>2021</v>
      </c>
      <c r="L5">
        <f>Table5[[#This Row],[BUYING PRICE]]*Table5[[#This Row],[QUANTITY]]</f>
        <v>220</v>
      </c>
      <c r="M5">
        <f>Table5[[#This Row],[SELLING PRICE]]*Table5[[#This Row],[QUANTITY]]</f>
        <v>244.20000000000002</v>
      </c>
      <c r="N5">
        <f>Table5[[#This Row],[sales]]-Table5[[#This Row],[Buying price For All Units]]</f>
        <v>24.200000000000017</v>
      </c>
      <c r="O5" t="str">
        <f>TEXT(Table5[[#This Row],[DATE]],"DDD")</f>
        <v>Sun</v>
      </c>
    </row>
    <row r="6" spans="1:15" x14ac:dyDescent="0.25">
      <c r="A6" s="1">
        <v>44200</v>
      </c>
      <c r="B6" t="s">
        <v>15</v>
      </c>
      <c r="C6">
        <v>12</v>
      </c>
      <c r="D6" t="s">
        <v>9</v>
      </c>
      <c r="E6" t="s">
        <v>9</v>
      </c>
      <c r="F6">
        <v>5</v>
      </c>
      <c r="G6">
        <v>6.7</v>
      </c>
      <c r="H6" t="s">
        <v>72</v>
      </c>
      <c r="I6" t="s">
        <v>73</v>
      </c>
      <c r="J6" t="str">
        <f>TEXT(Table5[[#This Row],[DATE]],"MMM")</f>
        <v>Jan</v>
      </c>
      <c r="K6">
        <f>YEAR(Table5[[#This Row],[DATE]])</f>
        <v>2021</v>
      </c>
      <c r="L6">
        <f>Table5[[#This Row],[BUYING PRICE]]*Table5[[#This Row],[QUANTITY]]</f>
        <v>60</v>
      </c>
      <c r="M6">
        <f>Table5[[#This Row],[SELLING PRICE]]*Table5[[#This Row],[QUANTITY]]</f>
        <v>80.400000000000006</v>
      </c>
      <c r="N6">
        <f>Table5[[#This Row],[sales]]-Table5[[#This Row],[Buying price For All Units]]</f>
        <v>20.400000000000006</v>
      </c>
      <c r="O6" t="str">
        <f>TEXT(Table5[[#This Row],[DATE]],"DDD")</f>
        <v>Mon</v>
      </c>
    </row>
    <row r="7" spans="1:15" x14ac:dyDescent="0.25">
      <c r="A7" s="1">
        <v>44205</v>
      </c>
      <c r="B7" t="s">
        <v>16</v>
      </c>
      <c r="C7">
        <v>1</v>
      </c>
      <c r="D7" t="s">
        <v>13</v>
      </c>
      <c r="E7" t="s">
        <v>11</v>
      </c>
      <c r="F7">
        <v>93</v>
      </c>
      <c r="G7">
        <v>104.16</v>
      </c>
      <c r="H7" t="s">
        <v>74</v>
      </c>
      <c r="I7" t="s">
        <v>73</v>
      </c>
      <c r="J7" t="str">
        <f>TEXT(Table5[[#This Row],[DATE]],"MMM")</f>
        <v>Jan</v>
      </c>
      <c r="K7">
        <f>YEAR(Table5[[#This Row],[DATE]])</f>
        <v>2021</v>
      </c>
      <c r="L7">
        <f>Table5[[#This Row],[BUYING PRICE]]*Table5[[#This Row],[QUANTITY]]</f>
        <v>93</v>
      </c>
      <c r="M7">
        <f>Table5[[#This Row],[SELLING PRICE]]*Table5[[#This Row],[QUANTITY]]</f>
        <v>104.16</v>
      </c>
      <c r="N7">
        <f>Table5[[#This Row],[sales]]-Table5[[#This Row],[Buying price For All Units]]</f>
        <v>11.159999999999997</v>
      </c>
      <c r="O7" t="str">
        <f>TEXT(Table5[[#This Row],[DATE]],"DDD")</f>
        <v>Sat</v>
      </c>
    </row>
    <row r="8" spans="1:15" x14ac:dyDescent="0.25">
      <c r="A8" s="1">
        <v>44205</v>
      </c>
      <c r="B8" t="s">
        <v>17</v>
      </c>
      <c r="C8">
        <v>8</v>
      </c>
      <c r="D8" t="s">
        <v>13</v>
      </c>
      <c r="E8" t="s">
        <v>11</v>
      </c>
      <c r="F8">
        <v>71</v>
      </c>
      <c r="G8">
        <v>80.94</v>
      </c>
      <c r="H8" t="s">
        <v>75</v>
      </c>
      <c r="I8" t="s">
        <v>71</v>
      </c>
      <c r="J8" t="str">
        <f>TEXT(Table5[[#This Row],[DATE]],"MMM")</f>
        <v>Jan</v>
      </c>
      <c r="K8">
        <f>YEAR(Table5[[#This Row],[DATE]])</f>
        <v>2021</v>
      </c>
      <c r="L8">
        <f>Table5[[#This Row],[BUYING PRICE]]*Table5[[#This Row],[QUANTITY]]</f>
        <v>568</v>
      </c>
      <c r="M8">
        <f>Table5[[#This Row],[SELLING PRICE]]*Table5[[#This Row],[QUANTITY]]</f>
        <v>647.52</v>
      </c>
      <c r="N8">
        <f>Table5[[#This Row],[sales]]-Table5[[#This Row],[Buying price For All Units]]</f>
        <v>79.519999999999982</v>
      </c>
      <c r="O8" t="str">
        <f>TEXT(Table5[[#This Row],[DATE]],"DDD")</f>
        <v>Sat</v>
      </c>
    </row>
    <row r="9" spans="1:15" x14ac:dyDescent="0.25">
      <c r="A9" s="1">
        <v>44205</v>
      </c>
      <c r="B9" t="s">
        <v>18</v>
      </c>
      <c r="C9">
        <v>4</v>
      </c>
      <c r="D9" t="s">
        <v>13</v>
      </c>
      <c r="E9" t="s">
        <v>9</v>
      </c>
      <c r="F9">
        <v>7</v>
      </c>
      <c r="G9">
        <v>8.33</v>
      </c>
      <c r="H9" t="s">
        <v>76</v>
      </c>
      <c r="I9" t="s">
        <v>65</v>
      </c>
      <c r="J9" t="str">
        <f>TEXT(Table5[[#This Row],[DATE]],"MMM")</f>
        <v>Jan</v>
      </c>
      <c r="K9">
        <f>YEAR(Table5[[#This Row],[DATE]])</f>
        <v>2021</v>
      </c>
      <c r="L9">
        <f>Table5[[#This Row],[BUYING PRICE]]*Table5[[#This Row],[QUANTITY]]</f>
        <v>28</v>
      </c>
      <c r="M9">
        <f>Table5[[#This Row],[SELLING PRICE]]*Table5[[#This Row],[QUANTITY]]</f>
        <v>33.32</v>
      </c>
      <c r="N9">
        <f>Table5[[#This Row],[sales]]-Table5[[#This Row],[Buying price For All Units]]</f>
        <v>5.32</v>
      </c>
      <c r="O9" t="str">
        <f>TEXT(Table5[[#This Row],[DATE]],"DDD")</f>
        <v>Sat</v>
      </c>
    </row>
    <row r="10" spans="1:15" x14ac:dyDescent="0.25">
      <c r="A10" s="1">
        <v>44207</v>
      </c>
      <c r="B10" t="s">
        <v>19</v>
      </c>
      <c r="C10">
        <v>3</v>
      </c>
      <c r="D10" t="s">
        <v>13</v>
      </c>
      <c r="E10" t="s">
        <v>11</v>
      </c>
      <c r="F10">
        <v>67</v>
      </c>
      <c r="G10">
        <v>85.76</v>
      </c>
      <c r="H10" t="s">
        <v>77</v>
      </c>
      <c r="I10" t="s">
        <v>67</v>
      </c>
      <c r="J10" t="str">
        <f>TEXT(Table5[[#This Row],[DATE]],"MMM")</f>
        <v>Jan</v>
      </c>
      <c r="K10">
        <f>YEAR(Table5[[#This Row],[DATE]])</f>
        <v>2021</v>
      </c>
      <c r="L10">
        <f>Table5[[#This Row],[BUYING PRICE]]*Table5[[#This Row],[QUANTITY]]</f>
        <v>201</v>
      </c>
      <c r="M10">
        <f>Table5[[#This Row],[SELLING PRICE]]*Table5[[#This Row],[QUANTITY]]</f>
        <v>257.28000000000003</v>
      </c>
      <c r="N10">
        <f>Table5[[#This Row],[sales]]-Table5[[#This Row],[Buying price For All Units]]</f>
        <v>56.28000000000003</v>
      </c>
      <c r="O10" t="str">
        <f>TEXT(Table5[[#This Row],[DATE]],"DDD")</f>
        <v>Mon</v>
      </c>
    </row>
    <row r="11" spans="1:15" x14ac:dyDescent="0.25">
      <c r="A11" s="1">
        <v>44207</v>
      </c>
      <c r="B11" t="s">
        <v>20</v>
      </c>
      <c r="C11">
        <v>4</v>
      </c>
      <c r="D11" t="s">
        <v>8</v>
      </c>
      <c r="E11" t="s">
        <v>9</v>
      </c>
      <c r="F11">
        <v>112</v>
      </c>
      <c r="G11">
        <v>146.72</v>
      </c>
      <c r="H11" t="s">
        <v>78</v>
      </c>
      <c r="I11" t="s">
        <v>69</v>
      </c>
      <c r="J11" t="str">
        <f>TEXT(Table5[[#This Row],[DATE]],"MMM")</f>
        <v>Jan</v>
      </c>
      <c r="K11">
        <f>YEAR(Table5[[#This Row],[DATE]])</f>
        <v>2021</v>
      </c>
      <c r="L11">
        <f>Table5[[#This Row],[BUYING PRICE]]*Table5[[#This Row],[QUANTITY]]</f>
        <v>448</v>
      </c>
      <c r="M11">
        <f>Table5[[#This Row],[SELLING PRICE]]*Table5[[#This Row],[QUANTITY]]</f>
        <v>586.88</v>
      </c>
      <c r="N11">
        <f>Table5[[#This Row],[sales]]-Table5[[#This Row],[Buying price For All Units]]</f>
        <v>138.88</v>
      </c>
      <c r="O11" t="str">
        <f>TEXT(Table5[[#This Row],[DATE]],"DDD")</f>
        <v>Mon</v>
      </c>
    </row>
    <row r="12" spans="1:15" x14ac:dyDescent="0.25">
      <c r="A12" s="1">
        <v>44207</v>
      </c>
      <c r="B12" t="s">
        <v>21</v>
      </c>
      <c r="C12">
        <v>4</v>
      </c>
      <c r="D12" t="s">
        <v>13</v>
      </c>
      <c r="E12" t="s">
        <v>9</v>
      </c>
      <c r="F12">
        <v>120</v>
      </c>
      <c r="G12">
        <v>162</v>
      </c>
      <c r="H12" t="s">
        <v>79</v>
      </c>
      <c r="I12" t="s">
        <v>67</v>
      </c>
      <c r="J12" t="str">
        <f>TEXT(Table5[[#This Row],[DATE]],"MMM")</f>
        <v>Jan</v>
      </c>
      <c r="K12">
        <f>YEAR(Table5[[#This Row],[DATE]])</f>
        <v>2021</v>
      </c>
      <c r="L12">
        <f>Table5[[#This Row],[BUYING PRICE]]*Table5[[#This Row],[QUANTITY]]</f>
        <v>480</v>
      </c>
      <c r="M12">
        <f>Table5[[#This Row],[SELLING PRICE]]*Table5[[#This Row],[QUANTITY]]</f>
        <v>648</v>
      </c>
      <c r="N12">
        <f>Table5[[#This Row],[sales]]-Table5[[#This Row],[Buying price For All Units]]</f>
        <v>168</v>
      </c>
      <c r="O12" t="str">
        <f>TEXT(Table5[[#This Row],[DATE]],"DDD")</f>
        <v>Mon</v>
      </c>
    </row>
    <row r="13" spans="1:15" x14ac:dyDescent="0.25">
      <c r="A13" s="1">
        <v>44208</v>
      </c>
      <c r="B13" t="s">
        <v>21</v>
      </c>
      <c r="C13">
        <v>10</v>
      </c>
      <c r="D13" t="s">
        <v>9</v>
      </c>
      <c r="E13" t="s">
        <v>11</v>
      </c>
      <c r="F13">
        <v>120</v>
      </c>
      <c r="G13">
        <v>162</v>
      </c>
      <c r="H13" t="s">
        <v>79</v>
      </c>
      <c r="I13" t="s">
        <v>67</v>
      </c>
      <c r="J13" t="str">
        <f>TEXT(Table5[[#This Row],[DATE]],"MMM")</f>
        <v>Jan</v>
      </c>
      <c r="K13">
        <f>YEAR(Table5[[#This Row],[DATE]])</f>
        <v>2021</v>
      </c>
      <c r="L13">
        <f>Table5[[#This Row],[BUYING PRICE]]*Table5[[#This Row],[QUANTITY]]</f>
        <v>1200</v>
      </c>
      <c r="M13">
        <f>Table5[[#This Row],[SELLING PRICE]]*Table5[[#This Row],[QUANTITY]]</f>
        <v>1620</v>
      </c>
      <c r="N13">
        <f>Table5[[#This Row],[sales]]-Table5[[#This Row],[Buying price For All Units]]</f>
        <v>420</v>
      </c>
      <c r="O13" t="str">
        <f>TEXT(Table5[[#This Row],[DATE]],"DDD")</f>
        <v>Tue</v>
      </c>
    </row>
    <row r="14" spans="1:15" x14ac:dyDescent="0.25">
      <c r="A14" s="1">
        <v>44214</v>
      </c>
      <c r="B14" t="s">
        <v>22</v>
      </c>
      <c r="C14">
        <v>13</v>
      </c>
      <c r="D14" t="s">
        <v>13</v>
      </c>
      <c r="E14" t="s">
        <v>9</v>
      </c>
      <c r="F14">
        <v>76</v>
      </c>
      <c r="G14">
        <v>82.08</v>
      </c>
      <c r="H14" t="s">
        <v>80</v>
      </c>
      <c r="I14" t="s">
        <v>67</v>
      </c>
      <c r="J14" t="str">
        <f>TEXT(Table5[[#This Row],[DATE]],"MMM")</f>
        <v>Jan</v>
      </c>
      <c r="K14">
        <f>YEAR(Table5[[#This Row],[DATE]])</f>
        <v>2021</v>
      </c>
      <c r="L14">
        <f>Table5[[#This Row],[BUYING PRICE]]*Table5[[#This Row],[QUANTITY]]</f>
        <v>988</v>
      </c>
      <c r="M14">
        <f>Table5[[#This Row],[SELLING PRICE]]*Table5[[#This Row],[QUANTITY]]</f>
        <v>1067.04</v>
      </c>
      <c r="N14">
        <f>Table5[[#This Row],[sales]]-Table5[[#This Row],[Buying price For All Units]]</f>
        <v>79.039999999999964</v>
      </c>
      <c r="O14" t="str">
        <f>TEXT(Table5[[#This Row],[DATE]],"DDD")</f>
        <v>Mon</v>
      </c>
    </row>
    <row r="15" spans="1:15" x14ac:dyDescent="0.25">
      <c r="A15" s="1">
        <v>44214</v>
      </c>
      <c r="B15" t="s">
        <v>23</v>
      </c>
      <c r="C15">
        <v>3</v>
      </c>
      <c r="D15" t="s">
        <v>9</v>
      </c>
      <c r="E15" t="s">
        <v>11</v>
      </c>
      <c r="F15">
        <v>141</v>
      </c>
      <c r="G15">
        <v>149.46</v>
      </c>
      <c r="H15" t="s">
        <v>81</v>
      </c>
      <c r="I15" t="s">
        <v>65</v>
      </c>
      <c r="J15" t="str">
        <f>TEXT(Table5[[#This Row],[DATE]],"MMM")</f>
        <v>Jan</v>
      </c>
      <c r="K15">
        <f>YEAR(Table5[[#This Row],[DATE]])</f>
        <v>2021</v>
      </c>
      <c r="L15">
        <f>Table5[[#This Row],[BUYING PRICE]]*Table5[[#This Row],[QUANTITY]]</f>
        <v>423</v>
      </c>
      <c r="M15">
        <f>Table5[[#This Row],[SELLING PRICE]]*Table5[[#This Row],[QUANTITY]]</f>
        <v>448.38</v>
      </c>
      <c r="N15">
        <f>Table5[[#This Row],[sales]]-Table5[[#This Row],[Buying price For All Units]]</f>
        <v>25.379999999999995</v>
      </c>
      <c r="O15" t="str">
        <f>TEXT(Table5[[#This Row],[DATE]],"DDD")</f>
        <v>Mon</v>
      </c>
    </row>
    <row r="16" spans="1:15" x14ac:dyDescent="0.25">
      <c r="A16" s="1">
        <v>44215</v>
      </c>
      <c r="B16" t="s">
        <v>15</v>
      </c>
      <c r="C16">
        <v>6</v>
      </c>
      <c r="D16" t="s">
        <v>13</v>
      </c>
      <c r="E16" t="s">
        <v>11</v>
      </c>
      <c r="F16">
        <v>5</v>
      </c>
      <c r="G16">
        <v>6.7</v>
      </c>
      <c r="H16" t="s">
        <v>72</v>
      </c>
      <c r="I16" t="s">
        <v>73</v>
      </c>
      <c r="J16" t="str">
        <f>TEXT(Table5[[#This Row],[DATE]],"MMM")</f>
        <v>Jan</v>
      </c>
      <c r="K16">
        <f>YEAR(Table5[[#This Row],[DATE]])</f>
        <v>2021</v>
      </c>
      <c r="L16">
        <f>Table5[[#This Row],[BUYING PRICE]]*Table5[[#This Row],[QUANTITY]]</f>
        <v>30</v>
      </c>
      <c r="M16">
        <f>Table5[[#This Row],[SELLING PRICE]]*Table5[[#This Row],[QUANTITY]]</f>
        <v>40.200000000000003</v>
      </c>
      <c r="N16">
        <f>Table5[[#This Row],[sales]]-Table5[[#This Row],[Buying price For All Units]]</f>
        <v>10.200000000000003</v>
      </c>
      <c r="O16" t="str">
        <f>TEXT(Table5[[#This Row],[DATE]],"DDD")</f>
        <v>Tue</v>
      </c>
    </row>
    <row r="17" spans="1:15" x14ac:dyDescent="0.25">
      <c r="A17" s="1">
        <v>44216</v>
      </c>
      <c r="B17" t="s">
        <v>24</v>
      </c>
      <c r="C17">
        <v>4</v>
      </c>
      <c r="D17" t="s">
        <v>13</v>
      </c>
      <c r="E17" t="s">
        <v>11</v>
      </c>
      <c r="F17">
        <v>55</v>
      </c>
      <c r="G17">
        <v>58.3</v>
      </c>
      <c r="H17" t="s">
        <v>82</v>
      </c>
      <c r="I17" t="s">
        <v>73</v>
      </c>
      <c r="J17" t="str">
        <f>TEXT(Table5[[#This Row],[DATE]],"MMM")</f>
        <v>Jan</v>
      </c>
      <c r="K17">
        <f>YEAR(Table5[[#This Row],[DATE]])</f>
        <v>2021</v>
      </c>
      <c r="L17">
        <f>Table5[[#This Row],[BUYING PRICE]]*Table5[[#This Row],[QUANTITY]]</f>
        <v>220</v>
      </c>
      <c r="M17">
        <f>Table5[[#This Row],[SELLING PRICE]]*Table5[[#This Row],[QUANTITY]]</f>
        <v>233.2</v>
      </c>
      <c r="N17">
        <f>Table5[[#This Row],[sales]]-Table5[[#This Row],[Buying price For All Units]]</f>
        <v>13.199999999999989</v>
      </c>
      <c r="O17" t="str">
        <f>TEXT(Table5[[#This Row],[DATE]],"DDD")</f>
        <v>Wed</v>
      </c>
    </row>
    <row r="18" spans="1:15" x14ac:dyDescent="0.25">
      <c r="A18" s="1">
        <v>44216</v>
      </c>
      <c r="B18" t="s">
        <v>25</v>
      </c>
      <c r="C18">
        <v>4</v>
      </c>
      <c r="D18" t="s">
        <v>13</v>
      </c>
      <c r="E18" t="s">
        <v>11</v>
      </c>
      <c r="F18">
        <v>61</v>
      </c>
      <c r="G18">
        <v>76.25</v>
      </c>
      <c r="H18" t="s">
        <v>83</v>
      </c>
      <c r="I18" t="s">
        <v>65</v>
      </c>
      <c r="J18" t="str">
        <f>TEXT(Table5[[#This Row],[DATE]],"MMM")</f>
        <v>Jan</v>
      </c>
      <c r="K18">
        <f>YEAR(Table5[[#This Row],[DATE]])</f>
        <v>2021</v>
      </c>
      <c r="L18">
        <f>Table5[[#This Row],[BUYING PRICE]]*Table5[[#This Row],[QUANTITY]]</f>
        <v>244</v>
      </c>
      <c r="M18">
        <f>Table5[[#This Row],[SELLING PRICE]]*Table5[[#This Row],[QUANTITY]]</f>
        <v>305</v>
      </c>
      <c r="N18">
        <f>Table5[[#This Row],[sales]]-Table5[[#This Row],[Buying price For All Units]]</f>
        <v>61</v>
      </c>
      <c r="O18" t="str">
        <f>TEXT(Table5[[#This Row],[DATE]],"DDD")</f>
        <v>Wed</v>
      </c>
    </row>
    <row r="19" spans="1:15" x14ac:dyDescent="0.25">
      <c r="A19" s="1">
        <v>44217</v>
      </c>
      <c r="B19" t="s">
        <v>14</v>
      </c>
      <c r="C19">
        <v>15</v>
      </c>
      <c r="D19" t="s">
        <v>8</v>
      </c>
      <c r="E19" t="s">
        <v>11</v>
      </c>
      <c r="F19">
        <v>44</v>
      </c>
      <c r="G19">
        <v>48.84</v>
      </c>
      <c r="H19" t="s">
        <v>70</v>
      </c>
      <c r="I19" t="s">
        <v>71</v>
      </c>
      <c r="J19" t="str">
        <f>TEXT(Table5[[#This Row],[DATE]],"MMM")</f>
        <v>Jan</v>
      </c>
      <c r="K19">
        <f>YEAR(Table5[[#This Row],[DATE]])</f>
        <v>2021</v>
      </c>
      <c r="L19">
        <f>Table5[[#This Row],[BUYING PRICE]]*Table5[[#This Row],[QUANTITY]]</f>
        <v>660</v>
      </c>
      <c r="M19">
        <f>Table5[[#This Row],[SELLING PRICE]]*Table5[[#This Row],[QUANTITY]]</f>
        <v>732.6</v>
      </c>
      <c r="N19">
        <f>Table5[[#This Row],[sales]]-Table5[[#This Row],[Buying price For All Units]]</f>
        <v>72.600000000000023</v>
      </c>
      <c r="O19" t="str">
        <f>TEXT(Table5[[#This Row],[DATE]],"DDD")</f>
        <v>Thu</v>
      </c>
    </row>
    <row r="20" spans="1:15" x14ac:dyDescent="0.25">
      <c r="A20" s="1">
        <v>44217</v>
      </c>
      <c r="B20" t="s">
        <v>17</v>
      </c>
      <c r="C20">
        <v>9</v>
      </c>
      <c r="D20" t="s">
        <v>13</v>
      </c>
      <c r="E20" t="s">
        <v>9</v>
      </c>
      <c r="F20">
        <v>71</v>
      </c>
      <c r="G20">
        <v>80.94</v>
      </c>
      <c r="H20" t="s">
        <v>75</v>
      </c>
      <c r="I20" t="s">
        <v>71</v>
      </c>
      <c r="J20" t="str">
        <f>TEXT(Table5[[#This Row],[DATE]],"MMM")</f>
        <v>Jan</v>
      </c>
      <c r="K20">
        <f>YEAR(Table5[[#This Row],[DATE]])</f>
        <v>2021</v>
      </c>
      <c r="L20">
        <f>Table5[[#This Row],[BUYING PRICE]]*Table5[[#This Row],[QUANTITY]]</f>
        <v>639</v>
      </c>
      <c r="M20">
        <f>Table5[[#This Row],[SELLING PRICE]]*Table5[[#This Row],[QUANTITY]]</f>
        <v>728.46</v>
      </c>
      <c r="N20">
        <f>Table5[[#This Row],[sales]]-Table5[[#This Row],[Buying price For All Units]]</f>
        <v>89.460000000000036</v>
      </c>
      <c r="O20" t="str">
        <f>TEXT(Table5[[#This Row],[DATE]],"DDD")</f>
        <v>Thu</v>
      </c>
    </row>
    <row r="21" spans="1:15" x14ac:dyDescent="0.25">
      <c r="A21" s="1">
        <v>44217</v>
      </c>
      <c r="B21" t="s">
        <v>21</v>
      </c>
      <c r="C21">
        <v>6</v>
      </c>
      <c r="D21" t="s">
        <v>13</v>
      </c>
      <c r="E21" t="s">
        <v>9</v>
      </c>
      <c r="F21">
        <v>120</v>
      </c>
      <c r="G21">
        <v>162</v>
      </c>
      <c r="H21" t="s">
        <v>79</v>
      </c>
      <c r="I21" t="s">
        <v>67</v>
      </c>
      <c r="J21" t="str">
        <f>TEXT(Table5[[#This Row],[DATE]],"MMM")</f>
        <v>Jan</v>
      </c>
      <c r="K21">
        <f>YEAR(Table5[[#This Row],[DATE]])</f>
        <v>2021</v>
      </c>
      <c r="L21">
        <f>Table5[[#This Row],[BUYING PRICE]]*Table5[[#This Row],[QUANTITY]]</f>
        <v>720</v>
      </c>
      <c r="M21">
        <f>Table5[[#This Row],[SELLING PRICE]]*Table5[[#This Row],[QUANTITY]]</f>
        <v>972</v>
      </c>
      <c r="N21">
        <f>Table5[[#This Row],[sales]]-Table5[[#This Row],[Buying price For All Units]]</f>
        <v>252</v>
      </c>
      <c r="O21" t="str">
        <f>TEXT(Table5[[#This Row],[DATE]],"DDD")</f>
        <v>Thu</v>
      </c>
    </row>
    <row r="22" spans="1:15" x14ac:dyDescent="0.25">
      <c r="A22" s="1">
        <v>44221</v>
      </c>
      <c r="B22" t="s">
        <v>24</v>
      </c>
      <c r="C22">
        <v>6</v>
      </c>
      <c r="D22" t="s">
        <v>13</v>
      </c>
      <c r="E22" t="s">
        <v>11</v>
      </c>
      <c r="F22">
        <v>55</v>
      </c>
      <c r="G22">
        <v>58.3</v>
      </c>
      <c r="H22" t="s">
        <v>82</v>
      </c>
      <c r="I22" t="s">
        <v>73</v>
      </c>
      <c r="J22" t="str">
        <f>TEXT(Table5[[#This Row],[DATE]],"MMM")</f>
        <v>Jan</v>
      </c>
      <c r="K22">
        <f>YEAR(Table5[[#This Row],[DATE]])</f>
        <v>2021</v>
      </c>
      <c r="L22">
        <f>Table5[[#This Row],[BUYING PRICE]]*Table5[[#This Row],[QUANTITY]]</f>
        <v>330</v>
      </c>
      <c r="M22">
        <f>Table5[[#This Row],[SELLING PRICE]]*Table5[[#This Row],[QUANTITY]]</f>
        <v>349.79999999999995</v>
      </c>
      <c r="N22">
        <f>Table5[[#This Row],[sales]]-Table5[[#This Row],[Buying price For All Units]]</f>
        <v>19.799999999999955</v>
      </c>
      <c r="O22" t="str">
        <f>TEXT(Table5[[#This Row],[DATE]],"DDD")</f>
        <v>Mon</v>
      </c>
    </row>
    <row r="23" spans="1:15" x14ac:dyDescent="0.25">
      <c r="A23" s="1">
        <v>44221</v>
      </c>
      <c r="B23" t="s">
        <v>15</v>
      </c>
      <c r="C23">
        <v>7</v>
      </c>
      <c r="D23" t="s">
        <v>13</v>
      </c>
      <c r="E23" t="s">
        <v>9</v>
      </c>
      <c r="F23">
        <v>5</v>
      </c>
      <c r="G23">
        <v>6.7</v>
      </c>
      <c r="H23" t="s">
        <v>72</v>
      </c>
      <c r="I23" t="s">
        <v>73</v>
      </c>
      <c r="J23" t="str">
        <f>TEXT(Table5[[#This Row],[DATE]],"MMM")</f>
        <v>Jan</v>
      </c>
      <c r="K23">
        <f>YEAR(Table5[[#This Row],[DATE]])</f>
        <v>2021</v>
      </c>
      <c r="L23">
        <f>Table5[[#This Row],[BUYING PRICE]]*Table5[[#This Row],[QUANTITY]]</f>
        <v>35</v>
      </c>
      <c r="M23">
        <f>Table5[[#This Row],[SELLING PRICE]]*Table5[[#This Row],[QUANTITY]]</f>
        <v>46.9</v>
      </c>
      <c r="N23">
        <f>Table5[[#This Row],[sales]]-Table5[[#This Row],[Buying price For All Units]]</f>
        <v>11.899999999999999</v>
      </c>
      <c r="O23" t="str">
        <f>TEXT(Table5[[#This Row],[DATE]],"DDD")</f>
        <v>Mon</v>
      </c>
    </row>
    <row r="24" spans="1:15" x14ac:dyDescent="0.25">
      <c r="A24" s="1">
        <v>44221</v>
      </c>
      <c r="B24" t="s">
        <v>16</v>
      </c>
      <c r="C24">
        <v>14</v>
      </c>
      <c r="D24" t="s">
        <v>13</v>
      </c>
      <c r="E24" t="s">
        <v>9</v>
      </c>
      <c r="F24">
        <v>93</v>
      </c>
      <c r="G24">
        <v>104.16</v>
      </c>
      <c r="H24" t="s">
        <v>74</v>
      </c>
      <c r="I24" t="s">
        <v>73</v>
      </c>
      <c r="J24" t="str">
        <f>TEXT(Table5[[#This Row],[DATE]],"MMM")</f>
        <v>Jan</v>
      </c>
      <c r="K24">
        <f>YEAR(Table5[[#This Row],[DATE]])</f>
        <v>2021</v>
      </c>
      <c r="L24">
        <f>Table5[[#This Row],[BUYING PRICE]]*Table5[[#This Row],[QUANTITY]]</f>
        <v>1302</v>
      </c>
      <c r="M24">
        <f>Table5[[#This Row],[SELLING PRICE]]*Table5[[#This Row],[QUANTITY]]</f>
        <v>1458.24</v>
      </c>
      <c r="N24">
        <f>Table5[[#This Row],[sales]]-Table5[[#This Row],[Buying price For All Units]]</f>
        <v>156.24</v>
      </c>
      <c r="O24" t="str">
        <f>TEXT(Table5[[#This Row],[DATE]],"DDD")</f>
        <v>Mon</v>
      </c>
    </row>
    <row r="25" spans="1:15" x14ac:dyDescent="0.25">
      <c r="A25" s="1">
        <v>44222</v>
      </c>
      <c r="B25" t="s">
        <v>22</v>
      </c>
      <c r="C25">
        <v>9</v>
      </c>
      <c r="D25" t="s">
        <v>8</v>
      </c>
      <c r="E25" t="s">
        <v>11</v>
      </c>
      <c r="F25">
        <v>76</v>
      </c>
      <c r="G25">
        <v>82.08</v>
      </c>
      <c r="H25" t="s">
        <v>80</v>
      </c>
      <c r="I25" t="s">
        <v>67</v>
      </c>
      <c r="J25" t="str">
        <f>TEXT(Table5[[#This Row],[DATE]],"MMM")</f>
        <v>Jan</v>
      </c>
      <c r="K25">
        <f>YEAR(Table5[[#This Row],[DATE]])</f>
        <v>2021</v>
      </c>
      <c r="L25">
        <f>Table5[[#This Row],[BUYING PRICE]]*Table5[[#This Row],[QUANTITY]]</f>
        <v>684</v>
      </c>
      <c r="M25">
        <f>Table5[[#This Row],[SELLING PRICE]]*Table5[[#This Row],[QUANTITY]]</f>
        <v>738.72</v>
      </c>
      <c r="N25">
        <f>Table5[[#This Row],[sales]]-Table5[[#This Row],[Buying price For All Units]]</f>
        <v>54.720000000000027</v>
      </c>
      <c r="O25" t="str">
        <f>TEXT(Table5[[#This Row],[DATE]],"DDD")</f>
        <v>Tue</v>
      </c>
    </row>
    <row r="26" spans="1:15" x14ac:dyDescent="0.25">
      <c r="A26" s="1">
        <v>44222</v>
      </c>
      <c r="B26" t="s">
        <v>26</v>
      </c>
      <c r="C26">
        <v>7</v>
      </c>
      <c r="D26" t="s">
        <v>9</v>
      </c>
      <c r="E26" t="s">
        <v>11</v>
      </c>
      <c r="F26">
        <v>75</v>
      </c>
      <c r="G26">
        <v>85.5</v>
      </c>
      <c r="H26" t="s">
        <v>84</v>
      </c>
      <c r="I26" t="s">
        <v>71</v>
      </c>
      <c r="J26" t="str">
        <f>TEXT(Table5[[#This Row],[DATE]],"MMM")</f>
        <v>Jan</v>
      </c>
      <c r="K26">
        <f>YEAR(Table5[[#This Row],[DATE]])</f>
        <v>2021</v>
      </c>
      <c r="L26">
        <f>Table5[[#This Row],[BUYING PRICE]]*Table5[[#This Row],[QUANTITY]]</f>
        <v>525</v>
      </c>
      <c r="M26">
        <f>Table5[[#This Row],[SELLING PRICE]]*Table5[[#This Row],[QUANTITY]]</f>
        <v>598.5</v>
      </c>
      <c r="N26">
        <f>Table5[[#This Row],[sales]]-Table5[[#This Row],[Buying price For All Units]]</f>
        <v>73.5</v>
      </c>
      <c r="O26" t="str">
        <f>TEXT(Table5[[#This Row],[DATE]],"DDD")</f>
        <v>Tue</v>
      </c>
    </row>
    <row r="27" spans="1:15" x14ac:dyDescent="0.25">
      <c r="A27" s="1">
        <v>44222</v>
      </c>
      <c r="B27" t="s">
        <v>27</v>
      </c>
      <c r="C27">
        <v>7</v>
      </c>
      <c r="D27" t="s">
        <v>9</v>
      </c>
      <c r="E27" t="s">
        <v>9</v>
      </c>
      <c r="F27">
        <v>98</v>
      </c>
      <c r="G27">
        <v>103.88</v>
      </c>
      <c r="H27" t="s">
        <v>85</v>
      </c>
      <c r="I27" t="s">
        <v>71</v>
      </c>
      <c r="J27" t="str">
        <f>TEXT(Table5[[#This Row],[DATE]],"MMM")</f>
        <v>Jan</v>
      </c>
      <c r="K27">
        <f>YEAR(Table5[[#This Row],[DATE]])</f>
        <v>2021</v>
      </c>
      <c r="L27">
        <f>Table5[[#This Row],[BUYING PRICE]]*Table5[[#This Row],[QUANTITY]]</f>
        <v>686</v>
      </c>
      <c r="M27">
        <f>Table5[[#This Row],[SELLING PRICE]]*Table5[[#This Row],[QUANTITY]]</f>
        <v>727.16</v>
      </c>
      <c r="N27">
        <f>Table5[[#This Row],[sales]]-Table5[[#This Row],[Buying price For All Units]]</f>
        <v>41.159999999999968</v>
      </c>
      <c r="O27" t="str">
        <f>TEXT(Table5[[#This Row],[DATE]],"DDD")</f>
        <v>Tue</v>
      </c>
    </row>
    <row r="28" spans="1:15" x14ac:dyDescent="0.25">
      <c r="A28" s="1">
        <v>44223</v>
      </c>
      <c r="B28" t="s">
        <v>28</v>
      </c>
      <c r="C28">
        <v>7</v>
      </c>
      <c r="D28" t="s">
        <v>8</v>
      </c>
      <c r="E28" t="s">
        <v>9</v>
      </c>
      <c r="F28">
        <v>90</v>
      </c>
      <c r="G28">
        <v>115.2</v>
      </c>
      <c r="H28" t="s">
        <v>86</v>
      </c>
      <c r="I28" t="s">
        <v>67</v>
      </c>
      <c r="J28" t="str">
        <f>TEXT(Table5[[#This Row],[DATE]],"MMM")</f>
        <v>Jan</v>
      </c>
      <c r="K28">
        <f>YEAR(Table5[[#This Row],[DATE]])</f>
        <v>2021</v>
      </c>
      <c r="L28">
        <f>Table5[[#This Row],[BUYING PRICE]]*Table5[[#This Row],[QUANTITY]]</f>
        <v>630</v>
      </c>
      <c r="M28">
        <f>Table5[[#This Row],[SELLING PRICE]]*Table5[[#This Row],[QUANTITY]]</f>
        <v>806.4</v>
      </c>
      <c r="N28">
        <f>Table5[[#This Row],[sales]]-Table5[[#This Row],[Buying price For All Units]]</f>
        <v>176.39999999999998</v>
      </c>
      <c r="O28" t="str">
        <f>TEXT(Table5[[#This Row],[DATE]],"DDD")</f>
        <v>Wed</v>
      </c>
    </row>
    <row r="29" spans="1:15" x14ac:dyDescent="0.25">
      <c r="A29" s="1">
        <v>44223</v>
      </c>
      <c r="B29" t="s">
        <v>29</v>
      </c>
      <c r="C29">
        <v>3</v>
      </c>
      <c r="D29" t="s">
        <v>8</v>
      </c>
      <c r="E29" t="s">
        <v>9</v>
      </c>
      <c r="F29">
        <v>89</v>
      </c>
      <c r="G29">
        <v>93</v>
      </c>
      <c r="H29" t="s">
        <v>87</v>
      </c>
      <c r="I29" t="s">
        <v>73</v>
      </c>
      <c r="J29" t="str">
        <f>TEXT(Table5[[#This Row],[DATE]],"MMM")</f>
        <v>Jan</v>
      </c>
      <c r="K29">
        <f>YEAR(Table5[[#This Row],[DATE]])</f>
        <v>2021</v>
      </c>
      <c r="L29">
        <f>Table5[[#This Row],[BUYING PRICE]]*Table5[[#This Row],[QUANTITY]]</f>
        <v>267</v>
      </c>
      <c r="M29">
        <f>Table5[[#This Row],[SELLING PRICE]]*Table5[[#This Row],[QUANTITY]]</f>
        <v>279</v>
      </c>
      <c r="N29">
        <f>Table5[[#This Row],[sales]]-Table5[[#This Row],[Buying price For All Units]]</f>
        <v>12</v>
      </c>
      <c r="O29" t="str">
        <f>TEXT(Table5[[#This Row],[DATE]],"DDD")</f>
        <v>Wed</v>
      </c>
    </row>
    <row r="30" spans="1:15" x14ac:dyDescent="0.25">
      <c r="A30" s="1">
        <v>44224</v>
      </c>
      <c r="B30" t="s">
        <v>14</v>
      </c>
      <c r="C30">
        <v>10</v>
      </c>
      <c r="D30" t="s">
        <v>9</v>
      </c>
      <c r="E30" t="s">
        <v>11</v>
      </c>
      <c r="F30">
        <v>44</v>
      </c>
      <c r="G30">
        <v>48.84</v>
      </c>
      <c r="H30" t="s">
        <v>70</v>
      </c>
      <c r="I30" t="s">
        <v>71</v>
      </c>
      <c r="J30" t="str">
        <f>TEXT(Table5[[#This Row],[DATE]],"MMM")</f>
        <v>Jan</v>
      </c>
      <c r="K30">
        <f>YEAR(Table5[[#This Row],[DATE]])</f>
        <v>2021</v>
      </c>
      <c r="L30">
        <f>Table5[[#This Row],[BUYING PRICE]]*Table5[[#This Row],[QUANTITY]]</f>
        <v>440</v>
      </c>
      <c r="M30">
        <f>Table5[[#This Row],[SELLING PRICE]]*Table5[[#This Row],[QUANTITY]]</f>
        <v>488.40000000000003</v>
      </c>
      <c r="N30">
        <f>Table5[[#This Row],[sales]]-Table5[[#This Row],[Buying price For All Units]]</f>
        <v>48.400000000000034</v>
      </c>
      <c r="O30" t="str">
        <f>TEXT(Table5[[#This Row],[DATE]],"DDD")</f>
        <v>Thu</v>
      </c>
    </row>
    <row r="31" spans="1:15" x14ac:dyDescent="0.25">
      <c r="A31" s="1">
        <v>44224</v>
      </c>
      <c r="B31" t="s">
        <v>30</v>
      </c>
      <c r="C31">
        <v>2</v>
      </c>
      <c r="D31" t="s">
        <v>13</v>
      </c>
      <c r="E31" t="s">
        <v>11</v>
      </c>
      <c r="F31">
        <v>47</v>
      </c>
      <c r="G31">
        <v>53.11</v>
      </c>
      <c r="H31" t="s">
        <v>88</v>
      </c>
      <c r="I31" t="s">
        <v>73</v>
      </c>
      <c r="J31" t="str">
        <f>TEXT(Table5[[#This Row],[DATE]],"MMM")</f>
        <v>Jan</v>
      </c>
      <c r="K31">
        <f>YEAR(Table5[[#This Row],[DATE]])</f>
        <v>2021</v>
      </c>
      <c r="L31">
        <f>Table5[[#This Row],[BUYING PRICE]]*Table5[[#This Row],[QUANTITY]]</f>
        <v>94</v>
      </c>
      <c r="M31">
        <f>Table5[[#This Row],[SELLING PRICE]]*Table5[[#This Row],[QUANTITY]]</f>
        <v>106.22</v>
      </c>
      <c r="N31">
        <f>Table5[[#This Row],[sales]]-Table5[[#This Row],[Buying price For All Units]]</f>
        <v>12.219999999999999</v>
      </c>
      <c r="O31" t="str">
        <f>TEXT(Table5[[#This Row],[DATE]],"DDD")</f>
        <v>Thu</v>
      </c>
    </row>
    <row r="32" spans="1:15" x14ac:dyDescent="0.25">
      <c r="A32" s="1">
        <v>44229</v>
      </c>
      <c r="B32" t="s">
        <v>31</v>
      </c>
      <c r="C32">
        <v>7</v>
      </c>
      <c r="D32" t="s">
        <v>9</v>
      </c>
      <c r="E32" t="s">
        <v>9</v>
      </c>
      <c r="F32">
        <v>148</v>
      </c>
      <c r="G32">
        <v>164.28</v>
      </c>
      <c r="H32" t="s">
        <v>89</v>
      </c>
      <c r="I32" t="s">
        <v>69</v>
      </c>
      <c r="J32" t="str">
        <f>TEXT(Table5[[#This Row],[DATE]],"MMM")</f>
        <v>Feb</v>
      </c>
      <c r="K32">
        <f>YEAR(Table5[[#This Row],[DATE]])</f>
        <v>2021</v>
      </c>
      <c r="L32">
        <f>Table5[[#This Row],[BUYING PRICE]]*Table5[[#This Row],[QUANTITY]]</f>
        <v>1036</v>
      </c>
      <c r="M32">
        <f>Table5[[#This Row],[SELLING PRICE]]*Table5[[#This Row],[QUANTITY]]</f>
        <v>1149.96</v>
      </c>
      <c r="N32">
        <f>Table5[[#This Row],[sales]]-Table5[[#This Row],[Buying price For All Units]]</f>
        <v>113.96000000000004</v>
      </c>
      <c r="O32" t="str">
        <f>TEXT(Table5[[#This Row],[DATE]],"DDD")</f>
        <v>Tue</v>
      </c>
    </row>
    <row r="33" spans="1:15" x14ac:dyDescent="0.25">
      <c r="A33" s="1">
        <v>44230</v>
      </c>
      <c r="B33" t="s">
        <v>32</v>
      </c>
      <c r="C33">
        <v>13</v>
      </c>
      <c r="D33" t="s">
        <v>13</v>
      </c>
      <c r="E33" t="s">
        <v>9</v>
      </c>
      <c r="F33">
        <v>13</v>
      </c>
      <c r="G33">
        <v>16.64</v>
      </c>
      <c r="H33" t="s">
        <v>90</v>
      </c>
      <c r="I33" t="s">
        <v>69</v>
      </c>
      <c r="J33" t="str">
        <f>TEXT(Table5[[#This Row],[DATE]],"MMM")</f>
        <v>Feb</v>
      </c>
      <c r="K33">
        <f>YEAR(Table5[[#This Row],[DATE]])</f>
        <v>2021</v>
      </c>
      <c r="L33">
        <f>Table5[[#This Row],[BUYING PRICE]]*Table5[[#This Row],[QUANTITY]]</f>
        <v>169</v>
      </c>
      <c r="M33">
        <f>Table5[[#This Row],[SELLING PRICE]]*Table5[[#This Row],[QUANTITY]]</f>
        <v>216.32</v>
      </c>
      <c r="N33">
        <f>Table5[[#This Row],[sales]]-Table5[[#This Row],[Buying price For All Units]]</f>
        <v>47.319999999999993</v>
      </c>
      <c r="O33" t="str">
        <f>TEXT(Table5[[#This Row],[DATE]],"DDD")</f>
        <v>Wed</v>
      </c>
    </row>
    <row r="34" spans="1:15" x14ac:dyDescent="0.25">
      <c r="A34" s="1">
        <v>44230</v>
      </c>
      <c r="B34" t="s">
        <v>33</v>
      </c>
      <c r="C34">
        <v>2</v>
      </c>
      <c r="D34" t="s">
        <v>8</v>
      </c>
      <c r="E34" t="s">
        <v>11</v>
      </c>
      <c r="F34">
        <v>121</v>
      </c>
      <c r="G34">
        <v>141.57</v>
      </c>
      <c r="H34" t="s">
        <v>91</v>
      </c>
      <c r="I34" t="s">
        <v>65</v>
      </c>
      <c r="J34" t="str">
        <f>TEXT(Table5[[#This Row],[DATE]],"MMM")</f>
        <v>Feb</v>
      </c>
      <c r="K34">
        <f>YEAR(Table5[[#This Row],[DATE]])</f>
        <v>2021</v>
      </c>
      <c r="L34">
        <f>Table5[[#This Row],[BUYING PRICE]]*Table5[[#This Row],[QUANTITY]]</f>
        <v>242</v>
      </c>
      <c r="M34">
        <f>Table5[[#This Row],[SELLING PRICE]]*Table5[[#This Row],[QUANTITY]]</f>
        <v>283.14</v>
      </c>
      <c r="N34">
        <f>Table5[[#This Row],[sales]]-Table5[[#This Row],[Buying price For All Units]]</f>
        <v>41.139999999999986</v>
      </c>
      <c r="O34" t="str">
        <f>TEXT(Table5[[#This Row],[DATE]],"DDD")</f>
        <v>Wed</v>
      </c>
    </row>
    <row r="35" spans="1:15" x14ac:dyDescent="0.25">
      <c r="A35" s="1">
        <v>44231</v>
      </c>
      <c r="B35" t="s">
        <v>19</v>
      </c>
      <c r="C35">
        <v>4</v>
      </c>
      <c r="D35" t="s">
        <v>9</v>
      </c>
      <c r="E35" t="s">
        <v>9</v>
      </c>
      <c r="F35">
        <v>67</v>
      </c>
      <c r="G35">
        <v>85.76</v>
      </c>
      <c r="H35" t="s">
        <v>77</v>
      </c>
      <c r="I35" t="s">
        <v>67</v>
      </c>
      <c r="J35" t="str">
        <f>TEXT(Table5[[#This Row],[DATE]],"MMM")</f>
        <v>Feb</v>
      </c>
      <c r="K35">
        <f>YEAR(Table5[[#This Row],[DATE]])</f>
        <v>2021</v>
      </c>
      <c r="L35">
        <f>Table5[[#This Row],[BUYING PRICE]]*Table5[[#This Row],[QUANTITY]]</f>
        <v>268</v>
      </c>
      <c r="M35">
        <f>Table5[[#This Row],[SELLING PRICE]]*Table5[[#This Row],[QUANTITY]]</f>
        <v>343.04</v>
      </c>
      <c r="N35">
        <f>Table5[[#This Row],[sales]]-Table5[[#This Row],[Buying price For All Units]]</f>
        <v>75.04000000000002</v>
      </c>
      <c r="O35" t="str">
        <f>TEXT(Table5[[#This Row],[DATE]],"DDD")</f>
        <v>Thu</v>
      </c>
    </row>
    <row r="36" spans="1:15" x14ac:dyDescent="0.25">
      <c r="A36" s="1">
        <v>44232</v>
      </c>
      <c r="B36" t="s">
        <v>34</v>
      </c>
      <c r="C36">
        <v>7</v>
      </c>
      <c r="D36" t="s">
        <v>9</v>
      </c>
      <c r="E36" t="s">
        <v>11</v>
      </c>
      <c r="F36">
        <v>67</v>
      </c>
      <c r="G36">
        <v>83.08</v>
      </c>
      <c r="H36" t="s">
        <v>92</v>
      </c>
      <c r="I36" t="s">
        <v>67</v>
      </c>
      <c r="J36" t="str">
        <f>TEXT(Table5[[#This Row],[DATE]],"MMM")</f>
        <v>Feb</v>
      </c>
      <c r="K36">
        <f>YEAR(Table5[[#This Row],[DATE]])</f>
        <v>2021</v>
      </c>
      <c r="L36">
        <f>Table5[[#This Row],[BUYING PRICE]]*Table5[[#This Row],[QUANTITY]]</f>
        <v>469</v>
      </c>
      <c r="M36">
        <f>Table5[[#This Row],[SELLING PRICE]]*Table5[[#This Row],[QUANTITY]]</f>
        <v>581.55999999999995</v>
      </c>
      <c r="N36">
        <f>Table5[[#This Row],[sales]]-Table5[[#This Row],[Buying price For All Units]]</f>
        <v>112.55999999999995</v>
      </c>
      <c r="O36" t="str">
        <f>TEXT(Table5[[#This Row],[DATE]],"DDD")</f>
        <v>Fri</v>
      </c>
    </row>
    <row r="37" spans="1:15" x14ac:dyDescent="0.25">
      <c r="A37" s="1">
        <v>44232</v>
      </c>
      <c r="B37" t="s">
        <v>35</v>
      </c>
      <c r="C37">
        <v>1</v>
      </c>
      <c r="D37" t="s">
        <v>13</v>
      </c>
      <c r="E37" t="s">
        <v>11</v>
      </c>
      <c r="F37">
        <v>133</v>
      </c>
      <c r="G37">
        <v>155.61000000000001</v>
      </c>
      <c r="H37" t="s">
        <v>93</v>
      </c>
      <c r="I37" t="s">
        <v>71</v>
      </c>
      <c r="J37" t="str">
        <f>TEXT(Table5[[#This Row],[DATE]],"MMM")</f>
        <v>Feb</v>
      </c>
      <c r="K37">
        <f>YEAR(Table5[[#This Row],[DATE]])</f>
        <v>2021</v>
      </c>
      <c r="L37">
        <f>Table5[[#This Row],[BUYING PRICE]]*Table5[[#This Row],[QUANTITY]]</f>
        <v>133</v>
      </c>
      <c r="M37">
        <f>Table5[[#This Row],[SELLING PRICE]]*Table5[[#This Row],[QUANTITY]]</f>
        <v>155.61000000000001</v>
      </c>
      <c r="N37">
        <f>Table5[[#This Row],[sales]]-Table5[[#This Row],[Buying price For All Units]]</f>
        <v>22.610000000000014</v>
      </c>
      <c r="O37" t="str">
        <f>TEXT(Table5[[#This Row],[DATE]],"DDD")</f>
        <v>Fri</v>
      </c>
    </row>
    <row r="38" spans="1:15" x14ac:dyDescent="0.25">
      <c r="A38" s="1">
        <v>44232</v>
      </c>
      <c r="B38" t="s">
        <v>34</v>
      </c>
      <c r="C38">
        <v>9</v>
      </c>
      <c r="D38" t="s">
        <v>13</v>
      </c>
      <c r="E38" t="s">
        <v>11</v>
      </c>
      <c r="F38">
        <v>67</v>
      </c>
      <c r="G38">
        <v>83.08</v>
      </c>
      <c r="H38" t="s">
        <v>92</v>
      </c>
      <c r="I38" t="s">
        <v>67</v>
      </c>
      <c r="J38" t="str">
        <f>TEXT(Table5[[#This Row],[DATE]],"MMM")</f>
        <v>Feb</v>
      </c>
      <c r="K38">
        <f>YEAR(Table5[[#This Row],[DATE]])</f>
        <v>2021</v>
      </c>
      <c r="L38">
        <f>Table5[[#This Row],[BUYING PRICE]]*Table5[[#This Row],[QUANTITY]]</f>
        <v>603</v>
      </c>
      <c r="M38">
        <f>Table5[[#This Row],[SELLING PRICE]]*Table5[[#This Row],[QUANTITY]]</f>
        <v>747.72</v>
      </c>
      <c r="N38">
        <f>Table5[[#This Row],[sales]]-Table5[[#This Row],[Buying price For All Units]]</f>
        <v>144.72000000000003</v>
      </c>
      <c r="O38" t="str">
        <f>TEXT(Table5[[#This Row],[DATE]],"DDD")</f>
        <v>Fri</v>
      </c>
    </row>
    <row r="39" spans="1:15" x14ac:dyDescent="0.25">
      <c r="A39" s="1">
        <v>44233</v>
      </c>
      <c r="B39" t="s">
        <v>15</v>
      </c>
      <c r="C39">
        <v>1</v>
      </c>
      <c r="D39" t="s">
        <v>13</v>
      </c>
      <c r="E39" t="s">
        <v>11</v>
      </c>
      <c r="F39">
        <v>5</v>
      </c>
      <c r="G39">
        <v>6.7</v>
      </c>
      <c r="H39" t="s">
        <v>72</v>
      </c>
      <c r="I39" t="s">
        <v>73</v>
      </c>
      <c r="J39" t="str">
        <f>TEXT(Table5[[#This Row],[DATE]],"MMM")</f>
        <v>Feb</v>
      </c>
      <c r="K39">
        <f>YEAR(Table5[[#This Row],[DATE]])</f>
        <v>2021</v>
      </c>
      <c r="L39">
        <f>Table5[[#This Row],[BUYING PRICE]]*Table5[[#This Row],[QUANTITY]]</f>
        <v>5</v>
      </c>
      <c r="M39">
        <f>Table5[[#This Row],[SELLING PRICE]]*Table5[[#This Row],[QUANTITY]]</f>
        <v>6.7</v>
      </c>
      <c r="N39">
        <f>Table5[[#This Row],[sales]]-Table5[[#This Row],[Buying price For All Units]]</f>
        <v>1.7000000000000002</v>
      </c>
      <c r="O39" t="str">
        <f>TEXT(Table5[[#This Row],[DATE]],"DDD")</f>
        <v>Sat</v>
      </c>
    </row>
    <row r="40" spans="1:15" x14ac:dyDescent="0.25">
      <c r="A40" s="1">
        <v>44236</v>
      </c>
      <c r="B40" t="s">
        <v>24</v>
      </c>
      <c r="C40">
        <v>14</v>
      </c>
      <c r="D40" t="s">
        <v>13</v>
      </c>
      <c r="E40" t="s">
        <v>9</v>
      </c>
      <c r="F40">
        <v>55</v>
      </c>
      <c r="G40">
        <v>58.3</v>
      </c>
      <c r="H40" t="s">
        <v>82</v>
      </c>
      <c r="I40" t="s">
        <v>73</v>
      </c>
      <c r="J40" t="str">
        <f>TEXT(Table5[[#This Row],[DATE]],"MMM")</f>
        <v>Feb</v>
      </c>
      <c r="K40">
        <f>YEAR(Table5[[#This Row],[DATE]])</f>
        <v>2021</v>
      </c>
      <c r="L40">
        <f>Table5[[#This Row],[BUYING PRICE]]*Table5[[#This Row],[QUANTITY]]</f>
        <v>770</v>
      </c>
      <c r="M40">
        <f>Table5[[#This Row],[SELLING PRICE]]*Table5[[#This Row],[QUANTITY]]</f>
        <v>816.19999999999993</v>
      </c>
      <c r="N40">
        <f>Table5[[#This Row],[sales]]-Table5[[#This Row],[Buying price For All Units]]</f>
        <v>46.199999999999932</v>
      </c>
      <c r="O40" t="str">
        <f>TEXT(Table5[[#This Row],[DATE]],"DDD")</f>
        <v>Tue</v>
      </c>
    </row>
    <row r="41" spans="1:15" x14ac:dyDescent="0.25">
      <c r="A41" s="1">
        <v>44239</v>
      </c>
      <c r="B41" t="s">
        <v>36</v>
      </c>
      <c r="C41">
        <v>7</v>
      </c>
      <c r="D41" t="s">
        <v>13</v>
      </c>
      <c r="E41" t="s">
        <v>11</v>
      </c>
      <c r="F41">
        <v>83</v>
      </c>
      <c r="G41">
        <v>94.62</v>
      </c>
      <c r="H41" t="s">
        <v>94</v>
      </c>
      <c r="I41" t="s">
        <v>71</v>
      </c>
      <c r="J41" t="str">
        <f>TEXT(Table5[[#This Row],[DATE]],"MMM")</f>
        <v>Feb</v>
      </c>
      <c r="K41">
        <f>YEAR(Table5[[#This Row],[DATE]])</f>
        <v>2021</v>
      </c>
      <c r="L41">
        <f>Table5[[#This Row],[BUYING PRICE]]*Table5[[#This Row],[QUANTITY]]</f>
        <v>581</v>
      </c>
      <c r="M41">
        <f>Table5[[#This Row],[SELLING PRICE]]*Table5[[#This Row],[QUANTITY]]</f>
        <v>662.34</v>
      </c>
      <c r="N41">
        <f>Table5[[#This Row],[sales]]-Table5[[#This Row],[Buying price For All Units]]</f>
        <v>81.340000000000032</v>
      </c>
      <c r="O41" t="str">
        <f>TEXT(Table5[[#This Row],[DATE]],"DDD")</f>
        <v>Fri</v>
      </c>
    </row>
    <row r="42" spans="1:15" x14ac:dyDescent="0.25">
      <c r="A42" s="1">
        <v>44239</v>
      </c>
      <c r="B42" t="s">
        <v>23</v>
      </c>
      <c r="C42">
        <v>9</v>
      </c>
      <c r="D42" t="s">
        <v>9</v>
      </c>
      <c r="E42" t="s">
        <v>11</v>
      </c>
      <c r="F42">
        <v>141</v>
      </c>
      <c r="G42">
        <v>149.46</v>
      </c>
      <c r="H42" t="s">
        <v>81</v>
      </c>
      <c r="I42" t="s">
        <v>65</v>
      </c>
      <c r="J42" t="str">
        <f>TEXT(Table5[[#This Row],[DATE]],"MMM")</f>
        <v>Feb</v>
      </c>
      <c r="K42">
        <f>YEAR(Table5[[#This Row],[DATE]])</f>
        <v>2021</v>
      </c>
      <c r="L42">
        <f>Table5[[#This Row],[BUYING PRICE]]*Table5[[#This Row],[QUANTITY]]</f>
        <v>1269</v>
      </c>
      <c r="M42">
        <f>Table5[[#This Row],[SELLING PRICE]]*Table5[[#This Row],[QUANTITY]]</f>
        <v>1345.14</v>
      </c>
      <c r="N42">
        <f>Table5[[#This Row],[sales]]-Table5[[#This Row],[Buying price For All Units]]</f>
        <v>76.1400000000001</v>
      </c>
      <c r="O42" t="str">
        <f>TEXT(Table5[[#This Row],[DATE]],"DDD")</f>
        <v>Fri</v>
      </c>
    </row>
    <row r="43" spans="1:15" x14ac:dyDescent="0.25">
      <c r="A43" s="1">
        <v>44242</v>
      </c>
      <c r="B43" t="s">
        <v>37</v>
      </c>
      <c r="C43">
        <v>4</v>
      </c>
      <c r="D43" t="s">
        <v>13</v>
      </c>
      <c r="E43" t="s">
        <v>9</v>
      </c>
      <c r="F43">
        <v>48</v>
      </c>
      <c r="G43">
        <v>57.120000000000005</v>
      </c>
      <c r="H43" t="s">
        <v>95</v>
      </c>
      <c r="I43" t="s">
        <v>73</v>
      </c>
      <c r="J43" t="str">
        <f>TEXT(Table5[[#This Row],[DATE]],"MMM")</f>
        <v>Feb</v>
      </c>
      <c r="K43">
        <f>YEAR(Table5[[#This Row],[DATE]])</f>
        <v>2021</v>
      </c>
      <c r="L43">
        <f>Table5[[#This Row],[BUYING PRICE]]*Table5[[#This Row],[QUANTITY]]</f>
        <v>192</v>
      </c>
      <c r="M43">
        <f>Table5[[#This Row],[SELLING PRICE]]*Table5[[#This Row],[QUANTITY]]</f>
        <v>228.48000000000002</v>
      </c>
      <c r="N43">
        <f>Table5[[#This Row],[sales]]-Table5[[#This Row],[Buying price For All Units]]</f>
        <v>36.480000000000018</v>
      </c>
      <c r="O43" t="str">
        <f>TEXT(Table5[[#This Row],[DATE]],"DDD")</f>
        <v>Mon</v>
      </c>
    </row>
    <row r="44" spans="1:15" x14ac:dyDescent="0.25">
      <c r="A44" s="1">
        <v>44245</v>
      </c>
      <c r="B44" t="s">
        <v>38</v>
      </c>
      <c r="C44">
        <v>6</v>
      </c>
      <c r="D44" t="s">
        <v>9</v>
      </c>
      <c r="E44" t="s">
        <v>11</v>
      </c>
      <c r="F44">
        <v>12</v>
      </c>
      <c r="G44">
        <v>15.719999999999999</v>
      </c>
      <c r="H44" t="s">
        <v>96</v>
      </c>
      <c r="I44" t="s">
        <v>69</v>
      </c>
      <c r="J44" t="str">
        <f>TEXT(Table5[[#This Row],[DATE]],"MMM")</f>
        <v>Feb</v>
      </c>
      <c r="K44">
        <f>YEAR(Table5[[#This Row],[DATE]])</f>
        <v>2021</v>
      </c>
      <c r="L44">
        <f>Table5[[#This Row],[BUYING PRICE]]*Table5[[#This Row],[QUANTITY]]</f>
        <v>72</v>
      </c>
      <c r="M44">
        <f>Table5[[#This Row],[SELLING PRICE]]*Table5[[#This Row],[QUANTITY]]</f>
        <v>94.32</v>
      </c>
      <c r="N44">
        <f>Table5[[#This Row],[sales]]-Table5[[#This Row],[Buying price For All Units]]</f>
        <v>22.319999999999993</v>
      </c>
      <c r="O44" t="str">
        <f>TEXT(Table5[[#This Row],[DATE]],"DDD")</f>
        <v>Thu</v>
      </c>
    </row>
    <row r="45" spans="1:15" x14ac:dyDescent="0.25">
      <c r="A45" s="1">
        <v>44247</v>
      </c>
      <c r="B45" t="s">
        <v>39</v>
      </c>
      <c r="C45">
        <v>11</v>
      </c>
      <c r="D45" t="s">
        <v>9</v>
      </c>
      <c r="E45" t="s">
        <v>11</v>
      </c>
      <c r="F45">
        <v>148</v>
      </c>
      <c r="G45">
        <v>201.28</v>
      </c>
      <c r="H45" t="s">
        <v>97</v>
      </c>
      <c r="I45" t="s">
        <v>73</v>
      </c>
      <c r="J45" t="str">
        <f>TEXT(Table5[[#This Row],[DATE]],"MMM")</f>
        <v>Feb</v>
      </c>
      <c r="K45">
        <f>YEAR(Table5[[#This Row],[DATE]])</f>
        <v>2021</v>
      </c>
      <c r="L45">
        <f>Table5[[#This Row],[BUYING PRICE]]*Table5[[#This Row],[QUANTITY]]</f>
        <v>1628</v>
      </c>
      <c r="M45">
        <f>Table5[[#This Row],[SELLING PRICE]]*Table5[[#This Row],[QUANTITY]]</f>
        <v>2214.08</v>
      </c>
      <c r="N45">
        <f>Table5[[#This Row],[sales]]-Table5[[#This Row],[Buying price For All Units]]</f>
        <v>586.07999999999993</v>
      </c>
      <c r="O45" t="str">
        <f>TEXT(Table5[[#This Row],[DATE]],"DDD")</f>
        <v>Sat</v>
      </c>
    </row>
    <row r="46" spans="1:15" x14ac:dyDescent="0.25">
      <c r="A46" s="1">
        <v>44249</v>
      </c>
      <c r="B46" t="s">
        <v>12</v>
      </c>
      <c r="C46">
        <v>5</v>
      </c>
      <c r="D46" t="s">
        <v>9</v>
      </c>
      <c r="E46" t="s">
        <v>11</v>
      </c>
      <c r="F46">
        <v>112</v>
      </c>
      <c r="G46">
        <v>122.08</v>
      </c>
      <c r="H46" t="s">
        <v>68</v>
      </c>
      <c r="I46" t="s">
        <v>69</v>
      </c>
      <c r="J46" t="str">
        <f>TEXT(Table5[[#This Row],[DATE]],"MMM")</f>
        <v>Feb</v>
      </c>
      <c r="K46">
        <f>YEAR(Table5[[#This Row],[DATE]])</f>
        <v>2021</v>
      </c>
      <c r="L46">
        <f>Table5[[#This Row],[BUYING PRICE]]*Table5[[#This Row],[QUANTITY]]</f>
        <v>560</v>
      </c>
      <c r="M46">
        <f>Table5[[#This Row],[SELLING PRICE]]*Table5[[#This Row],[QUANTITY]]</f>
        <v>610.4</v>
      </c>
      <c r="N46">
        <f>Table5[[#This Row],[sales]]-Table5[[#This Row],[Buying price For All Units]]</f>
        <v>50.399999999999977</v>
      </c>
      <c r="O46" t="str">
        <f>TEXT(Table5[[#This Row],[DATE]],"DDD")</f>
        <v>Mon</v>
      </c>
    </row>
    <row r="47" spans="1:15" x14ac:dyDescent="0.25">
      <c r="A47" s="1">
        <v>44250</v>
      </c>
      <c r="B47" t="s">
        <v>18</v>
      </c>
      <c r="C47">
        <v>3</v>
      </c>
      <c r="D47" t="s">
        <v>13</v>
      </c>
      <c r="E47" t="s">
        <v>11</v>
      </c>
      <c r="F47">
        <v>7</v>
      </c>
      <c r="G47">
        <v>8.33</v>
      </c>
      <c r="H47" t="s">
        <v>76</v>
      </c>
      <c r="I47" t="s">
        <v>65</v>
      </c>
      <c r="J47" t="str">
        <f>TEXT(Table5[[#This Row],[DATE]],"MMM")</f>
        <v>Feb</v>
      </c>
      <c r="K47">
        <f>YEAR(Table5[[#This Row],[DATE]])</f>
        <v>2021</v>
      </c>
      <c r="L47">
        <f>Table5[[#This Row],[BUYING PRICE]]*Table5[[#This Row],[QUANTITY]]</f>
        <v>21</v>
      </c>
      <c r="M47">
        <f>Table5[[#This Row],[SELLING PRICE]]*Table5[[#This Row],[QUANTITY]]</f>
        <v>24.990000000000002</v>
      </c>
      <c r="N47">
        <f>Table5[[#This Row],[sales]]-Table5[[#This Row],[Buying price For All Units]]</f>
        <v>3.990000000000002</v>
      </c>
      <c r="O47" t="str">
        <f>TEXT(Table5[[#This Row],[DATE]],"DDD")</f>
        <v>Tue</v>
      </c>
    </row>
    <row r="48" spans="1:15" x14ac:dyDescent="0.25">
      <c r="A48" s="1">
        <v>44250</v>
      </c>
      <c r="B48" t="s">
        <v>35</v>
      </c>
      <c r="C48">
        <v>2</v>
      </c>
      <c r="D48" t="s">
        <v>13</v>
      </c>
      <c r="E48" t="s">
        <v>9</v>
      </c>
      <c r="F48">
        <v>133</v>
      </c>
      <c r="G48">
        <v>155.61000000000001</v>
      </c>
      <c r="H48" t="s">
        <v>93</v>
      </c>
      <c r="I48" t="s">
        <v>71</v>
      </c>
      <c r="J48" t="str">
        <f>TEXT(Table5[[#This Row],[DATE]],"MMM")</f>
        <v>Feb</v>
      </c>
      <c r="K48">
        <f>YEAR(Table5[[#This Row],[DATE]])</f>
        <v>2021</v>
      </c>
      <c r="L48">
        <f>Table5[[#This Row],[BUYING PRICE]]*Table5[[#This Row],[QUANTITY]]</f>
        <v>266</v>
      </c>
      <c r="M48">
        <f>Table5[[#This Row],[SELLING PRICE]]*Table5[[#This Row],[QUANTITY]]</f>
        <v>311.22000000000003</v>
      </c>
      <c r="N48">
        <f>Table5[[#This Row],[sales]]-Table5[[#This Row],[Buying price For All Units]]</f>
        <v>45.220000000000027</v>
      </c>
      <c r="O48" t="str">
        <f>TEXT(Table5[[#This Row],[DATE]],"DDD")</f>
        <v>Tue</v>
      </c>
    </row>
    <row r="49" spans="1:15" x14ac:dyDescent="0.25">
      <c r="A49" s="1">
        <v>44252</v>
      </c>
      <c r="B49" t="s">
        <v>40</v>
      </c>
      <c r="C49">
        <v>4</v>
      </c>
      <c r="D49" t="s">
        <v>8</v>
      </c>
      <c r="E49" t="s">
        <v>9</v>
      </c>
      <c r="F49">
        <v>105</v>
      </c>
      <c r="G49">
        <v>142.80000000000001</v>
      </c>
      <c r="H49" t="s">
        <v>98</v>
      </c>
      <c r="I49" t="s">
        <v>71</v>
      </c>
      <c r="J49" t="str">
        <f>TEXT(Table5[[#This Row],[DATE]],"MMM")</f>
        <v>Feb</v>
      </c>
      <c r="K49">
        <f>YEAR(Table5[[#This Row],[DATE]])</f>
        <v>2021</v>
      </c>
      <c r="L49">
        <f>Table5[[#This Row],[BUYING PRICE]]*Table5[[#This Row],[QUANTITY]]</f>
        <v>420</v>
      </c>
      <c r="M49">
        <f>Table5[[#This Row],[SELLING PRICE]]*Table5[[#This Row],[QUANTITY]]</f>
        <v>571.20000000000005</v>
      </c>
      <c r="N49">
        <f>Table5[[#This Row],[sales]]-Table5[[#This Row],[Buying price For All Units]]</f>
        <v>151.20000000000005</v>
      </c>
      <c r="O49" t="str">
        <f>TEXT(Table5[[#This Row],[DATE]],"DDD")</f>
        <v>Thu</v>
      </c>
    </row>
    <row r="50" spans="1:15" x14ac:dyDescent="0.25">
      <c r="A50" s="1">
        <v>44252</v>
      </c>
      <c r="B50" t="s">
        <v>29</v>
      </c>
      <c r="C50">
        <v>11</v>
      </c>
      <c r="D50" t="s">
        <v>9</v>
      </c>
      <c r="E50" t="s">
        <v>11</v>
      </c>
      <c r="F50">
        <v>89</v>
      </c>
      <c r="G50">
        <v>117.48</v>
      </c>
      <c r="H50" t="s">
        <v>87</v>
      </c>
      <c r="I50" t="s">
        <v>73</v>
      </c>
      <c r="J50" t="str">
        <f>TEXT(Table5[[#This Row],[DATE]],"MMM")</f>
        <v>Feb</v>
      </c>
      <c r="K50">
        <f>YEAR(Table5[[#This Row],[DATE]])</f>
        <v>2021</v>
      </c>
      <c r="L50">
        <f>Table5[[#This Row],[BUYING PRICE]]*Table5[[#This Row],[QUANTITY]]</f>
        <v>979</v>
      </c>
      <c r="M50">
        <f>Table5[[#This Row],[SELLING PRICE]]*Table5[[#This Row],[QUANTITY]]</f>
        <v>1292.28</v>
      </c>
      <c r="N50">
        <f>Table5[[#This Row],[sales]]-Table5[[#This Row],[Buying price For All Units]]</f>
        <v>313.27999999999997</v>
      </c>
      <c r="O50" t="str">
        <f>TEXT(Table5[[#This Row],[DATE]],"DDD")</f>
        <v>Thu</v>
      </c>
    </row>
    <row r="51" spans="1:15" x14ac:dyDescent="0.25">
      <c r="A51" s="1">
        <v>44252</v>
      </c>
      <c r="B51" t="s">
        <v>39</v>
      </c>
      <c r="C51">
        <v>2</v>
      </c>
      <c r="D51" t="s">
        <v>13</v>
      </c>
      <c r="E51" t="s">
        <v>9</v>
      </c>
      <c r="F51">
        <v>148</v>
      </c>
      <c r="G51">
        <v>93</v>
      </c>
      <c r="H51" t="s">
        <v>97</v>
      </c>
      <c r="I51" t="s">
        <v>73</v>
      </c>
      <c r="J51" t="str">
        <f>TEXT(Table5[[#This Row],[DATE]],"MMM")</f>
        <v>Feb</v>
      </c>
      <c r="K51">
        <f>YEAR(Table5[[#This Row],[DATE]])</f>
        <v>2021</v>
      </c>
      <c r="L51">
        <f>Table5[[#This Row],[BUYING PRICE]]*Table5[[#This Row],[QUANTITY]]</f>
        <v>296</v>
      </c>
      <c r="M51">
        <f>Table5[[#This Row],[SELLING PRICE]]*Table5[[#This Row],[QUANTITY]]</f>
        <v>186</v>
      </c>
      <c r="N51">
        <f>Table5[[#This Row],[sales]]-Table5[[#This Row],[Buying price For All Units]]</f>
        <v>-110</v>
      </c>
      <c r="O51" t="str">
        <f>TEXT(Table5[[#This Row],[DATE]],"DDD")</f>
        <v>Thu</v>
      </c>
    </row>
    <row r="52" spans="1:15" x14ac:dyDescent="0.25">
      <c r="A52" s="1">
        <v>44254</v>
      </c>
      <c r="B52" t="s">
        <v>41</v>
      </c>
      <c r="C52">
        <v>11</v>
      </c>
      <c r="D52" t="s">
        <v>8</v>
      </c>
      <c r="E52" t="s">
        <v>9</v>
      </c>
      <c r="F52">
        <v>37</v>
      </c>
      <c r="G52">
        <v>49.21</v>
      </c>
      <c r="H52" t="s">
        <v>99</v>
      </c>
      <c r="I52" t="s">
        <v>69</v>
      </c>
      <c r="J52" t="str">
        <f>TEXT(Table5[[#This Row],[DATE]],"MMM")</f>
        <v>Feb</v>
      </c>
      <c r="K52">
        <f>YEAR(Table5[[#This Row],[DATE]])</f>
        <v>2021</v>
      </c>
      <c r="L52">
        <f>Table5[[#This Row],[BUYING PRICE]]*Table5[[#This Row],[QUANTITY]]</f>
        <v>407</v>
      </c>
      <c r="M52">
        <f>Table5[[#This Row],[SELLING PRICE]]*Table5[[#This Row],[QUANTITY]]</f>
        <v>541.31000000000006</v>
      </c>
      <c r="N52">
        <f>Table5[[#This Row],[sales]]-Table5[[#This Row],[Buying price For All Units]]</f>
        <v>134.31000000000006</v>
      </c>
      <c r="O52" t="str">
        <f>TEXT(Table5[[#This Row],[DATE]],"DDD")</f>
        <v>Sat</v>
      </c>
    </row>
    <row r="53" spans="1:15" x14ac:dyDescent="0.25">
      <c r="A53" s="1">
        <v>44258</v>
      </c>
      <c r="B53" t="s">
        <v>42</v>
      </c>
      <c r="C53">
        <v>1</v>
      </c>
      <c r="D53" t="s">
        <v>13</v>
      </c>
      <c r="E53" t="s">
        <v>9</v>
      </c>
      <c r="F53">
        <v>44</v>
      </c>
      <c r="G53">
        <v>48.4</v>
      </c>
      <c r="H53" t="s">
        <v>100</v>
      </c>
      <c r="I53" t="s">
        <v>69</v>
      </c>
      <c r="J53" t="str">
        <f>TEXT(Table5[[#This Row],[DATE]],"MMM")</f>
        <v>Mar</v>
      </c>
      <c r="K53">
        <f>YEAR(Table5[[#This Row],[DATE]])</f>
        <v>2021</v>
      </c>
      <c r="L53">
        <f>Table5[[#This Row],[BUYING PRICE]]*Table5[[#This Row],[QUANTITY]]</f>
        <v>44</v>
      </c>
      <c r="M53">
        <f>Table5[[#This Row],[SELLING PRICE]]*Table5[[#This Row],[QUANTITY]]</f>
        <v>48.4</v>
      </c>
      <c r="N53">
        <f>Table5[[#This Row],[sales]]-Table5[[#This Row],[Buying price For All Units]]</f>
        <v>4.3999999999999986</v>
      </c>
      <c r="O53" t="str">
        <f>TEXT(Table5[[#This Row],[DATE]],"DDD")</f>
        <v>Wed</v>
      </c>
    </row>
    <row r="54" spans="1:15" x14ac:dyDescent="0.25">
      <c r="A54" s="1">
        <v>44262</v>
      </c>
      <c r="B54" t="s">
        <v>43</v>
      </c>
      <c r="C54">
        <v>9</v>
      </c>
      <c r="D54" t="s">
        <v>13</v>
      </c>
      <c r="E54" t="s">
        <v>11</v>
      </c>
      <c r="F54">
        <v>126</v>
      </c>
      <c r="G54">
        <v>162.54</v>
      </c>
      <c r="H54" t="s">
        <v>101</v>
      </c>
      <c r="I54" t="s">
        <v>65</v>
      </c>
      <c r="J54" t="str">
        <f>TEXT(Table5[[#This Row],[DATE]],"MMM")</f>
        <v>Mar</v>
      </c>
      <c r="K54">
        <f>YEAR(Table5[[#This Row],[DATE]])</f>
        <v>2021</v>
      </c>
      <c r="L54">
        <f>Table5[[#This Row],[BUYING PRICE]]*Table5[[#This Row],[QUANTITY]]</f>
        <v>1134</v>
      </c>
      <c r="M54">
        <f>Table5[[#This Row],[SELLING PRICE]]*Table5[[#This Row],[QUANTITY]]</f>
        <v>1462.86</v>
      </c>
      <c r="N54">
        <f>Table5[[#This Row],[sales]]-Table5[[#This Row],[Buying price For All Units]]</f>
        <v>328.8599999999999</v>
      </c>
      <c r="O54" t="str">
        <f>TEXT(Table5[[#This Row],[DATE]],"DDD")</f>
        <v>Sun</v>
      </c>
    </row>
    <row r="55" spans="1:15" x14ac:dyDescent="0.25">
      <c r="A55" s="1">
        <v>44263</v>
      </c>
      <c r="B55" t="s">
        <v>37</v>
      </c>
      <c r="C55">
        <v>6</v>
      </c>
      <c r="D55" t="s">
        <v>9</v>
      </c>
      <c r="E55" t="s">
        <v>11</v>
      </c>
      <c r="F55">
        <v>48</v>
      </c>
      <c r="G55">
        <v>57.120000000000005</v>
      </c>
      <c r="H55" t="s">
        <v>95</v>
      </c>
      <c r="I55" t="s">
        <v>73</v>
      </c>
      <c r="J55" t="str">
        <f>TEXT(Table5[[#This Row],[DATE]],"MMM")</f>
        <v>Mar</v>
      </c>
      <c r="K55">
        <f>YEAR(Table5[[#This Row],[DATE]])</f>
        <v>2021</v>
      </c>
      <c r="L55">
        <f>Table5[[#This Row],[BUYING PRICE]]*Table5[[#This Row],[QUANTITY]]</f>
        <v>288</v>
      </c>
      <c r="M55">
        <f>Table5[[#This Row],[SELLING PRICE]]*Table5[[#This Row],[QUANTITY]]</f>
        <v>342.72</v>
      </c>
      <c r="N55">
        <f>Table5[[#This Row],[sales]]-Table5[[#This Row],[Buying price For All Units]]</f>
        <v>54.720000000000027</v>
      </c>
      <c r="O55" t="str">
        <f>TEXT(Table5[[#This Row],[DATE]],"DDD")</f>
        <v>Mon</v>
      </c>
    </row>
    <row r="56" spans="1:15" x14ac:dyDescent="0.25">
      <c r="A56" s="1">
        <v>44263</v>
      </c>
      <c r="B56" t="s">
        <v>22</v>
      </c>
      <c r="C56">
        <v>9</v>
      </c>
      <c r="D56" t="s">
        <v>9</v>
      </c>
      <c r="E56" t="s">
        <v>9</v>
      </c>
      <c r="F56">
        <v>76</v>
      </c>
      <c r="G56">
        <v>82.08</v>
      </c>
      <c r="H56" t="s">
        <v>80</v>
      </c>
      <c r="I56" t="s">
        <v>67</v>
      </c>
      <c r="J56" t="str">
        <f>TEXT(Table5[[#This Row],[DATE]],"MMM")</f>
        <v>Mar</v>
      </c>
      <c r="K56">
        <f>YEAR(Table5[[#This Row],[DATE]])</f>
        <v>2021</v>
      </c>
      <c r="L56">
        <f>Table5[[#This Row],[BUYING PRICE]]*Table5[[#This Row],[QUANTITY]]</f>
        <v>684</v>
      </c>
      <c r="M56">
        <f>Table5[[#This Row],[SELLING PRICE]]*Table5[[#This Row],[QUANTITY]]</f>
        <v>738.72</v>
      </c>
      <c r="N56">
        <f>Table5[[#This Row],[sales]]-Table5[[#This Row],[Buying price For All Units]]</f>
        <v>54.720000000000027</v>
      </c>
      <c r="O56" t="str">
        <f>TEXT(Table5[[#This Row],[DATE]],"DDD")</f>
        <v>Mon</v>
      </c>
    </row>
    <row r="57" spans="1:15" x14ac:dyDescent="0.25">
      <c r="A57" s="1">
        <v>44264</v>
      </c>
      <c r="B57" t="s">
        <v>30</v>
      </c>
      <c r="C57">
        <v>6</v>
      </c>
      <c r="D57" t="s">
        <v>8</v>
      </c>
      <c r="E57" t="s">
        <v>9</v>
      </c>
      <c r="F57">
        <v>47</v>
      </c>
      <c r="G57">
        <v>53.11</v>
      </c>
      <c r="H57" t="s">
        <v>88</v>
      </c>
      <c r="I57" t="s">
        <v>73</v>
      </c>
      <c r="J57" t="str">
        <f>TEXT(Table5[[#This Row],[DATE]],"MMM")</f>
        <v>Mar</v>
      </c>
      <c r="K57">
        <f>YEAR(Table5[[#This Row],[DATE]])</f>
        <v>2021</v>
      </c>
      <c r="L57">
        <f>Table5[[#This Row],[BUYING PRICE]]*Table5[[#This Row],[QUANTITY]]</f>
        <v>282</v>
      </c>
      <c r="M57">
        <f>Table5[[#This Row],[SELLING PRICE]]*Table5[[#This Row],[QUANTITY]]</f>
        <v>318.65999999999997</v>
      </c>
      <c r="N57">
        <f>Table5[[#This Row],[sales]]-Table5[[#This Row],[Buying price For All Units]]</f>
        <v>36.659999999999968</v>
      </c>
      <c r="O57" t="str">
        <f>TEXT(Table5[[#This Row],[DATE]],"DDD")</f>
        <v>Tue</v>
      </c>
    </row>
    <row r="58" spans="1:15" x14ac:dyDescent="0.25">
      <c r="A58" s="1">
        <v>44266</v>
      </c>
      <c r="B58" t="s">
        <v>18</v>
      </c>
      <c r="C58">
        <v>11</v>
      </c>
      <c r="D58" t="s">
        <v>13</v>
      </c>
      <c r="E58" t="s">
        <v>11</v>
      </c>
      <c r="F58">
        <v>7</v>
      </c>
      <c r="G58">
        <v>8.33</v>
      </c>
      <c r="H58" t="s">
        <v>76</v>
      </c>
      <c r="I58" t="s">
        <v>65</v>
      </c>
      <c r="J58" t="str">
        <f>TEXT(Table5[[#This Row],[DATE]],"MMM")</f>
        <v>Mar</v>
      </c>
      <c r="K58">
        <f>YEAR(Table5[[#This Row],[DATE]])</f>
        <v>2021</v>
      </c>
      <c r="L58">
        <f>Table5[[#This Row],[BUYING PRICE]]*Table5[[#This Row],[QUANTITY]]</f>
        <v>77</v>
      </c>
      <c r="M58">
        <f>Table5[[#This Row],[SELLING PRICE]]*Table5[[#This Row],[QUANTITY]]</f>
        <v>91.63</v>
      </c>
      <c r="N58">
        <f>Table5[[#This Row],[sales]]-Table5[[#This Row],[Buying price For All Units]]</f>
        <v>14.629999999999995</v>
      </c>
      <c r="O58" t="str">
        <f>TEXT(Table5[[#This Row],[DATE]],"DDD")</f>
        <v>Thu</v>
      </c>
    </row>
    <row r="59" spans="1:15" x14ac:dyDescent="0.25">
      <c r="A59" s="1">
        <v>44268</v>
      </c>
      <c r="B59" t="s">
        <v>44</v>
      </c>
      <c r="C59">
        <v>10</v>
      </c>
      <c r="D59" t="s">
        <v>8</v>
      </c>
      <c r="E59" t="s">
        <v>11</v>
      </c>
      <c r="F59">
        <v>37</v>
      </c>
      <c r="G59">
        <v>41.81</v>
      </c>
      <c r="H59" t="s">
        <v>102</v>
      </c>
      <c r="I59" t="s">
        <v>73</v>
      </c>
      <c r="J59" t="str">
        <f>TEXT(Table5[[#This Row],[DATE]],"MMM")</f>
        <v>Mar</v>
      </c>
      <c r="K59">
        <f>YEAR(Table5[[#This Row],[DATE]])</f>
        <v>2021</v>
      </c>
      <c r="L59">
        <f>Table5[[#This Row],[BUYING PRICE]]*Table5[[#This Row],[QUANTITY]]</f>
        <v>370</v>
      </c>
      <c r="M59">
        <f>Table5[[#This Row],[SELLING PRICE]]*Table5[[#This Row],[QUANTITY]]</f>
        <v>418.1</v>
      </c>
      <c r="N59">
        <f>Table5[[#This Row],[sales]]-Table5[[#This Row],[Buying price For All Units]]</f>
        <v>48.100000000000023</v>
      </c>
      <c r="O59" t="str">
        <f>TEXT(Table5[[#This Row],[DATE]],"DDD")</f>
        <v>Sat</v>
      </c>
    </row>
    <row r="60" spans="1:15" x14ac:dyDescent="0.25">
      <c r="A60" s="1">
        <v>44270</v>
      </c>
      <c r="B60" t="s">
        <v>45</v>
      </c>
      <c r="C60">
        <v>11</v>
      </c>
      <c r="D60" t="s">
        <v>9</v>
      </c>
      <c r="E60" t="s">
        <v>11</v>
      </c>
      <c r="F60">
        <v>37</v>
      </c>
      <c r="G60">
        <v>42.55</v>
      </c>
      <c r="H60" t="s">
        <v>103</v>
      </c>
      <c r="I60" t="s">
        <v>67</v>
      </c>
      <c r="J60" t="str">
        <f>TEXT(Table5[[#This Row],[DATE]],"MMM")</f>
        <v>Mar</v>
      </c>
      <c r="K60">
        <f>YEAR(Table5[[#This Row],[DATE]])</f>
        <v>2021</v>
      </c>
      <c r="L60">
        <f>Table5[[#This Row],[BUYING PRICE]]*Table5[[#This Row],[QUANTITY]]</f>
        <v>407</v>
      </c>
      <c r="M60">
        <f>Table5[[#This Row],[SELLING PRICE]]*Table5[[#This Row],[QUANTITY]]</f>
        <v>468.04999999999995</v>
      </c>
      <c r="N60">
        <f>Table5[[#This Row],[sales]]-Table5[[#This Row],[Buying price For All Units]]</f>
        <v>61.049999999999955</v>
      </c>
      <c r="O60" t="str">
        <f>TEXT(Table5[[#This Row],[DATE]],"DDD")</f>
        <v>Mon</v>
      </c>
    </row>
    <row r="61" spans="1:15" x14ac:dyDescent="0.25">
      <c r="A61" s="1">
        <v>44271</v>
      </c>
      <c r="B61" t="s">
        <v>46</v>
      </c>
      <c r="C61">
        <v>14</v>
      </c>
      <c r="D61" t="s">
        <v>13</v>
      </c>
      <c r="E61" t="s">
        <v>11</v>
      </c>
      <c r="F61">
        <v>73</v>
      </c>
      <c r="G61">
        <v>94.17</v>
      </c>
      <c r="H61" t="s">
        <v>104</v>
      </c>
      <c r="I61" t="s">
        <v>69</v>
      </c>
      <c r="J61" t="str">
        <f>TEXT(Table5[[#This Row],[DATE]],"MMM")</f>
        <v>Mar</v>
      </c>
      <c r="K61">
        <f>YEAR(Table5[[#This Row],[DATE]])</f>
        <v>2021</v>
      </c>
      <c r="L61">
        <f>Table5[[#This Row],[BUYING PRICE]]*Table5[[#This Row],[QUANTITY]]</f>
        <v>1022</v>
      </c>
      <c r="M61">
        <f>Table5[[#This Row],[SELLING PRICE]]*Table5[[#This Row],[QUANTITY]]</f>
        <v>1318.38</v>
      </c>
      <c r="N61">
        <f>Table5[[#This Row],[sales]]-Table5[[#This Row],[Buying price For All Units]]</f>
        <v>296.38000000000011</v>
      </c>
      <c r="O61" t="str">
        <f>TEXT(Table5[[#This Row],[DATE]],"DDD")</f>
        <v>Tue</v>
      </c>
    </row>
    <row r="62" spans="1:15" x14ac:dyDescent="0.25">
      <c r="A62" s="1">
        <v>44273</v>
      </c>
      <c r="B62" t="s">
        <v>21</v>
      </c>
      <c r="C62">
        <v>8</v>
      </c>
      <c r="D62" t="s">
        <v>8</v>
      </c>
      <c r="E62" t="s">
        <v>11</v>
      </c>
      <c r="F62">
        <v>120</v>
      </c>
      <c r="G62">
        <v>162</v>
      </c>
      <c r="H62" t="s">
        <v>79</v>
      </c>
      <c r="I62" t="s">
        <v>67</v>
      </c>
      <c r="J62" t="str">
        <f>TEXT(Table5[[#This Row],[DATE]],"MMM")</f>
        <v>Mar</v>
      </c>
      <c r="K62">
        <f>YEAR(Table5[[#This Row],[DATE]])</f>
        <v>2021</v>
      </c>
      <c r="L62">
        <f>Table5[[#This Row],[BUYING PRICE]]*Table5[[#This Row],[QUANTITY]]</f>
        <v>960</v>
      </c>
      <c r="M62">
        <f>Table5[[#This Row],[SELLING PRICE]]*Table5[[#This Row],[QUANTITY]]</f>
        <v>1296</v>
      </c>
      <c r="N62">
        <f>Table5[[#This Row],[sales]]-Table5[[#This Row],[Buying price For All Units]]</f>
        <v>336</v>
      </c>
      <c r="O62" t="str">
        <f>TEXT(Table5[[#This Row],[DATE]],"DDD")</f>
        <v>Thu</v>
      </c>
    </row>
    <row r="63" spans="1:15" x14ac:dyDescent="0.25">
      <c r="A63" s="1">
        <v>44274</v>
      </c>
      <c r="B63" t="s">
        <v>44</v>
      </c>
      <c r="C63">
        <v>9</v>
      </c>
      <c r="D63" t="s">
        <v>9</v>
      </c>
      <c r="E63" t="s">
        <v>11</v>
      </c>
      <c r="F63">
        <v>37</v>
      </c>
      <c r="G63">
        <v>41.81</v>
      </c>
      <c r="H63" t="s">
        <v>102</v>
      </c>
      <c r="I63" t="s">
        <v>73</v>
      </c>
      <c r="J63" t="str">
        <f>TEXT(Table5[[#This Row],[DATE]],"MMM")</f>
        <v>Mar</v>
      </c>
      <c r="K63">
        <f>YEAR(Table5[[#This Row],[DATE]])</f>
        <v>2021</v>
      </c>
      <c r="L63">
        <f>Table5[[#This Row],[BUYING PRICE]]*Table5[[#This Row],[QUANTITY]]</f>
        <v>333</v>
      </c>
      <c r="M63">
        <f>Table5[[#This Row],[SELLING PRICE]]*Table5[[#This Row],[QUANTITY]]</f>
        <v>376.29</v>
      </c>
      <c r="N63">
        <f>Table5[[#This Row],[sales]]-Table5[[#This Row],[Buying price For All Units]]</f>
        <v>43.29000000000002</v>
      </c>
      <c r="O63" t="str">
        <f>TEXT(Table5[[#This Row],[DATE]],"DDD")</f>
        <v>Fri</v>
      </c>
    </row>
    <row r="64" spans="1:15" x14ac:dyDescent="0.25">
      <c r="A64" s="1">
        <v>44276</v>
      </c>
      <c r="B64" t="s">
        <v>25</v>
      </c>
      <c r="C64">
        <v>13</v>
      </c>
      <c r="D64" t="s">
        <v>9</v>
      </c>
      <c r="E64" t="s">
        <v>9</v>
      </c>
      <c r="F64">
        <v>61</v>
      </c>
      <c r="G64">
        <v>76.25</v>
      </c>
      <c r="H64" t="s">
        <v>83</v>
      </c>
      <c r="I64" t="s">
        <v>65</v>
      </c>
      <c r="J64" t="str">
        <f>TEXT(Table5[[#This Row],[DATE]],"MMM")</f>
        <v>Mar</v>
      </c>
      <c r="K64">
        <f>YEAR(Table5[[#This Row],[DATE]])</f>
        <v>2021</v>
      </c>
      <c r="L64">
        <f>Table5[[#This Row],[BUYING PRICE]]*Table5[[#This Row],[QUANTITY]]</f>
        <v>793</v>
      </c>
      <c r="M64">
        <f>Table5[[#This Row],[SELLING PRICE]]*Table5[[#This Row],[QUANTITY]]</f>
        <v>991.25</v>
      </c>
      <c r="N64">
        <f>Table5[[#This Row],[sales]]-Table5[[#This Row],[Buying price For All Units]]</f>
        <v>198.25</v>
      </c>
      <c r="O64" t="str">
        <f>TEXT(Table5[[#This Row],[DATE]],"DDD")</f>
        <v>Sun</v>
      </c>
    </row>
    <row r="65" spans="1:15" x14ac:dyDescent="0.25">
      <c r="A65" s="1">
        <v>44276</v>
      </c>
      <c r="B65" t="s">
        <v>45</v>
      </c>
      <c r="C65">
        <v>7</v>
      </c>
      <c r="D65" t="s">
        <v>13</v>
      </c>
      <c r="E65" t="s">
        <v>9</v>
      </c>
      <c r="F65">
        <v>37</v>
      </c>
      <c r="G65">
        <v>42.55</v>
      </c>
      <c r="H65" t="s">
        <v>103</v>
      </c>
      <c r="I65" t="s">
        <v>67</v>
      </c>
      <c r="J65" t="str">
        <f>TEXT(Table5[[#This Row],[DATE]],"MMM")</f>
        <v>Mar</v>
      </c>
      <c r="K65">
        <f>YEAR(Table5[[#This Row],[DATE]])</f>
        <v>2021</v>
      </c>
      <c r="L65">
        <f>Table5[[#This Row],[BUYING PRICE]]*Table5[[#This Row],[QUANTITY]]</f>
        <v>259</v>
      </c>
      <c r="M65">
        <f>Table5[[#This Row],[SELLING PRICE]]*Table5[[#This Row],[QUANTITY]]</f>
        <v>297.84999999999997</v>
      </c>
      <c r="N65">
        <f>Table5[[#This Row],[sales]]-Table5[[#This Row],[Buying price For All Units]]</f>
        <v>38.849999999999966</v>
      </c>
      <c r="O65" t="str">
        <f>TEXT(Table5[[#This Row],[DATE]],"DDD")</f>
        <v>Sun</v>
      </c>
    </row>
    <row r="66" spans="1:15" x14ac:dyDescent="0.25">
      <c r="A66" s="1">
        <v>44277</v>
      </c>
      <c r="B66" t="s">
        <v>40</v>
      </c>
      <c r="C66">
        <v>8</v>
      </c>
      <c r="D66" t="s">
        <v>9</v>
      </c>
      <c r="E66" t="s">
        <v>9</v>
      </c>
      <c r="F66">
        <v>105</v>
      </c>
      <c r="G66">
        <v>142.80000000000001</v>
      </c>
      <c r="H66" t="s">
        <v>98</v>
      </c>
      <c r="I66" t="s">
        <v>71</v>
      </c>
      <c r="J66" t="str">
        <f>TEXT(Table5[[#This Row],[DATE]],"MMM")</f>
        <v>Mar</v>
      </c>
      <c r="K66">
        <f>YEAR(Table5[[#This Row],[DATE]])</f>
        <v>2021</v>
      </c>
      <c r="L66">
        <f>Table5[[#This Row],[BUYING PRICE]]*Table5[[#This Row],[QUANTITY]]</f>
        <v>840</v>
      </c>
      <c r="M66">
        <f>Table5[[#This Row],[SELLING PRICE]]*Table5[[#This Row],[QUANTITY]]</f>
        <v>1142.4000000000001</v>
      </c>
      <c r="N66">
        <f>Table5[[#This Row],[sales]]-Table5[[#This Row],[Buying price For All Units]]</f>
        <v>302.40000000000009</v>
      </c>
      <c r="O66" t="str">
        <f>TEXT(Table5[[#This Row],[DATE]],"DDD")</f>
        <v>Mon</v>
      </c>
    </row>
    <row r="67" spans="1:15" x14ac:dyDescent="0.25">
      <c r="A67" s="1">
        <v>44277</v>
      </c>
      <c r="B67" t="s">
        <v>46</v>
      </c>
      <c r="C67">
        <v>4</v>
      </c>
      <c r="D67" t="s">
        <v>9</v>
      </c>
      <c r="E67" t="s">
        <v>9</v>
      </c>
      <c r="F67">
        <v>73</v>
      </c>
      <c r="G67">
        <v>94.17</v>
      </c>
      <c r="H67" t="s">
        <v>104</v>
      </c>
      <c r="I67" t="s">
        <v>69</v>
      </c>
      <c r="J67" t="str">
        <f>TEXT(Table5[[#This Row],[DATE]],"MMM")</f>
        <v>Mar</v>
      </c>
      <c r="K67">
        <f>YEAR(Table5[[#This Row],[DATE]])</f>
        <v>2021</v>
      </c>
      <c r="L67">
        <f>Table5[[#This Row],[BUYING PRICE]]*Table5[[#This Row],[QUANTITY]]</f>
        <v>292</v>
      </c>
      <c r="M67">
        <f>Table5[[#This Row],[SELLING PRICE]]*Table5[[#This Row],[QUANTITY]]</f>
        <v>376.68</v>
      </c>
      <c r="N67">
        <f>Table5[[#This Row],[sales]]-Table5[[#This Row],[Buying price For All Units]]</f>
        <v>84.68</v>
      </c>
      <c r="O67" t="str">
        <f>TEXT(Table5[[#This Row],[DATE]],"DDD")</f>
        <v>Mon</v>
      </c>
    </row>
    <row r="68" spans="1:15" x14ac:dyDescent="0.25">
      <c r="A68" s="1">
        <v>44280</v>
      </c>
      <c r="B68" t="s">
        <v>7</v>
      </c>
      <c r="C68">
        <v>14</v>
      </c>
      <c r="D68" t="s">
        <v>9</v>
      </c>
      <c r="E68" t="s">
        <v>11</v>
      </c>
      <c r="F68">
        <v>144</v>
      </c>
      <c r="G68">
        <v>156.96</v>
      </c>
      <c r="H68" t="s">
        <v>64</v>
      </c>
      <c r="I68" t="s">
        <v>65</v>
      </c>
      <c r="J68" t="str">
        <f>TEXT(Table5[[#This Row],[DATE]],"MMM")</f>
        <v>Mar</v>
      </c>
      <c r="K68">
        <f>YEAR(Table5[[#This Row],[DATE]])</f>
        <v>2021</v>
      </c>
      <c r="L68">
        <f>Table5[[#This Row],[BUYING PRICE]]*Table5[[#This Row],[QUANTITY]]</f>
        <v>2016</v>
      </c>
      <c r="M68">
        <f>Table5[[#This Row],[SELLING PRICE]]*Table5[[#This Row],[QUANTITY]]</f>
        <v>2197.44</v>
      </c>
      <c r="N68">
        <f>Table5[[#This Row],[sales]]-Table5[[#This Row],[Buying price For All Units]]</f>
        <v>181.44000000000005</v>
      </c>
      <c r="O68" t="str">
        <f>TEXT(Table5[[#This Row],[DATE]],"DDD")</f>
        <v>Thu</v>
      </c>
    </row>
    <row r="69" spans="1:15" x14ac:dyDescent="0.25">
      <c r="A69" s="1">
        <v>44280</v>
      </c>
      <c r="B69" t="s">
        <v>26</v>
      </c>
      <c r="C69">
        <v>4</v>
      </c>
      <c r="D69" t="s">
        <v>13</v>
      </c>
      <c r="E69" t="s">
        <v>11</v>
      </c>
      <c r="F69">
        <v>75</v>
      </c>
      <c r="G69">
        <v>85.5</v>
      </c>
      <c r="H69" t="s">
        <v>84</v>
      </c>
      <c r="I69" t="s">
        <v>71</v>
      </c>
      <c r="J69" t="str">
        <f>TEXT(Table5[[#This Row],[DATE]],"MMM")</f>
        <v>Mar</v>
      </c>
      <c r="K69">
        <f>YEAR(Table5[[#This Row],[DATE]])</f>
        <v>2021</v>
      </c>
      <c r="L69">
        <f>Table5[[#This Row],[BUYING PRICE]]*Table5[[#This Row],[QUANTITY]]</f>
        <v>300</v>
      </c>
      <c r="M69">
        <f>Table5[[#This Row],[SELLING PRICE]]*Table5[[#This Row],[QUANTITY]]</f>
        <v>342</v>
      </c>
      <c r="N69">
        <f>Table5[[#This Row],[sales]]-Table5[[#This Row],[Buying price For All Units]]</f>
        <v>42</v>
      </c>
      <c r="O69" t="str">
        <f>TEXT(Table5[[#This Row],[DATE]],"DDD")</f>
        <v>Thu</v>
      </c>
    </row>
    <row r="70" spans="1:15" x14ac:dyDescent="0.25">
      <c r="A70" s="1">
        <v>44280</v>
      </c>
      <c r="B70" t="s">
        <v>30</v>
      </c>
      <c r="C70">
        <v>8</v>
      </c>
      <c r="D70" t="s">
        <v>13</v>
      </c>
      <c r="E70" t="s">
        <v>11</v>
      </c>
      <c r="F70">
        <v>47</v>
      </c>
      <c r="G70">
        <v>53.11</v>
      </c>
      <c r="H70" t="s">
        <v>88</v>
      </c>
      <c r="I70" t="s">
        <v>73</v>
      </c>
      <c r="J70" t="str">
        <f>TEXT(Table5[[#This Row],[DATE]],"MMM")</f>
        <v>Mar</v>
      </c>
      <c r="K70">
        <f>YEAR(Table5[[#This Row],[DATE]])</f>
        <v>2021</v>
      </c>
      <c r="L70">
        <f>Table5[[#This Row],[BUYING PRICE]]*Table5[[#This Row],[QUANTITY]]</f>
        <v>376</v>
      </c>
      <c r="M70">
        <f>Table5[[#This Row],[SELLING PRICE]]*Table5[[#This Row],[QUANTITY]]</f>
        <v>424.88</v>
      </c>
      <c r="N70">
        <f>Table5[[#This Row],[sales]]-Table5[[#This Row],[Buying price For All Units]]</f>
        <v>48.879999999999995</v>
      </c>
      <c r="O70" t="str">
        <f>TEXT(Table5[[#This Row],[DATE]],"DDD")</f>
        <v>Thu</v>
      </c>
    </row>
    <row r="71" spans="1:15" x14ac:dyDescent="0.25">
      <c r="A71" s="1">
        <v>44280</v>
      </c>
      <c r="B71" t="s">
        <v>10</v>
      </c>
      <c r="C71">
        <v>2</v>
      </c>
      <c r="D71" t="s">
        <v>13</v>
      </c>
      <c r="E71" t="s">
        <v>9</v>
      </c>
      <c r="F71">
        <v>72</v>
      </c>
      <c r="G71">
        <v>79.92</v>
      </c>
      <c r="H71" t="s">
        <v>66</v>
      </c>
      <c r="I71" t="s">
        <v>67</v>
      </c>
      <c r="J71" t="str">
        <f>TEXT(Table5[[#This Row],[DATE]],"MMM")</f>
        <v>Mar</v>
      </c>
      <c r="K71">
        <f>YEAR(Table5[[#This Row],[DATE]])</f>
        <v>2021</v>
      </c>
      <c r="L71">
        <f>Table5[[#This Row],[BUYING PRICE]]*Table5[[#This Row],[QUANTITY]]</f>
        <v>144</v>
      </c>
      <c r="M71">
        <f>Table5[[#This Row],[SELLING PRICE]]*Table5[[#This Row],[QUANTITY]]</f>
        <v>159.84</v>
      </c>
      <c r="N71">
        <f>Table5[[#This Row],[sales]]-Table5[[#This Row],[Buying price For All Units]]</f>
        <v>15.840000000000003</v>
      </c>
      <c r="O71" t="str">
        <f>TEXT(Table5[[#This Row],[DATE]],"DDD")</f>
        <v>Thu</v>
      </c>
    </row>
    <row r="72" spans="1:15" x14ac:dyDescent="0.25">
      <c r="A72" s="1">
        <v>44281</v>
      </c>
      <c r="B72" t="s">
        <v>27</v>
      </c>
      <c r="C72">
        <v>4</v>
      </c>
      <c r="D72" t="s">
        <v>13</v>
      </c>
      <c r="E72" t="s">
        <v>11</v>
      </c>
      <c r="F72">
        <v>98</v>
      </c>
      <c r="G72">
        <v>103.88</v>
      </c>
      <c r="H72" t="s">
        <v>85</v>
      </c>
      <c r="I72" t="s">
        <v>71</v>
      </c>
      <c r="J72" t="str">
        <f>TEXT(Table5[[#This Row],[DATE]],"MMM")</f>
        <v>Mar</v>
      </c>
      <c r="K72">
        <f>YEAR(Table5[[#This Row],[DATE]])</f>
        <v>2021</v>
      </c>
      <c r="L72">
        <f>Table5[[#This Row],[BUYING PRICE]]*Table5[[#This Row],[QUANTITY]]</f>
        <v>392</v>
      </c>
      <c r="M72">
        <f>Table5[[#This Row],[SELLING PRICE]]*Table5[[#This Row],[QUANTITY]]</f>
        <v>415.52</v>
      </c>
      <c r="N72">
        <f>Table5[[#This Row],[sales]]-Table5[[#This Row],[Buying price For All Units]]</f>
        <v>23.519999999999982</v>
      </c>
      <c r="O72" t="str">
        <f>TEXT(Table5[[#This Row],[DATE]],"DDD")</f>
        <v>Fri</v>
      </c>
    </row>
    <row r="73" spans="1:15" x14ac:dyDescent="0.25">
      <c r="A73" s="1">
        <v>44281</v>
      </c>
      <c r="B73" t="s">
        <v>21</v>
      </c>
      <c r="C73">
        <v>1</v>
      </c>
      <c r="D73" t="s">
        <v>13</v>
      </c>
      <c r="E73" t="s">
        <v>11</v>
      </c>
      <c r="F73">
        <v>120</v>
      </c>
      <c r="G73">
        <v>162</v>
      </c>
      <c r="H73" t="s">
        <v>79</v>
      </c>
      <c r="I73" t="s">
        <v>67</v>
      </c>
      <c r="J73" t="str">
        <f>TEXT(Table5[[#This Row],[DATE]],"MMM")</f>
        <v>Mar</v>
      </c>
      <c r="K73">
        <f>YEAR(Table5[[#This Row],[DATE]])</f>
        <v>2021</v>
      </c>
      <c r="L73">
        <f>Table5[[#This Row],[BUYING PRICE]]*Table5[[#This Row],[QUANTITY]]</f>
        <v>120</v>
      </c>
      <c r="M73">
        <f>Table5[[#This Row],[SELLING PRICE]]*Table5[[#This Row],[QUANTITY]]</f>
        <v>162</v>
      </c>
      <c r="N73">
        <f>Table5[[#This Row],[sales]]-Table5[[#This Row],[Buying price For All Units]]</f>
        <v>42</v>
      </c>
      <c r="O73" t="str">
        <f>TEXT(Table5[[#This Row],[DATE]],"DDD")</f>
        <v>Fri</v>
      </c>
    </row>
    <row r="74" spans="1:15" x14ac:dyDescent="0.25">
      <c r="A74" s="1">
        <v>44281</v>
      </c>
      <c r="B74" t="s">
        <v>31</v>
      </c>
      <c r="C74">
        <v>9</v>
      </c>
      <c r="D74" t="s">
        <v>13</v>
      </c>
      <c r="E74" t="s">
        <v>9</v>
      </c>
      <c r="F74">
        <v>148</v>
      </c>
      <c r="G74">
        <v>164.28</v>
      </c>
      <c r="H74" t="s">
        <v>89</v>
      </c>
      <c r="I74" t="s">
        <v>69</v>
      </c>
      <c r="J74" t="str">
        <f>TEXT(Table5[[#This Row],[DATE]],"MMM")</f>
        <v>Mar</v>
      </c>
      <c r="K74">
        <f>YEAR(Table5[[#This Row],[DATE]])</f>
        <v>2021</v>
      </c>
      <c r="L74">
        <f>Table5[[#This Row],[BUYING PRICE]]*Table5[[#This Row],[QUANTITY]]</f>
        <v>1332</v>
      </c>
      <c r="M74">
        <f>Table5[[#This Row],[SELLING PRICE]]*Table5[[#This Row],[QUANTITY]]</f>
        <v>1478.52</v>
      </c>
      <c r="N74">
        <f>Table5[[#This Row],[sales]]-Table5[[#This Row],[Buying price For All Units]]</f>
        <v>146.51999999999998</v>
      </c>
      <c r="O74" t="str">
        <f>TEXT(Table5[[#This Row],[DATE]],"DDD")</f>
        <v>Fri</v>
      </c>
    </row>
    <row r="75" spans="1:15" x14ac:dyDescent="0.25">
      <c r="A75" s="1">
        <v>44282</v>
      </c>
      <c r="B75" t="s">
        <v>39</v>
      </c>
      <c r="C75">
        <v>3</v>
      </c>
      <c r="D75" t="s">
        <v>13</v>
      </c>
      <c r="E75" t="s">
        <v>9</v>
      </c>
      <c r="F75">
        <v>148</v>
      </c>
      <c r="G75">
        <v>201.28</v>
      </c>
      <c r="H75" t="s">
        <v>97</v>
      </c>
      <c r="I75" t="s">
        <v>73</v>
      </c>
      <c r="J75" t="str">
        <f>TEXT(Table5[[#This Row],[DATE]],"MMM")</f>
        <v>Mar</v>
      </c>
      <c r="K75">
        <f>YEAR(Table5[[#This Row],[DATE]])</f>
        <v>2021</v>
      </c>
      <c r="L75">
        <f>Table5[[#This Row],[BUYING PRICE]]*Table5[[#This Row],[QUANTITY]]</f>
        <v>444</v>
      </c>
      <c r="M75">
        <f>Table5[[#This Row],[SELLING PRICE]]*Table5[[#This Row],[QUANTITY]]</f>
        <v>603.84</v>
      </c>
      <c r="N75">
        <f>Table5[[#This Row],[sales]]-Table5[[#This Row],[Buying price For All Units]]</f>
        <v>159.84000000000003</v>
      </c>
      <c r="O75" t="str">
        <f>TEXT(Table5[[#This Row],[DATE]],"DDD")</f>
        <v>Sat</v>
      </c>
    </row>
    <row r="76" spans="1:15" x14ac:dyDescent="0.25">
      <c r="A76" s="1">
        <v>44283</v>
      </c>
      <c r="B76" t="s">
        <v>47</v>
      </c>
      <c r="C76">
        <v>8</v>
      </c>
      <c r="D76" t="s">
        <v>9</v>
      </c>
      <c r="E76" t="s">
        <v>11</v>
      </c>
      <c r="F76">
        <v>43</v>
      </c>
      <c r="G76">
        <v>47.730000000000004</v>
      </c>
      <c r="H76" t="s">
        <v>105</v>
      </c>
      <c r="I76" t="s">
        <v>71</v>
      </c>
      <c r="J76" t="str">
        <f>TEXT(Table5[[#This Row],[DATE]],"MMM")</f>
        <v>Mar</v>
      </c>
      <c r="K76">
        <f>YEAR(Table5[[#This Row],[DATE]])</f>
        <v>2021</v>
      </c>
      <c r="L76">
        <f>Table5[[#This Row],[BUYING PRICE]]*Table5[[#This Row],[QUANTITY]]</f>
        <v>344</v>
      </c>
      <c r="M76">
        <f>Table5[[#This Row],[SELLING PRICE]]*Table5[[#This Row],[QUANTITY]]</f>
        <v>381.84000000000003</v>
      </c>
      <c r="N76">
        <f>Table5[[#This Row],[sales]]-Table5[[#This Row],[Buying price For All Units]]</f>
        <v>37.840000000000032</v>
      </c>
      <c r="O76" t="str">
        <f>TEXT(Table5[[#This Row],[DATE]],"DDD")</f>
        <v>Sun</v>
      </c>
    </row>
    <row r="77" spans="1:15" x14ac:dyDescent="0.25">
      <c r="A77" s="1">
        <v>44285</v>
      </c>
      <c r="B77" t="s">
        <v>10</v>
      </c>
      <c r="C77">
        <v>1</v>
      </c>
      <c r="D77" t="s">
        <v>9</v>
      </c>
      <c r="E77" t="s">
        <v>11</v>
      </c>
      <c r="F77">
        <v>72</v>
      </c>
      <c r="G77">
        <v>79.92</v>
      </c>
      <c r="H77" t="s">
        <v>66</v>
      </c>
      <c r="I77" t="s">
        <v>67</v>
      </c>
      <c r="J77" t="str">
        <f>TEXT(Table5[[#This Row],[DATE]],"MMM")</f>
        <v>Mar</v>
      </c>
      <c r="K77">
        <f>YEAR(Table5[[#This Row],[DATE]])</f>
        <v>2021</v>
      </c>
      <c r="L77">
        <f>Table5[[#This Row],[BUYING PRICE]]*Table5[[#This Row],[QUANTITY]]</f>
        <v>72</v>
      </c>
      <c r="M77">
        <f>Table5[[#This Row],[SELLING PRICE]]*Table5[[#This Row],[QUANTITY]]</f>
        <v>79.92</v>
      </c>
      <c r="N77">
        <f>Table5[[#This Row],[sales]]-Table5[[#This Row],[Buying price For All Units]]</f>
        <v>7.9200000000000017</v>
      </c>
      <c r="O77" t="str">
        <f>TEXT(Table5[[#This Row],[DATE]],"DDD")</f>
        <v>Tue</v>
      </c>
    </row>
    <row r="78" spans="1:15" x14ac:dyDescent="0.25">
      <c r="A78" s="1">
        <v>44286</v>
      </c>
      <c r="B78" t="s">
        <v>21</v>
      </c>
      <c r="C78">
        <v>3</v>
      </c>
      <c r="D78" t="s">
        <v>13</v>
      </c>
      <c r="E78" t="s">
        <v>11</v>
      </c>
      <c r="F78">
        <v>120</v>
      </c>
      <c r="G78">
        <v>162</v>
      </c>
      <c r="H78" t="s">
        <v>79</v>
      </c>
      <c r="I78" t="s">
        <v>67</v>
      </c>
      <c r="J78" t="str">
        <f>TEXT(Table5[[#This Row],[DATE]],"MMM")</f>
        <v>Mar</v>
      </c>
      <c r="K78">
        <f>YEAR(Table5[[#This Row],[DATE]])</f>
        <v>2021</v>
      </c>
      <c r="L78">
        <f>Table5[[#This Row],[BUYING PRICE]]*Table5[[#This Row],[QUANTITY]]</f>
        <v>360</v>
      </c>
      <c r="M78">
        <f>Table5[[#This Row],[SELLING PRICE]]*Table5[[#This Row],[QUANTITY]]</f>
        <v>486</v>
      </c>
      <c r="N78">
        <f>Table5[[#This Row],[sales]]-Table5[[#This Row],[Buying price For All Units]]</f>
        <v>126</v>
      </c>
      <c r="O78" t="str">
        <f>TEXT(Table5[[#This Row],[DATE]],"DDD")</f>
        <v>Wed</v>
      </c>
    </row>
    <row r="79" spans="1:15" x14ac:dyDescent="0.25">
      <c r="A79" s="1">
        <v>44290</v>
      </c>
      <c r="B79" t="s">
        <v>28</v>
      </c>
      <c r="C79">
        <v>4</v>
      </c>
      <c r="D79" t="s">
        <v>13</v>
      </c>
      <c r="E79" t="s">
        <v>11</v>
      </c>
      <c r="F79">
        <v>90</v>
      </c>
      <c r="G79">
        <v>115.2</v>
      </c>
      <c r="H79" t="s">
        <v>86</v>
      </c>
      <c r="I79" t="s">
        <v>67</v>
      </c>
      <c r="J79" t="str">
        <f>TEXT(Table5[[#This Row],[DATE]],"MMM")</f>
        <v>Apr</v>
      </c>
      <c r="K79">
        <f>YEAR(Table5[[#This Row],[DATE]])</f>
        <v>2021</v>
      </c>
      <c r="L79">
        <f>Table5[[#This Row],[BUYING PRICE]]*Table5[[#This Row],[QUANTITY]]</f>
        <v>360</v>
      </c>
      <c r="M79">
        <f>Table5[[#This Row],[SELLING PRICE]]*Table5[[#This Row],[QUANTITY]]</f>
        <v>460.8</v>
      </c>
      <c r="N79">
        <f>Table5[[#This Row],[sales]]-Table5[[#This Row],[Buying price For All Units]]</f>
        <v>100.80000000000001</v>
      </c>
      <c r="O79" t="str">
        <f>TEXT(Table5[[#This Row],[DATE]],"DDD")</f>
        <v>Sun</v>
      </c>
    </row>
    <row r="80" spans="1:15" x14ac:dyDescent="0.25">
      <c r="A80" s="1">
        <v>44290</v>
      </c>
      <c r="B80" t="s">
        <v>48</v>
      </c>
      <c r="C80">
        <v>9</v>
      </c>
      <c r="D80" t="s">
        <v>9</v>
      </c>
      <c r="E80" t="s">
        <v>11</v>
      </c>
      <c r="F80">
        <v>6</v>
      </c>
      <c r="G80">
        <v>7.8599999999999994</v>
      </c>
      <c r="H80" t="s">
        <v>106</v>
      </c>
      <c r="I80" t="s">
        <v>71</v>
      </c>
      <c r="J80" t="str">
        <f>TEXT(Table5[[#This Row],[DATE]],"MMM")</f>
        <v>Apr</v>
      </c>
      <c r="K80">
        <f>YEAR(Table5[[#This Row],[DATE]])</f>
        <v>2021</v>
      </c>
      <c r="L80">
        <f>Table5[[#This Row],[BUYING PRICE]]*Table5[[#This Row],[QUANTITY]]</f>
        <v>54</v>
      </c>
      <c r="M80">
        <f>Table5[[#This Row],[SELLING PRICE]]*Table5[[#This Row],[QUANTITY]]</f>
        <v>70.739999999999995</v>
      </c>
      <c r="N80">
        <f>Table5[[#This Row],[sales]]-Table5[[#This Row],[Buying price For All Units]]</f>
        <v>16.739999999999995</v>
      </c>
      <c r="O80" t="str">
        <f>TEXT(Table5[[#This Row],[DATE]],"DDD")</f>
        <v>Sun</v>
      </c>
    </row>
    <row r="81" spans="1:15" x14ac:dyDescent="0.25">
      <c r="A81" s="1">
        <v>44291</v>
      </c>
      <c r="B81" t="s">
        <v>16</v>
      </c>
      <c r="C81">
        <v>15</v>
      </c>
      <c r="D81" t="s">
        <v>9</v>
      </c>
      <c r="E81" t="s">
        <v>9</v>
      </c>
      <c r="F81">
        <v>93</v>
      </c>
      <c r="G81">
        <v>104.16</v>
      </c>
      <c r="H81" t="s">
        <v>74</v>
      </c>
      <c r="I81" t="s">
        <v>73</v>
      </c>
      <c r="J81" t="str">
        <f>TEXT(Table5[[#This Row],[DATE]],"MMM")</f>
        <v>Apr</v>
      </c>
      <c r="K81">
        <f>YEAR(Table5[[#This Row],[DATE]])</f>
        <v>2021</v>
      </c>
      <c r="L81">
        <f>Table5[[#This Row],[BUYING PRICE]]*Table5[[#This Row],[QUANTITY]]</f>
        <v>1395</v>
      </c>
      <c r="M81">
        <f>Table5[[#This Row],[SELLING PRICE]]*Table5[[#This Row],[QUANTITY]]</f>
        <v>1562.3999999999999</v>
      </c>
      <c r="N81">
        <f>Table5[[#This Row],[sales]]-Table5[[#This Row],[Buying price For All Units]]</f>
        <v>167.39999999999986</v>
      </c>
      <c r="O81" t="str">
        <f>TEXT(Table5[[#This Row],[DATE]],"DDD")</f>
        <v>Mon</v>
      </c>
    </row>
    <row r="82" spans="1:15" x14ac:dyDescent="0.25">
      <c r="A82" s="1">
        <v>44295</v>
      </c>
      <c r="B82" t="s">
        <v>35</v>
      </c>
      <c r="C82">
        <v>3</v>
      </c>
      <c r="D82" t="s">
        <v>9</v>
      </c>
      <c r="E82" t="s">
        <v>9</v>
      </c>
      <c r="F82">
        <v>133</v>
      </c>
      <c r="G82">
        <v>155.61000000000001</v>
      </c>
      <c r="H82" t="s">
        <v>93</v>
      </c>
      <c r="I82" t="s">
        <v>71</v>
      </c>
      <c r="J82" t="str">
        <f>TEXT(Table5[[#This Row],[DATE]],"MMM")</f>
        <v>Apr</v>
      </c>
      <c r="K82">
        <f>YEAR(Table5[[#This Row],[DATE]])</f>
        <v>2021</v>
      </c>
      <c r="L82">
        <f>Table5[[#This Row],[BUYING PRICE]]*Table5[[#This Row],[QUANTITY]]</f>
        <v>399</v>
      </c>
      <c r="M82">
        <f>Table5[[#This Row],[SELLING PRICE]]*Table5[[#This Row],[QUANTITY]]</f>
        <v>466.83000000000004</v>
      </c>
      <c r="N82">
        <f>Table5[[#This Row],[sales]]-Table5[[#This Row],[Buying price For All Units]]</f>
        <v>67.830000000000041</v>
      </c>
      <c r="O82" t="str">
        <f>TEXT(Table5[[#This Row],[DATE]],"DDD")</f>
        <v>Fri</v>
      </c>
    </row>
    <row r="83" spans="1:15" x14ac:dyDescent="0.25">
      <c r="A83" s="1">
        <v>44296</v>
      </c>
      <c r="B83" t="s">
        <v>33</v>
      </c>
      <c r="C83">
        <v>14</v>
      </c>
      <c r="D83" t="s">
        <v>13</v>
      </c>
      <c r="E83" t="s">
        <v>9</v>
      </c>
      <c r="F83">
        <v>121</v>
      </c>
      <c r="G83">
        <v>141.57</v>
      </c>
      <c r="H83" t="s">
        <v>91</v>
      </c>
      <c r="I83" t="s">
        <v>65</v>
      </c>
      <c r="J83" t="str">
        <f>TEXT(Table5[[#This Row],[DATE]],"MMM")</f>
        <v>Apr</v>
      </c>
      <c r="K83">
        <f>YEAR(Table5[[#This Row],[DATE]])</f>
        <v>2021</v>
      </c>
      <c r="L83">
        <f>Table5[[#This Row],[BUYING PRICE]]*Table5[[#This Row],[QUANTITY]]</f>
        <v>1694</v>
      </c>
      <c r="M83">
        <f>Table5[[#This Row],[SELLING PRICE]]*Table5[[#This Row],[QUANTITY]]</f>
        <v>1981.98</v>
      </c>
      <c r="N83">
        <f>Table5[[#This Row],[sales]]-Table5[[#This Row],[Buying price For All Units]]</f>
        <v>287.98</v>
      </c>
      <c r="O83" t="str">
        <f>TEXT(Table5[[#This Row],[DATE]],"DDD")</f>
        <v>Sat</v>
      </c>
    </row>
    <row r="84" spans="1:15" x14ac:dyDescent="0.25">
      <c r="A84" s="1">
        <v>44298</v>
      </c>
      <c r="B84" t="s">
        <v>19</v>
      </c>
      <c r="C84">
        <v>3</v>
      </c>
      <c r="D84" t="s">
        <v>13</v>
      </c>
      <c r="E84" t="s">
        <v>11</v>
      </c>
      <c r="F84">
        <v>67</v>
      </c>
      <c r="G84">
        <v>85.76</v>
      </c>
      <c r="H84" t="s">
        <v>77</v>
      </c>
      <c r="I84" t="s">
        <v>67</v>
      </c>
      <c r="J84" t="str">
        <f>TEXT(Table5[[#This Row],[DATE]],"MMM")</f>
        <v>Apr</v>
      </c>
      <c r="K84">
        <f>YEAR(Table5[[#This Row],[DATE]])</f>
        <v>2021</v>
      </c>
      <c r="L84">
        <f>Table5[[#This Row],[BUYING PRICE]]*Table5[[#This Row],[QUANTITY]]</f>
        <v>201</v>
      </c>
      <c r="M84">
        <f>Table5[[#This Row],[SELLING PRICE]]*Table5[[#This Row],[QUANTITY]]</f>
        <v>257.28000000000003</v>
      </c>
      <c r="N84">
        <f>Table5[[#This Row],[sales]]-Table5[[#This Row],[Buying price For All Units]]</f>
        <v>56.28000000000003</v>
      </c>
      <c r="O84" t="str">
        <f>TEXT(Table5[[#This Row],[DATE]],"DDD")</f>
        <v>Mon</v>
      </c>
    </row>
    <row r="85" spans="1:15" x14ac:dyDescent="0.25">
      <c r="A85" s="1">
        <v>44298</v>
      </c>
      <c r="B85" t="s">
        <v>30</v>
      </c>
      <c r="C85">
        <v>4</v>
      </c>
      <c r="D85" t="s">
        <v>13</v>
      </c>
      <c r="E85" t="s">
        <v>9</v>
      </c>
      <c r="F85">
        <v>47</v>
      </c>
      <c r="G85">
        <v>53.11</v>
      </c>
      <c r="H85" t="s">
        <v>88</v>
      </c>
      <c r="I85" t="s">
        <v>73</v>
      </c>
      <c r="J85" t="str">
        <f>TEXT(Table5[[#This Row],[DATE]],"MMM")</f>
        <v>Apr</v>
      </c>
      <c r="K85">
        <f>YEAR(Table5[[#This Row],[DATE]])</f>
        <v>2021</v>
      </c>
      <c r="L85">
        <f>Table5[[#This Row],[BUYING PRICE]]*Table5[[#This Row],[QUANTITY]]</f>
        <v>188</v>
      </c>
      <c r="M85">
        <f>Table5[[#This Row],[SELLING PRICE]]*Table5[[#This Row],[QUANTITY]]</f>
        <v>212.44</v>
      </c>
      <c r="N85">
        <f>Table5[[#This Row],[sales]]-Table5[[#This Row],[Buying price For All Units]]</f>
        <v>24.439999999999998</v>
      </c>
      <c r="O85" t="str">
        <f>TEXT(Table5[[#This Row],[DATE]],"DDD")</f>
        <v>Mon</v>
      </c>
    </row>
    <row r="86" spans="1:15" x14ac:dyDescent="0.25">
      <c r="A86" s="1">
        <v>44298</v>
      </c>
      <c r="B86" t="s">
        <v>37</v>
      </c>
      <c r="C86">
        <v>9</v>
      </c>
      <c r="D86" t="s">
        <v>13</v>
      </c>
      <c r="E86" t="s">
        <v>9</v>
      </c>
      <c r="F86">
        <v>48</v>
      </c>
      <c r="G86">
        <v>57.120000000000005</v>
      </c>
      <c r="H86" t="s">
        <v>95</v>
      </c>
      <c r="I86" t="s">
        <v>73</v>
      </c>
      <c r="J86" t="str">
        <f>TEXT(Table5[[#This Row],[DATE]],"MMM")</f>
        <v>Apr</v>
      </c>
      <c r="K86">
        <f>YEAR(Table5[[#This Row],[DATE]])</f>
        <v>2021</v>
      </c>
      <c r="L86">
        <f>Table5[[#This Row],[BUYING PRICE]]*Table5[[#This Row],[QUANTITY]]</f>
        <v>432</v>
      </c>
      <c r="M86">
        <f>Table5[[#This Row],[SELLING PRICE]]*Table5[[#This Row],[QUANTITY]]</f>
        <v>514.08000000000004</v>
      </c>
      <c r="N86">
        <f>Table5[[#This Row],[sales]]-Table5[[#This Row],[Buying price For All Units]]</f>
        <v>82.080000000000041</v>
      </c>
      <c r="O86" t="str">
        <f>TEXT(Table5[[#This Row],[DATE]],"DDD")</f>
        <v>Mon</v>
      </c>
    </row>
    <row r="87" spans="1:15" x14ac:dyDescent="0.25">
      <c r="A87" s="1">
        <v>44298</v>
      </c>
      <c r="B87" t="s">
        <v>49</v>
      </c>
      <c r="C87">
        <v>13</v>
      </c>
      <c r="D87" t="s">
        <v>13</v>
      </c>
      <c r="E87" t="s">
        <v>11</v>
      </c>
      <c r="F87">
        <v>95</v>
      </c>
      <c r="G87">
        <v>119.7</v>
      </c>
      <c r="H87" t="s">
        <v>107</v>
      </c>
      <c r="I87" t="s">
        <v>73</v>
      </c>
      <c r="J87" t="str">
        <f>TEXT(Table5[[#This Row],[DATE]],"MMM")</f>
        <v>Apr</v>
      </c>
      <c r="K87">
        <f>YEAR(Table5[[#This Row],[DATE]])</f>
        <v>2021</v>
      </c>
      <c r="L87">
        <f>Table5[[#This Row],[BUYING PRICE]]*Table5[[#This Row],[QUANTITY]]</f>
        <v>1235</v>
      </c>
      <c r="M87">
        <f>Table5[[#This Row],[SELLING PRICE]]*Table5[[#This Row],[QUANTITY]]</f>
        <v>1556.1000000000001</v>
      </c>
      <c r="N87">
        <f>Table5[[#This Row],[sales]]-Table5[[#This Row],[Buying price For All Units]]</f>
        <v>321.10000000000014</v>
      </c>
      <c r="O87" t="str">
        <f>TEXT(Table5[[#This Row],[DATE]],"DDD")</f>
        <v>Mon</v>
      </c>
    </row>
    <row r="88" spans="1:15" x14ac:dyDescent="0.25">
      <c r="A88" s="1">
        <v>44301</v>
      </c>
      <c r="B88" t="s">
        <v>50</v>
      </c>
      <c r="C88">
        <v>3</v>
      </c>
      <c r="D88" t="s">
        <v>13</v>
      </c>
      <c r="E88" t="s">
        <v>9</v>
      </c>
      <c r="F88">
        <v>134</v>
      </c>
      <c r="G88">
        <v>156.78</v>
      </c>
      <c r="H88" t="s">
        <v>108</v>
      </c>
      <c r="I88" t="s">
        <v>69</v>
      </c>
      <c r="J88" t="str">
        <f>TEXT(Table5[[#This Row],[DATE]],"MMM")</f>
        <v>Apr</v>
      </c>
      <c r="K88">
        <f>YEAR(Table5[[#This Row],[DATE]])</f>
        <v>2021</v>
      </c>
      <c r="L88">
        <f>Table5[[#This Row],[BUYING PRICE]]*Table5[[#This Row],[QUANTITY]]</f>
        <v>402</v>
      </c>
      <c r="M88">
        <f>Table5[[#This Row],[SELLING PRICE]]*Table5[[#This Row],[QUANTITY]]</f>
        <v>470.34000000000003</v>
      </c>
      <c r="N88">
        <f>Table5[[#This Row],[sales]]-Table5[[#This Row],[Buying price For All Units]]</f>
        <v>68.340000000000032</v>
      </c>
      <c r="O88" t="str">
        <f>TEXT(Table5[[#This Row],[DATE]],"DDD")</f>
        <v>Thu</v>
      </c>
    </row>
    <row r="89" spans="1:15" x14ac:dyDescent="0.25">
      <c r="A89" s="1">
        <v>44302</v>
      </c>
      <c r="B89" t="s">
        <v>41</v>
      </c>
      <c r="C89">
        <v>15</v>
      </c>
      <c r="D89" t="s">
        <v>13</v>
      </c>
      <c r="E89" t="s">
        <v>11</v>
      </c>
      <c r="F89">
        <v>37</v>
      </c>
      <c r="G89">
        <v>49.21</v>
      </c>
      <c r="H89" t="s">
        <v>99</v>
      </c>
      <c r="I89" t="s">
        <v>69</v>
      </c>
      <c r="J89" t="str">
        <f>TEXT(Table5[[#This Row],[DATE]],"MMM")</f>
        <v>Apr</v>
      </c>
      <c r="K89">
        <f>YEAR(Table5[[#This Row],[DATE]])</f>
        <v>2021</v>
      </c>
      <c r="L89">
        <f>Table5[[#This Row],[BUYING PRICE]]*Table5[[#This Row],[QUANTITY]]</f>
        <v>555</v>
      </c>
      <c r="M89">
        <f>Table5[[#This Row],[SELLING PRICE]]*Table5[[#This Row],[QUANTITY]]</f>
        <v>738.15</v>
      </c>
      <c r="N89">
        <f>Table5[[#This Row],[sales]]-Table5[[#This Row],[Buying price For All Units]]</f>
        <v>183.14999999999998</v>
      </c>
      <c r="O89" t="str">
        <f>TEXT(Table5[[#This Row],[DATE]],"DDD")</f>
        <v>Fri</v>
      </c>
    </row>
    <row r="90" spans="1:15" x14ac:dyDescent="0.25">
      <c r="A90" s="1">
        <v>44304</v>
      </c>
      <c r="B90" t="s">
        <v>10</v>
      </c>
      <c r="C90">
        <v>9</v>
      </c>
      <c r="D90" t="s">
        <v>8</v>
      </c>
      <c r="E90" t="s">
        <v>9</v>
      </c>
      <c r="F90">
        <v>72</v>
      </c>
      <c r="G90">
        <v>79.92</v>
      </c>
      <c r="H90" t="s">
        <v>66</v>
      </c>
      <c r="I90" t="s">
        <v>67</v>
      </c>
      <c r="J90" t="str">
        <f>TEXT(Table5[[#This Row],[DATE]],"MMM")</f>
        <v>Apr</v>
      </c>
      <c r="K90">
        <f>YEAR(Table5[[#This Row],[DATE]])</f>
        <v>2021</v>
      </c>
      <c r="L90">
        <f>Table5[[#This Row],[BUYING PRICE]]*Table5[[#This Row],[QUANTITY]]</f>
        <v>648</v>
      </c>
      <c r="M90">
        <f>Table5[[#This Row],[SELLING PRICE]]*Table5[[#This Row],[QUANTITY]]</f>
        <v>719.28</v>
      </c>
      <c r="N90">
        <f>Table5[[#This Row],[sales]]-Table5[[#This Row],[Buying price For All Units]]</f>
        <v>71.279999999999973</v>
      </c>
      <c r="O90" t="str">
        <f>TEXT(Table5[[#This Row],[DATE]],"DDD")</f>
        <v>Sun</v>
      </c>
    </row>
    <row r="91" spans="1:15" x14ac:dyDescent="0.25">
      <c r="A91" s="1">
        <v>44304</v>
      </c>
      <c r="B91" t="s">
        <v>51</v>
      </c>
      <c r="C91">
        <v>13</v>
      </c>
      <c r="D91" t="s">
        <v>13</v>
      </c>
      <c r="E91" t="s">
        <v>11</v>
      </c>
      <c r="F91">
        <v>150</v>
      </c>
      <c r="G91">
        <v>210</v>
      </c>
      <c r="H91" t="s">
        <v>109</v>
      </c>
      <c r="I91" t="s">
        <v>69</v>
      </c>
      <c r="J91" t="str">
        <f>TEXT(Table5[[#This Row],[DATE]],"MMM")</f>
        <v>Apr</v>
      </c>
      <c r="K91">
        <f>YEAR(Table5[[#This Row],[DATE]])</f>
        <v>2021</v>
      </c>
      <c r="L91">
        <f>Table5[[#This Row],[BUYING PRICE]]*Table5[[#This Row],[QUANTITY]]</f>
        <v>1950</v>
      </c>
      <c r="M91">
        <f>Table5[[#This Row],[SELLING PRICE]]*Table5[[#This Row],[QUANTITY]]</f>
        <v>2730</v>
      </c>
      <c r="N91">
        <f>Table5[[#This Row],[sales]]-Table5[[#This Row],[Buying price For All Units]]</f>
        <v>780</v>
      </c>
      <c r="O91" t="str">
        <f>TEXT(Table5[[#This Row],[DATE]],"DDD")</f>
        <v>Sun</v>
      </c>
    </row>
    <row r="92" spans="1:15" x14ac:dyDescent="0.25">
      <c r="A92" s="1">
        <v>44309</v>
      </c>
      <c r="B92" t="s">
        <v>21</v>
      </c>
      <c r="C92">
        <v>6</v>
      </c>
      <c r="D92" t="s">
        <v>13</v>
      </c>
      <c r="E92" t="s">
        <v>9</v>
      </c>
      <c r="F92">
        <v>120</v>
      </c>
      <c r="G92">
        <v>162</v>
      </c>
      <c r="H92" t="s">
        <v>79</v>
      </c>
      <c r="I92" t="s">
        <v>67</v>
      </c>
      <c r="J92" t="str">
        <f>TEXT(Table5[[#This Row],[DATE]],"MMM")</f>
        <v>Apr</v>
      </c>
      <c r="K92">
        <f>YEAR(Table5[[#This Row],[DATE]])</f>
        <v>2021</v>
      </c>
      <c r="L92">
        <f>Table5[[#This Row],[BUYING PRICE]]*Table5[[#This Row],[QUANTITY]]</f>
        <v>720</v>
      </c>
      <c r="M92">
        <f>Table5[[#This Row],[SELLING PRICE]]*Table5[[#This Row],[QUANTITY]]</f>
        <v>972</v>
      </c>
      <c r="N92">
        <f>Table5[[#This Row],[sales]]-Table5[[#This Row],[Buying price For All Units]]</f>
        <v>252</v>
      </c>
      <c r="O92" t="str">
        <f>TEXT(Table5[[#This Row],[DATE]],"DDD")</f>
        <v>Fri</v>
      </c>
    </row>
    <row r="93" spans="1:15" x14ac:dyDescent="0.25">
      <c r="A93" s="1">
        <v>44309</v>
      </c>
      <c r="B93" t="s">
        <v>44</v>
      </c>
      <c r="C93">
        <v>10</v>
      </c>
      <c r="D93" t="s">
        <v>13</v>
      </c>
      <c r="E93" t="s">
        <v>9</v>
      </c>
      <c r="F93">
        <v>37</v>
      </c>
      <c r="G93">
        <v>41.81</v>
      </c>
      <c r="H93" t="s">
        <v>102</v>
      </c>
      <c r="I93" t="s">
        <v>73</v>
      </c>
      <c r="J93" t="str">
        <f>TEXT(Table5[[#This Row],[DATE]],"MMM")</f>
        <v>Apr</v>
      </c>
      <c r="K93">
        <f>YEAR(Table5[[#This Row],[DATE]])</f>
        <v>2021</v>
      </c>
      <c r="L93">
        <f>Table5[[#This Row],[BUYING PRICE]]*Table5[[#This Row],[QUANTITY]]</f>
        <v>370</v>
      </c>
      <c r="M93">
        <f>Table5[[#This Row],[SELLING PRICE]]*Table5[[#This Row],[QUANTITY]]</f>
        <v>418.1</v>
      </c>
      <c r="N93">
        <f>Table5[[#This Row],[sales]]-Table5[[#This Row],[Buying price For All Units]]</f>
        <v>48.100000000000023</v>
      </c>
      <c r="O93" t="str">
        <f>TEXT(Table5[[#This Row],[DATE]],"DDD")</f>
        <v>Fri</v>
      </c>
    </row>
    <row r="94" spans="1:15" x14ac:dyDescent="0.25">
      <c r="A94" s="1">
        <v>44310</v>
      </c>
      <c r="B94" t="s">
        <v>39</v>
      </c>
      <c r="C94">
        <v>2</v>
      </c>
      <c r="D94" t="s">
        <v>9</v>
      </c>
      <c r="E94" t="s">
        <v>9</v>
      </c>
      <c r="F94">
        <v>148</v>
      </c>
      <c r="G94">
        <v>201.28</v>
      </c>
      <c r="H94" t="s">
        <v>97</v>
      </c>
      <c r="I94" t="s">
        <v>73</v>
      </c>
      <c r="J94" t="str">
        <f>TEXT(Table5[[#This Row],[DATE]],"MMM")</f>
        <v>Apr</v>
      </c>
      <c r="K94">
        <f>YEAR(Table5[[#This Row],[DATE]])</f>
        <v>2021</v>
      </c>
      <c r="L94">
        <f>Table5[[#This Row],[BUYING PRICE]]*Table5[[#This Row],[QUANTITY]]</f>
        <v>296</v>
      </c>
      <c r="M94">
        <f>Table5[[#This Row],[SELLING PRICE]]*Table5[[#This Row],[QUANTITY]]</f>
        <v>402.56</v>
      </c>
      <c r="N94">
        <f>Table5[[#This Row],[sales]]-Table5[[#This Row],[Buying price For All Units]]</f>
        <v>106.56</v>
      </c>
      <c r="O94" t="str">
        <f>TEXT(Table5[[#This Row],[DATE]],"DDD")</f>
        <v>Sat</v>
      </c>
    </row>
    <row r="95" spans="1:15" x14ac:dyDescent="0.25">
      <c r="A95" s="1">
        <v>44312</v>
      </c>
      <c r="B95" t="s">
        <v>19</v>
      </c>
      <c r="C95">
        <v>3</v>
      </c>
      <c r="D95" t="s">
        <v>13</v>
      </c>
      <c r="E95" t="s">
        <v>9</v>
      </c>
      <c r="F95">
        <v>67</v>
      </c>
      <c r="G95">
        <v>85.76</v>
      </c>
      <c r="H95" t="s">
        <v>77</v>
      </c>
      <c r="I95" t="s">
        <v>67</v>
      </c>
      <c r="J95" t="str">
        <f>TEXT(Table5[[#This Row],[DATE]],"MMM")</f>
        <v>Apr</v>
      </c>
      <c r="K95">
        <f>YEAR(Table5[[#This Row],[DATE]])</f>
        <v>2021</v>
      </c>
      <c r="L95">
        <f>Table5[[#This Row],[BUYING PRICE]]*Table5[[#This Row],[QUANTITY]]</f>
        <v>201</v>
      </c>
      <c r="M95">
        <f>Table5[[#This Row],[SELLING PRICE]]*Table5[[#This Row],[QUANTITY]]</f>
        <v>257.28000000000003</v>
      </c>
      <c r="N95">
        <f>Table5[[#This Row],[sales]]-Table5[[#This Row],[Buying price For All Units]]</f>
        <v>56.28000000000003</v>
      </c>
      <c r="O95" t="str">
        <f>TEXT(Table5[[#This Row],[DATE]],"DDD")</f>
        <v>Mon</v>
      </c>
    </row>
    <row r="96" spans="1:15" x14ac:dyDescent="0.25">
      <c r="A96" s="1">
        <v>44315</v>
      </c>
      <c r="B96" t="s">
        <v>39</v>
      </c>
      <c r="C96">
        <v>7</v>
      </c>
      <c r="D96" t="s">
        <v>13</v>
      </c>
      <c r="E96" t="s">
        <v>9</v>
      </c>
      <c r="F96">
        <v>148</v>
      </c>
      <c r="G96">
        <v>201.28</v>
      </c>
      <c r="H96" t="s">
        <v>97</v>
      </c>
      <c r="I96" t="s">
        <v>73</v>
      </c>
      <c r="J96" t="str">
        <f>TEXT(Table5[[#This Row],[DATE]],"MMM")</f>
        <v>Apr</v>
      </c>
      <c r="K96">
        <f>YEAR(Table5[[#This Row],[DATE]])</f>
        <v>2021</v>
      </c>
      <c r="L96">
        <f>Table5[[#This Row],[BUYING PRICE]]*Table5[[#This Row],[QUANTITY]]</f>
        <v>1036</v>
      </c>
      <c r="M96">
        <f>Table5[[#This Row],[SELLING PRICE]]*Table5[[#This Row],[QUANTITY]]</f>
        <v>1408.96</v>
      </c>
      <c r="N96">
        <f>Table5[[#This Row],[sales]]-Table5[[#This Row],[Buying price For All Units]]</f>
        <v>372.96000000000004</v>
      </c>
      <c r="O96" t="str">
        <f>TEXT(Table5[[#This Row],[DATE]],"DDD")</f>
        <v>Thu</v>
      </c>
    </row>
    <row r="97" spans="1:15" x14ac:dyDescent="0.25">
      <c r="A97" s="1">
        <v>44316</v>
      </c>
      <c r="B97" t="s">
        <v>30</v>
      </c>
      <c r="C97">
        <v>1</v>
      </c>
      <c r="D97" t="s">
        <v>13</v>
      </c>
      <c r="E97" t="s">
        <v>9</v>
      </c>
      <c r="F97">
        <v>47</v>
      </c>
      <c r="G97">
        <v>53.11</v>
      </c>
      <c r="H97" t="s">
        <v>88</v>
      </c>
      <c r="I97" t="s">
        <v>73</v>
      </c>
      <c r="J97" t="str">
        <f>TEXT(Table5[[#This Row],[DATE]],"MMM")</f>
        <v>Apr</v>
      </c>
      <c r="K97">
        <f>YEAR(Table5[[#This Row],[DATE]])</f>
        <v>2021</v>
      </c>
      <c r="L97">
        <f>Table5[[#This Row],[BUYING PRICE]]*Table5[[#This Row],[QUANTITY]]</f>
        <v>47</v>
      </c>
      <c r="M97">
        <f>Table5[[#This Row],[SELLING PRICE]]*Table5[[#This Row],[QUANTITY]]</f>
        <v>53.11</v>
      </c>
      <c r="N97">
        <f>Table5[[#This Row],[sales]]-Table5[[#This Row],[Buying price For All Units]]</f>
        <v>6.1099999999999994</v>
      </c>
      <c r="O97" t="str">
        <f>TEXT(Table5[[#This Row],[DATE]],"DDD")</f>
        <v>Fri</v>
      </c>
    </row>
    <row r="98" spans="1:15" x14ac:dyDescent="0.25">
      <c r="A98" s="1">
        <v>44317</v>
      </c>
      <c r="B98" t="s">
        <v>41</v>
      </c>
      <c r="C98">
        <v>3</v>
      </c>
      <c r="D98" t="s">
        <v>9</v>
      </c>
      <c r="E98" t="s">
        <v>11</v>
      </c>
      <c r="F98">
        <v>37</v>
      </c>
      <c r="G98">
        <v>49.21</v>
      </c>
      <c r="H98" t="s">
        <v>99</v>
      </c>
      <c r="I98" t="s">
        <v>69</v>
      </c>
      <c r="J98" t="str">
        <f>TEXT(Table5[[#This Row],[DATE]],"MMM")</f>
        <v>May</v>
      </c>
      <c r="K98">
        <f>YEAR(Table5[[#This Row],[DATE]])</f>
        <v>2021</v>
      </c>
      <c r="L98">
        <f>Table5[[#This Row],[BUYING PRICE]]*Table5[[#This Row],[QUANTITY]]</f>
        <v>111</v>
      </c>
      <c r="M98">
        <f>Table5[[#This Row],[SELLING PRICE]]*Table5[[#This Row],[QUANTITY]]</f>
        <v>147.63</v>
      </c>
      <c r="N98">
        <f>Table5[[#This Row],[sales]]-Table5[[#This Row],[Buying price For All Units]]</f>
        <v>36.629999999999995</v>
      </c>
      <c r="O98" t="str">
        <f>TEXT(Table5[[#This Row],[DATE]],"DDD")</f>
        <v>Sat</v>
      </c>
    </row>
    <row r="99" spans="1:15" x14ac:dyDescent="0.25">
      <c r="A99" s="1">
        <v>44317</v>
      </c>
      <c r="B99" t="s">
        <v>21</v>
      </c>
      <c r="C99">
        <v>1</v>
      </c>
      <c r="D99" t="s">
        <v>9</v>
      </c>
      <c r="E99" t="s">
        <v>11</v>
      </c>
      <c r="F99">
        <v>120</v>
      </c>
      <c r="G99">
        <v>162</v>
      </c>
      <c r="H99" t="s">
        <v>79</v>
      </c>
      <c r="I99" t="s">
        <v>67</v>
      </c>
      <c r="J99" t="str">
        <f>TEXT(Table5[[#This Row],[DATE]],"MMM")</f>
        <v>May</v>
      </c>
      <c r="K99">
        <f>YEAR(Table5[[#This Row],[DATE]])</f>
        <v>2021</v>
      </c>
      <c r="L99">
        <f>Table5[[#This Row],[BUYING PRICE]]*Table5[[#This Row],[QUANTITY]]</f>
        <v>120</v>
      </c>
      <c r="M99">
        <f>Table5[[#This Row],[SELLING PRICE]]*Table5[[#This Row],[QUANTITY]]</f>
        <v>162</v>
      </c>
      <c r="N99">
        <f>Table5[[#This Row],[sales]]-Table5[[#This Row],[Buying price For All Units]]</f>
        <v>42</v>
      </c>
      <c r="O99" t="str">
        <f>TEXT(Table5[[#This Row],[DATE]],"DDD")</f>
        <v>Sat</v>
      </c>
    </row>
    <row r="100" spans="1:15" x14ac:dyDescent="0.25">
      <c r="A100" s="1">
        <v>44319</v>
      </c>
      <c r="B100" t="s">
        <v>24</v>
      </c>
      <c r="C100">
        <v>3</v>
      </c>
      <c r="D100" t="s">
        <v>9</v>
      </c>
      <c r="E100" t="s">
        <v>9</v>
      </c>
      <c r="F100">
        <v>55</v>
      </c>
      <c r="G100">
        <v>58.3</v>
      </c>
      <c r="H100" t="s">
        <v>82</v>
      </c>
      <c r="I100" t="s">
        <v>73</v>
      </c>
      <c r="J100" t="str">
        <f>TEXT(Table5[[#This Row],[DATE]],"MMM")</f>
        <v>May</v>
      </c>
      <c r="K100">
        <f>YEAR(Table5[[#This Row],[DATE]])</f>
        <v>2021</v>
      </c>
      <c r="L100">
        <f>Table5[[#This Row],[BUYING PRICE]]*Table5[[#This Row],[QUANTITY]]</f>
        <v>165</v>
      </c>
      <c r="M100">
        <f>Table5[[#This Row],[SELLING PRICE]]*Table5[[#This Row],[QUANTITY]]</f>
        <v>174.89999999999998</v>
      </c>
      <c r="N100">
        <f>Table5[[#This Row],[sales]]-Table5[[#This Row],[Buying price For All Units]]</f>
        <v>9.8999999999999773</v>
      </c>
      <c r="O100" t="str">
        <f>TEXT(Table5[[#This Row],[DATE]],"DDD")</f>
        <v>Mon</v>
      </c>
    </row>
    <row r="101" spans="1:15" x14ac:dyDescent="0.25">
      <c r="A101" s="1">
        <v>44320</v>
      </c>
      <c r="B101" t="s">
        <v>38</v>
      </c>
      <c r="C101">
        <v>13</v>
      </c>
      <c r="D101" t="s">
        <v>9</v>
      </c>
      <c r="E101" t="s">
        <v>9</v>
      </c>
      <c r="F101">
        <v>12</v>
      </c>
      <c r="G101">
        <v>15.719999999999999</v>
      </c>
      <c r="H101" t="s">
        <v>96</v>
      </c>
      <c r="I101" t="s">
        <v>69</v>
      </c>
      <c r="J101" t="str">
        <f>TEXT(Table5[[#This Row],[DATE]],"MMM")</f>
        <v>May</v>
      </c>
      <c r="K101">
        <f>YEAR(Table5[[#This Row],[DATE]])</f>
        <v>2021</v>
      </c>
      <c r="L101">
        <f>Table5[[#This Row],[BUYING PRICE]]*Table5[[#This Row],[QUANTITY]]</f>
        <v>156</v>
      </c>
      <c r="M101">
        <f>Table5[[#This Row],[SELLING PRICE]]*Table5[[#This Row],[QUANTITY]]</f>
        <v>204.35999999999999</v>
      </c>
      <c r="N101">
        <f>Table5[[#This Row],[sales]]-Table5[[#This Row],[Buying price For All Units]]</f>
        <v>48.359999999999985</v>
      </c>
      <c r="O101" t="str">
        <f>TEXT(Table5[[#This Row],[DATE]],"DDD")</f>
        <v>Tue</v>
      </c>
    </row>
    <row r="102" spans="1:15" x14ac:dyDescent="0.25">
      <c r="A102" s="1">
        <v>44320</v>
      </c>
      <c r="B102" t="s">
        <v>20</v>
      </c>
      <c r="C102">
        <v>4</v>
      </c>
      <c r="D102" t="s">
        <v>13</v>
      </c>
      <c r="E102" t="s">
        <v>11</v>
      </c>
      <c r="F102">
        <v>112</v>
      </c>
      <c r="G102">
        <v>146.72</v>
      </c>
      <c r="H102" t="s">
        <v>78</v>
      </c>
      <c r="I102" t="s">
        <v>69</v>
      </c>
      <c r="J102" t="str">
        <f>TEXT(Table5[[#This Row],[DATE]],"MMM")</f>
        <v>May</v>
      </c>
      <c r="K102">
        <f>YEAR(Table5[[#This Row],[DATE]])</f>
        <v>2021</v>
      </c>
      <c r="L102">
        <f>Table5[[#This Row],[BUYING PRICE]]*Table5[[#This Row],[QUANTITY]]</f>
        <v>448</v>
      </c>
      <c r="M102">
        <f>Table5[[#This Row],[SELLING PRICE]]*Table5[[#This Row],[QUANTITY]]</f>
        <v>586.88</v>
      </c>
      <c r="N102">
        <f>Table5[[#This Row],[sales]]-Table5[[#This Row],[Buying price For All Units]]</f>
        <v>138.88</v>
      </c>
      <c r="O102" t="str">
        <f>TEXT(Table5[[#This Row],[DATE]],"DDD")</f>
        <v>Tue</v>
      </c>
    </row>
    <row r="103" spans="1:15" x14ac:dyDescent="0.25">
      <c r="A103" s="1">
        <v>44321</v>
      </c>
      <c r="B103" t="s">
        <v>48</v>
      </c>
      <c r="C103">
        <v>13</v>
      </c>
      <c r="D103" t="s">
        <v>13</v>
      </c>
      <c r="E103" t="s">
        <v>11</v>
      </c>
      <c r="F103">
        <v>6</v>
      </c>
      <c r="G103">
        <v>7.8599999999999994</v>
      </c>
      <c r="H103" t="s">
        <v>106</v>
      </c>
      <c r="I103" t="s">
        <v>71</v>
      </c>
      <c r="J103" t="str">
        <f>TEXT(Table5[[#This Row],[DATE]],"MMM")</f>
        <v>May</v>
      </c>
      <c r="K103">
        <f>YEAR(Table5[[#This Row],[DATE]])</f>
        <v>2021</v>
      </c>
      <c r="L103">
        <f>Table5[[#This Row],[BUYING PRICE]]*Table5[[#This Row],[QUANTITY]]</f>
        <v>78</v>
      </c>
      <c r="M103">
        <f>Table5[[#This Row],[SELLING PRICE]]*Table5[[#This Row],[QUANTITY]]</f>
        <v>102.17999999999999</v>
      </c>
      <c r="N103">
        <f>Table5[[#This Row],[sales]]-Table5[[#This Row],[Buying price For All Units]]</f>
        <v>24.179999999999993</v>
      </c>
      <c r="O103" t="str">
        <f>TEXT(Table5[[#This Row],[DATE]],"DDD")</f>
        <v>Wed</v>
      </c>
    </row>
    <row r="104" spans="1:15" x14ac:dyDescent="0.25">
      <c r="A104" s="1">
        <v>44322</v>
      </c>
      <c r="B104" t="s">
        <v>36</v>
      </c>
      <c r="C104">
        <v>15</v>
      </c>
      <c r="D104" t="s">
        <v>13</v>
      </c>
      <c r="E104" t="s">
        <v>9</v>
      </c>
      <c r="F104">
        <v>83</v>
      </c>
      <c r="G104">
        <v>94.62</v>
      </c>
      <c r="H104" t="s">
        <v>94</v>
      </c>
      <c r="I104" t="s">
        <v>71</v>
      </c>
      <c r="J104" t="str">
        <f>TEXT(Table5[[#This Row],[DATE]],"MMM")</f>
        <v>May</v>
      </c>
      <c r="K104">
        <f>YEAR(Table5[[#This Row],[DATE]])</f>
        <v>2021</v>
      </c>
      <c r="L104">
        <f>Table5[[#This Row],[BUYING PRICE]]*Table5[[#This Row],[QUANTITY]]</f>
        <v>1245</v>
      </c>
      <c r="M104">
        <f>Table5[[#This Row],[SELLING PRICE]]*Table5[[#This Row],[QUANTITY]]</f>
        <v>1419.3000000000002</v>
      </c>
      <c r="N104">
        <f>Table5[[#This Row],[sales]]-Table5[[#This Row],[Buying price For All Units]]</f>
        <v>174.30000000000018</v>
      </c>
      <c r="O104" t="str">
        <f>TEXT(Table5[[#This Row],[DATE]],"DDD")</f>
        <v>Thu</v>
      </c>
    </row>
    <row r="105" spans="1:15" x14ac:dyDescent="0.25">
      <c r="A105" s="1">
        <v>44322</v>
      </c>
      <c r="B105" t="s">
        <v>48</v>
      </c>
      <c r="C105">
        <v>6</v>
      </c>
      <c r="D105" t="s">
        <v>9</v>
      </c>
      <c r="E105" t="s">
        <v>9</v>
      </c>
      <c r="F105">
        <v>6</v>
      </c>
      <c r="G105">
        <v>7.8599999999999994</v>
      </c>
      <c r="H105" t="s">
        <v>106</v>
      </c>
      <c r="I105" t="s">
        <v>71</v>
      </c>
      <c r="J105" t="str">
        <f>TEXT(Table5[[#This Row],[DATE]],"MMM")</f>
        <v>May</v>
      </c>
      <c r="K105">
        <f>YEAR(Table5[[#This Row],[DATE]])</f>
        <v>2021</v>
      </c>
      <c r="L105">
        <f>Table5[[#This Row],[BUYING PRICE]]*Table5[[#This Row],[QUANTITY]]</f>
        <v>36</v>
      </c>
      <c r="M105">
        <f>Table5[[#This Row],[SELLING PRICE]]*Table5[[#This Row],[QUANTITY]]</f>
        <v>47.16</v>
      </c>
      <c r="N105">
        <f>Table5[[#This Row],[sales]]-Table5[[#This Row],[Buying price For All Units]]</f>
        <v>11.159999999999997</v>
      </c>
      <c r="O105" t="str">
        <f>TEXT(Table5[[#This Row],[DATE]],"DDD")</f>
        <v>Thu</v>
      </c>
    </row>
    <row r="106" spans="1:15" x14ac:dyDescent="0.25">
      <c r="A106" s="1">
        <v>44323</v>
      </c>
      <c r="B106" t="s">
        <v>41</v>
      </c>
      <c r="C106">
        <v>1</v>
      </c>
      <c r="D106" t="s">
        <v>13</v>
      </c>
      <c r="E106" t="s">
        <v>11</v>
      </c>
      <c r="F106">
        <v>37</v>
      </c>
      <c r="G106">
        <v>49.21</v>
      </c>
      <c r="H106" t="s">
        <v>99</v>
      </c>
      <c r="I106" t="s">
        <v>69</v>
      </c>
      <c r="J106" t="str">
        <f>TEXT(Table5[[#This Row],[DATE]],"MMM")</f>
        <v>May</v>
      </c>
      <c r="K106">
        <f>YEAR(Table5[[#This Row],[DATE]])</f>
        <v>2021</v>
      </c>
      <c r="L106">
        <f>Table5[[#This Row],[BUYING PRICE]]*Table5[[#This Row],[QUANTITY]]</f>
        <v>37</v>
      </c>
      <c r="M106">
        <f>Table5[[#This Row],[SELLING PRICE]]*Table5[[#This Row],[QUANTITY]]</f>
        <v>49.21</v>
      </c>
      <c r="N106">
        <f>Table5[[#This Row],[sales]]-Table5[[#This Row],[Buying price For All Units]]</f>
        <v>12.21</v>
      </c>
      <c r="O106" t="str">
        <f>TEXT(Table5[[#This Row],[DATE]],"DDD")</f>
        <v>Fri</v>
      </c>
    </row>
    <row r="107" spans="1:15" x14ac:dyDescent="0.25">
      <c r="A107" s="1">
        <v>44325</v>
      </c>
      <c r="B107" t="s">
        <v>32</v>
      </c>
      <c r="C107">
        <v>6</v>
      </c>
      <c r="D107" t="s">
        <v>9</v>
      </c>
      <c r="E107" t="s">
        <v>9</v>
      </c>
      <c r="F107">
        <v>13</v>
      </c>
      <c r="G107">
        <v>16.64</v>
      </c>
      <c r="H107" t="s">
        <v>90</v>
      </c>
      <c r="I107" t="s">
        <v>69</v>
      </c>
      <c r="J107" t="str">
        <f>TEXT(Table5[[#This Row],[DATE]],"MMM")</f>
        <v>May</v>
      </c>
      <c r="K107">
        <f>YEAR(Table5[[#This Row],[DATE]])</f>
        <v>2021</v>
      </c>
      <c r="L107">
        <f>Table5[[#This Row],[BUYING PRICE]]*Table5[[#This Row],[QUANTITY]]</f>
        <v>78</v>
      </c>
      <c r="M107">
        <f>Table5[[#This Row],[SELLING PRICE]]*Table5[[#This Row],[QUANTITY]]</f>
        <v>99.84</v>
      </c>
      <c r="N107">
        <f>Table5[[#This Row],[sales]]-Table5[[#This Row],[Buying price For All Units]]</f>
        <v>21.840000000000003</v>
      </c>
      <c r="O107" t="str">
        <f>TEXT(Table5[[#This Row],[DATE]],"DDD")</f>
        <v>Sun</v>
      </c>
    </row>
    <row r="108" spans="1:15" x14ac:dyDescent="0.25">
      <c r="A108" s="1">
        <v>44325</v>
      </c>
      <c r="B108" t="s">
        <v>44</v>
      </c>
      <c r="C108">
        <v>8</v>
      </c>
      <c r="D108" t="s">
        <v>13</v>
      </c>
      <c r="E108" t="s">
        <v>11</v>
      </c>
      <c r="F108">
        <v>37</v>
      </c>
      <c r="G108">
        <v>41.81</v>
      </c>
      <c r="H108" t="s">
        <v>102</v>
      </c>
      <c r="I108" t="s">
        <v>73</v>
      </c>
      <c r="J108" t="str">
        <f>TEXT(Table5[[#This Row],[DATE]],"MMM")</f>
        <v>May</v>
      </c>
      <c r="K108">
        <f>YEAR(Table5[[#This Row],[DATE]])</f>
        <v>2021</v>
      </c>
      <c r="L108">
        <f>Table5[[#This Row],[BUYING PRICE]]*Table5[[#This Row],[QUANTITY]]</f>
        <v>296</v>
      </c>
      <c r="M108">
        <f>Table5[[#This Row],[SELLING PRICE]]*Table5[[#This Row],[QUANTITY]]</f>
        <v>334.48</v>
      </c>
      <c r="N108">
        <f>Table5[[#This Row],[sales]]-Table5[[#This Row],[Buying price For All Units]]</f>
        <v>38.480000000000018</v>
      </c>
      <c r="O108" t="str">
        <f>TEXT(Table5[[#This Row],[DATE]],"DDD")</f>
        <v>Sun</v>
      </c>
    </row>
    <row r="109" spans="1:15" x14ac:dyDescent="0.25">
      <c r="A109" s="1">
        <v>44328</v>
      </c>
      <c r="B109" t="s">
        <v>32</v>
      </c>
      <c r="C109">
        <v>3</v>
      </c>
      <c r="D109" t="s">
        <v>13</v>
      </c>
      <c r="E109" t="s">
        <v>9</v>
      </c>
      <c r="F109">
        <v>13</v>
      </c>
      <c r="G109">
        <v>16.64</v>
      </c>
      <c r="H109" t="s">
        <v>90</v>
      </c>
      <c r="I109" t="s">
        <v>69</v>
      </c>
      <c r="J109" t="str">
        <f>TEXT(Table5[[#This Row],[DATE]],"MMM")</f>
        <v>May</v>
      </c>
      <c r="K109">
        <f>YEAR(Table5[[#This Row],[DATE]])</f>
        <v>2021</v>
      </c>
      <c r="L109">
        <f>Table5[[#This Row],[BUYING PRICE]]*Table5[[#This Row],[QUANTITY]]</f>
        <v>39</v>
      </c>
      <c r="M109">
        <f>Table5[[#This Row],[SELLING PRICE]]*Table5[[#This Row],[QUANTITY]]</f>
        <v>49.92</v>
      </c>
      <c r="N109">
        <f>Table5[[#This Row],[sales]]-Table5[[#This Row],[Buying price For All Units]]</f>
        <v>10.920000000000002</v>
      </c>
      <c r="O109" t="str">
        <f>TEXT(Table5[[#This Row],[DATE]],"DDD")</f>
        <v>Wed</v>
      </c>
    </row>
    <row r="110" spans="1:15" x14ac:dyDescent="0.25">
      <c r="A110" s="1">
        <v>44328</v>
      </c>
      <c r="B110" t="s">
        <v>15</v>
      </c>
      <c r="C110">
        <v>15</v>
      </c>
      <c r="D110" t="s">
        <v>13</v>
      </c>
      <c r="E110" t="s">
        <v>9</v>
      </c>
      <c r="F110">
        <v>5</v>
      </c>
      <c r="G110">
        <v>6.7</v>
      </c>
      <c r="H110" t="s">
        <v>72</v>
      </c>
      <c r="I110" t="s">
        <v>73</v>
      </c>
      <c r="J110" t="str">
        <f>TEXT(Table5[[#This Row],[DATE]],"MMM")</f>
        <v>May</v>
      </c>
      <c r="K110">
        <f>YEAR(Table5[[#This Row],[DATE]])</f>
        <v>2021</v>
      </c>
      <c r="L110">
        <f>Table5[[#This Row],[BUYING PRICE]]*Table5[[#This Row],[QUANTITY]]</f>
        <v>75</v>
      </c>
      <c r="M110">
        <f>Table5[[#This Row],[SELLING PRICE]]*Table5[[#This Row],[QUANTITY]]</f>
        <v>100.5</v>
      </c>
      <c r="N110">
        <f>Table5[[#This Row],[sales]]-Table5[[#This Row],[Buying price For All Units]]</f>
        <v>25.5</v>
      </c>
      <c r="O110" t="str">
        <f>TEXT(Table5[[#This Row],[DATE]],"DDD")</f>
        <v>Wed</v>
      </c>
    </row>
    <row r="111" spans="1:15" x14ac:dyDescent="0.25">
      <c r="A111" s="1">
        <v>44329</v>
      </c>
      <c r="B111" t="s">
        <v>30</v>
      </c>
      <c r="C111">
        <v>4</v>
      </c>
      <c r="D111" t="s">
        <v>13</v>
      </c>
      <c r="E111" t="s">
        <v>9</v>
      </c>
      <c r="F111">
        <v>47</v>
      </c>
      <c r="G111">
        <v>53.11</v>
      </c>
      <c r="H111" t="s">
        <v>88</v>
      </c>
      <c r="I111" t="s">
        <v>73</v>
      </c>
      <c r="J111" t="str">
        <f>TEXT(Table5[[#This Row],[DATE]],"MMM")</f>
        <v>May</v>
      </c>
      <c r="K111">
        <f>YEAR(Table5[[#This Row],[DATE]])</f>
        <v>2021</v>
      </c>
      <c r="L111">
        <f>Table5[[#This Row],[BUYING PRICE]]*Table5[[#This Row],[QUANTITY]]</f>
        <v>188</v>
      </c>
      <c r="M111">
        <f>Table5[[#This Row],[SELLING PRICE]]*Table5[[#This Row],[QUANTITY]]</f>
        <v>212.44</v>
      </c>
      <c r="N111">
        <f>Table5[[#This Row],[sales]]-Table5[[#This Row],[Buying price For All Units]]</f>
        <v>24.439999999999998</v>
      </c>
      <c r="O111" t="str">
        <f>TEXT(Table5[[#This Row],[DATE]],"DDD")</f>
        <v>Thu</v>
      </c>
    </row>
    <row r="112" spans="1:15" x14ac:dyDescent="0.25">
      <c r="A112" s="1">
        <v>44336</v>
      </c>
      <c r="B112" t="s">
        <v>21</v>
      </c>
      <c r="C112">
        <v>2</v>
      </c>
      <c r="D112" t="s">
        <v>9</v>
      </c>
      <c r="E112" t="s">
        <v>11</v>
      </c>
      <c r="F112">
        <v>120</v>
      </c>
      <c r="G112">
        <v>162</v>
      </c>
      <c r="H112" t="s">
        <v>79</v>
      </c>
      <c r="I112" t="s">
        <v>67</v>
      </c>
      <c r="J112" t="str">
        <f>TEXT(Table5[[#This Row],[DATE]],"MMM")</f>
        <v>May</v>
      </c>
      <c r="K112">
        <f>YEAR(Table5[[#This Row],[DATE]])</f>
        <v>2021</v>
      </c>
      <c r="L112">
        <f>Table5[[#This Row],[BUYING PRICE]]*Table5[[#This Row],[QUANTITY]]</f>
        <v>240</v>
      </c>
      <c r="M112">
        <f>Table5[[#This Row],[SELLING PRICE]]*Table5[[#This Row],[QUANTITY]]</f>
        <v>324</v>
      </c>
      <c r="N112">
        <f>Table5[[#This Row],[sales]]-Table5[[#This Row],[Buying price For All Units]]</f>
        <v>84</v>
      </c>
      <c r="O112" t="str">
        <f>TEXT(Table5[[#This Row],[DATE]],"DDD")</f>
        <v>Thu</v>
      </c>
    </row>
    <row r="113" spans="1:15" x14ac:dyDescent="0.25">
      <c r="A113" s="1">
        <v>44339</v>
      </c>
      <c r="B113" t="s">
        <v>28</v>
      </c>
      <c r="C113">
        <v>11</v>
      </c>
      <c r="D113" t="s">
        <v>13</v>
      </c>
      <c r="E113" t="s">
        <v>9</v>
      </c>
      <c r="F113">
        <v>90</v>
      </c>
      <c r="G113">
        <v>115.2</v>
      </c>
      <c r="H113" t="s">
        <v>86</v>
      </c>
      <c r="I113" t="s">
        <v>67</v>
      </c>
      <c r="J113" t="str">
        <f>TEXT(Table5[[#This Row],[DATE]],"MMM")</f>
        <v>May</v>
      </c>
      <c r="K113">
        <f>YEAR(Table5[[#This Row],[DATE]])</f>
        <v>2021</v>
      </c>
      <c r="L113">
        <f>Table5[[#This Row],[BUYING PRICE]]*Table5[[#This Row],[QUANTITY]]</f>
        <v>990</v>
      </c>
      <c r="M113">
        <f>Table5[[#This Row],[SELLING PRICE]]*Table5[[#This Row],[QUANTITY]]</f>
        <v>1267.2</v>
      </c>
      <c r="N113">
        <f>Table5[[#This Row],[sales]]-Table5[[#This Row],[Buying price For All Units]]</f>
        <v>277.20000000000005</v>
      </c>
      <c r="O113" t="str">
        <f>TEXT(Table5[[#This Row],[DATE]],"DDD")</f>
        <v>Sun</v>
      </c>
    </row>
    <row r="114" spans="1:15" x14ac:dyDescent="0.25">
      <c r="A114" s="1">
        <v>44346</v>
      </c>
      <c r="B114" t="s">
        <v>23</v>
      </c>
      <c r="C114">
        <v>13</v>
      </c>
      <c r="D114" t="s">
        <v>9</v>
      </c>
      <c r="E114" t="s">
        <v>9</v>
      </c>
      <c r="F114">
        <v>141</v>
      </c>
      <c r="G114">
        <v>149.46</v>
      </c>
      <c r="H114" t="s">
        <v>81</v>
      </c>
      <c r="I114" t="s">
        <v>65</v>
      </c>
      <c r="J114" t="str">
        <f>TEXT(Table5[[#This Row],[DATE]],"MMM")</f>
        <v>May</v>
      </c>
      <c r="K114">
        <f>YEAR(Table5[[#This Row],[DATE]])</f>
        <v>2021</v>
      </c>
      <c r="L114">
        <f>Table5[[#This Row],[BUYING PRICE]]*Table5[[#This Row],[QUANTITY]]</f>
        <v>1833</v>
      </c>
      <c r="M114">
        <f>Table5[[#This Row],[SELLING PRICE]]*Table5[[#This Row],[QUANTITY]]</f>
        <v>1942.98</v>
      </c>
      <c r="N114">
        <f>Table5[[#This Row],[sales]]-Table5[[#This Row],[Buying price For All Units]]</f>
        <v>109.98000000000002</v>
      </c>
      <c r="O114" t="str">
        <f>TEXT(Table5[[#This Row],[DATE]],"DDD")</f>
        <v>Sun</v>
      </c>
    </row>
    <row r="115" spans="1:15" x14ac:dyDescent="0.25">
      <c r="A115" s="1">
        <v>44346</v>
      </c>
      <c r="B115" t="s">
        <v>12</v>
      </c>
      <c r="C115">
        <v>6</v>
      </c>
      <c r="D115" t="s">
        <v>9</v>
      </c>
      <c r="E115" t="s">
        <v>11</v>
      </c>
      <c r="F115">
        <v>112</v>
      </c>
      <c r="G115">
        <v>122.08</v>
      </c>
      <c r="H115" t="s">
        <v>68</v>
      </c>
      <c r="I115" t="s">
        <v>69</v>
      </c>
      <c r="J115" t="str">
        <f>TEXT(Table5[[#This Row],[DATE]],"MMM")</f>
        <v>May</v>
      </c>
      <c r="K115">
        <f>YEAR(Table5[[#This Row],[DATE]])</f>
        <v>2021</v>
      </c>
      <c r="L115">
        <f>Table5[[#This Row],[BUYING PRICE]]*Table5[[#This Row],[QUANTITY]]</f>
        <v>672</v>
      </c>
      <c r="M115">
        <f>Table5[[#This Row],[SELLING PRICE]]*Table5[[#This Row],[QUANTITY]]</f>
        <v>732.48</v>
      </c>
      <c r="N115">
        <f>Table5[[#This Row],[sales]]-Table5[[#This Row],[Buying price For All Units]]</f>
        <v>60.480000000000018</v>
      </c>
      <c r="O115" t="str">
        <f>TEXT(Table5[[#This Row],[DATE]],"DDD")</f>
        <v>Sun</v>
      </c>
    </row>
    <row r="116" spans="1:15" x14ac:dyDescent="0.25">
      <c r="A116" s="1">
        <v>44350</v>
      </c>
      <c r="B116" t="s">
        <v>43</v>
      </c>
      <c r="C116">
        <v>10</v>
      </c>
      <c r="D116" t="s">
        <v>13</v>
      </c>
      <c r="E116" t="s">
        <v>11</v>
      </c>
      <c r="F116">
        <v>126</v>
      </c>
      <c r="G116">
        <v>162.54</v>
      </c>
      <c r="H116" t="s">
        <v>101</v>
      </c>
      <c r="I116" t="s">
        <v>65</v>
      </c>
      <c r="J116" t="str">
        <f>TEXT(Table5[[#This Row],[DATE]],"MMM")</f>
        <v>Jun</v>
      </c>
      <c r="K116">
        <f>YEAR(Table5[[#This Row],[DATE]])</f>
        <v>2021</v>
      </c>
      <c r="L116">
        <f>Table5[[#This Row],[BUYING PRICE]]*Table5[[#This Row],[QUANTITY]]</f>
        <v>1260</v>
      </c>
      <c r="M116">
        <f>Table5[[#This Row],[SELLING PRICE]]*Table5[[#This Row],[QUANTITY]]</f>
        <v>1625.3999999999999</v>
      </c>
      <c r="N116">
        <f>Table5[[#This Row],[sales]]-Table5[[#This Row],[Buying price For All Units]]</f>
        <v>365.39999999999986</v>
      </c>
      <c r="O116" t="str">
        <f>TEXT(Table5[[#This Row],[DATE]],"DDD")</f>
        <v>Thu</v>
      </c>
    </row>
    <row r="117" spans="1:15" x14ac:dyDescent="0.25">
      <c r="A117" s="1">
        <v>44351</v>
      </c>
      <c r="B117" t="s">
        <v>25</v>
      </c>
      <c r="C117">
        <v>8</v>
      </c>
      <c r="D117" t="s">
        <v>8</v>
      </c>
      <c r="E117" t="s">
        <v>9</v>
      </c>
      <c r="F117">
        <v>61</v>
      </c>
      <c r="G117">
        <v>76.25</v>
      </c>
      <c r="H117" t="s">
        <v>83</v>
      </c>
      <c r="I117" t="s">
        <v>65</v>
      </c>
      <c r="J117" t="str">
        <f>TEXT(Table5[[#This Row],[DATE]],"MMM")</f>
        <v>Jun</v>
      </c>
      <c r="K117">
        <f>YEAR(Table5[[#This Row],[DATE]])</f>
        <v>2021</v>
      </c>
      <c r="L117">
        <f>Table5[[#This Row],[BUYING PRICE]]*Table5[[#This Row],[QUANTITY]]</f>
        <v>488</v>
      </c>
      <c r="M117">
        <f>Table5[[#This Row],[SELLING PRICE]]*Table5[[#This Row],[QUANTITY]]</f>
        <v>610</v>
      </c>
      <c r="N117">
        <f>Table5[[#This Row],[sales]]-Table5[[#This Row],[Buying price For All Units]]</f>
        <v>122</v>
      </c>
      <c r="O117" t="str">
        <f>TEXT(Table5[[#This Row],[DATE]],"DDD")</f>
        <v>Fri</v>
      </c>
    </row>
    <row r="118" spans="1:15" x14ac:dyDescent="0.25">
      <c r="A118" s="1">
        <v>44351</v>
      </c>
      <c r="B118" t="s">
        <v>25</v>
      </c>
      <c r="C118">
        <v>12</v>
      </c>
      <c r="D118" t="s">
        <v>9</v>
      </c>
      <c r="E118" t="s">
        <v>11</v>
      </c>
      <c r="F118">
        <v>61</v>
      </c>
      <c r="G118">
        <v>76.25</v>
      </c>
      <c r="H118" t="s">
        <v>83</v>
      </c>
      <c r="I118" t="s">
        <v>65</v>
      </c>
      <c r="J118" t="str">
        <f>TEXT(Table5[[#This Row],[DATE]],"MMM")</f>
        <v>Jun</v>
      </c>
      <c r="K118">
        <f>YEAR(Table5[[#This Row],[DATE]])</f>
        <v>2021</v>
      </c>
      <c r="L118">
        <f>Table5[[#This Row],[BUYING PRICE]]*Table5[[#This Row],[QUANTITY]]</f>
        <v>732</v>
      </c>
      <c r="M118">
        <f>Table5[[#This Row],[SELLING PRICE]]*Table5[[#This Row],[QUANTITY]]</f>
        <v>915</v>
      </c>
      <c r="N118">
        <f>Table5[[#This Row],[sales]]-Table5[[#This Row],[Buying price For All Units]]</f>
        <v>183</v>
      </c>
      <c r="O118" t="str">
        <f>TEXT(Table5[[#This Row],[DATE]],"DDD")</f>
        <v>Fri</v>
      </c>
    </row>
    <row r="119" spans="1:15" x14ac:dyDescent="0.25">
      <c r="A119" s="1">
        <v>44352</v>
      </c>
      <c r="B119" t="s">
        <v>33</v>
      </c>
      <c r="C119">
        <v>15</v>
      </c>
      <c r="D119" t="s">
        <v>8</v>
      </c>
      <c r="E119" t="s">
        <v>9</v>
      </c>
      <c r="F119">
        <v>121</v>
      </c>
      <c r="G119">
        <v>141.57</v>
      </c>
      <c r="H119" t="s">
        <v>91</v>
      </c>
      <c r="I119" t="s">
        <v>65</v>
      </c>
      <c r="J119" t="str">
        <f>TEXT(Table5[[#This Row],[DATE]],"MMM")</f>
        <v>Jun</v>
      </c>
      <c r="K119">
        <f>YEAR(Table5[[#This Row],[DATE]])</f>
        <v>2021</v>
      </c>
      <c r="L119">
        <f>Table5[[#This Row],[BUYING PRICE]]*Table5[[#This Row],[QUANTITY]]</f>
        <v>1815</v>
      </c>
      <c r="M119">
        <f>Table5[[#This Row],[SELLING PRICE]]*Table5[[#This Row],[QUANTITY]]</f>
        <v>2123.5499999999997</v>
      </c>
      <c r="N119">
        <f>Table5[[#This Row],[sales]]-Table5[[#This Row],[Buying price For All Units]]</f>
        <v>308.54999999999973</v>
      </c>
      <c r="O119" t="str">
        <f>TEXT(Table5[[#This Row],[DATE]],"DDD")</f>
        <v>Sat</v>
      </c>
    </row>
    <row r="120" spans="1:15" x14ac:dyDescent="0.25">
      <c r="A120" s="1">
        <v>44352</v>
      </c>
      <c r="B120" t="s">
        <v>15</v>
      </c>
      <c r="C120">
        <v>10</v>
      </c>
      <c r="D120" t="s">
        <v>13</v>
      </c>
      <c r="E120" t="s">
        <v>9</v>
      </c>
      <c r="F120">
        <v>5</v>
      </c>
      <c r="G120">
        <v>6.7</v>
      </c>
      <c r="H120" t="s">
        <v>72</v>
      </c>
      <c r="I120" t="s">
        <v>73</v>
      </c>
      <c r="J120" t="str">
        <f>TEXT(Table5[[#This Row],[DATE]],"MMM")</f>
        <v>Jun</v>
      </c>
      <c r="K120">
        <f>YEAR(Table5[[#This Row],[DATE]])</f>
        <v>2021</v>
      </c>
      <c r="L120">
        <f>Table5[[#This Row],[BUYING PRICE]]*Table5[[#This Row],[QUANTITY]]</f>
        <v>50</v>
      </c>
      <c r="M120">
        <f>Table5[[#This Row],[SELLING PRICE]]*Table5[[#This Row],[QUANTITY]]</f>
        <v>67</v>
      </c>
      <c r="N120">
        <f>Table5[[#This Row],[sales]]-Table5[[#This Row],[Buying price For All Units]]</f>
        <v>17</v>
      </c>
      <c r="O120" t="str">
        <f>TEXT(Table5[[#This Row],[DATE]],"DDD")</f>
        <v>Sat</v>
      </c>
    </row>
    <row r="121" spans="1:15" x14ac:dyDescent="0.25">
      <c r="A121" s="1">
        <v>44353</v>
      </c>
      <c r="B121" t="s">
        <v>49</v>
      </c>
      <c r="C121">
        <v>6</v>
      </c>
      <c r="D121" t="s">
        <v>13</v>
      </c>
      <c r="E121" t="s">
        <v>9</v>
      </c>
      <c r="F121">
        <v>95</v>
      </c>
      <c r="G121">
        <v>119.7</v>
      </c>
      <c r="H121" t="s">
        <v>107</v>
      </c>
      <c r="I121" t="s">
        <v>73</v>
      </c>
      <c r="J121" t="str">
        <f>TEXT(Table5[[#This Row],[DATE]],"MMM")</f>
        <v>Jun</v>
      </c>
      <c r="K121">
        <f>YEAR(Table5[[#This Row],[DATE]])</f>
        <v>2021</v>
      </c>
      <c r="L121">
        <f>Table5[[#This Row],[BUYING PRICE]]*Table5[[#This Row],[QUANTITY]]</f>
        <v>570</v>
      </c>
      <c r="M121">
        <f>Table5[[#This Row],[SELLING PRICE]]*Table5[[#This Row],[QUANTITY]]</f>
        <v>718.2</v>
      </c>
      <c r="N121">
        <f>Table5[[#This Row],[sales]]-Table5[[#This Row],[Buying price For All Units]]</f>
        <v>148.20000000000005</v>
      </c>
      <c r="O121" t="str">
        <f>TEXT(Table5[[#This Row],[DATE]],"DDD")</f>
        <v>Sun</v>
      </c>
    </row>
    <row r="122" spans="1:15" x14ac:dyDescent="0.25">
      <c r="A122" s="1">
        <v>44355</v>
      </c>
      <c r="B122" t="s">
        <v>44</v>
      </c>
      <c r="C122">
        <v>11</v>
      </c>
      <c r="D122" t="s">
        <v>13</v>
      </c>
      <c r="E122" t="s">
        <v>9</v>
      </c>
      <c r="F122">
        <v>37</v>
      </c>
      <c r="G122">
        <v>41.81</v>
      </c>
      <c r="H122" t="s">
        <v>102</v>
      </c>
      <c r="I122" t="s">
        <v>73</v>
      </c>
      <c r="J122" t="str">
        <f>TEXT(Table5[[#This Row],[DATE]],"MMM")</f>
        <v>Jun</v>
      </c>
      <c r="K122">
        <f>YEAR(Table5[[#This Row],[DATE]])</f>
        <v>2021</v>
      </c>
      <c r="L122">
        <f>Table5[[#This Row],[BUYING PRICE]]*Table5[[#This Row],[QUANTITY]]</f>
        <v>407</v>
      </c>
      <c r="M122">
        <f>Table5[[#This Row],[SELLING PRICE]]*Table5[[#This Row],[QUANTITY]]</f>
        <v>459.91</v>
      </c>
      <c r="N122">
        <f>Table5[[#This Row],[sales]]-Table5[[#This Row],[Buying price For All Units]]</f>
        <v>52.910000000000025</v>
      </c>
      <c r="O122" t="str">
        <f>TEXT(Table5[[#This Row],[DATE]],"DDD")</f>
        <v>Tue</v>
      </c>
    </row>
    <row r="123" spans="1:15" x14ac:dyDescent="0.25">
      <c r="A123" s="1">
        <v>44355</v>
      </c>
      <c r="B123" t="s">
        <v>14</v>
      </c>
      <c r="C123">
        <v>11</v>
      </c>
      <c r="D123" t="s">
        <v>8</v>
      </c>
      <c r="E123" t="s">
        <v>11</v>
      </c>
      <c r="F123">
        <v>44</v>
      </c>
      <c r="G123">
        <v>48.84</v>
      </c>
      <c r="H123" t="s">
        <v>70</v>
      </c>
      <c r="I123" t="s">
        <v>71</v>
      </c>
      <c r="J123" t="str">
        <f>TEXT(Table5[[#This Row],[DATE]],"MMM")</f>
        <v>Jun</v>
      </c>
      <c r="K123">
        <f>YEAR(Table5[[#This Row],[DATE]])</f>
        <v>2021</v>
      </c>
      <c r="L123">
        <f>Table5[[#This Row],[BUYING PRICE]]*Table5[[#This Row],[QUANTITY]]</f>
        <v>484</v>
      </c>
      <c r="M123">
        <f>Table5[[#This Row],[SELLING PRICE]]*Table5[[#This Row],[QUANTITY]]</f>
        <v>537.24</v>
      </c>
      <c r="N123">
        <f>Table5[[#This Row],[sales]]-Table5[[#This Row],[Buying price For All Units]]</f>
        <v>53.240000000000009</v>
      </c>
      <c r="O123" t="str">
        <f>TEXT(Table5[[#This Row],[DATE]],"DDD")</f>
        <v>Tue</v>
      </c>
    </row>
    <row r="124" spans="1:15" x14ac:dyDescent="0.25">
      <c r="A124" s="1">
        <v>44356</v>
      </c>
      <c r="B124" t="s">
        <v>27</v>
      </c>
      <c r="C124">
        <v>7</v>
      </c>
      <c r="D124" t="s">
        <v>13</v>
      </c>
      <c r="E124" t="s">
        <v>9</v>
      </c>
      <c r="F124">
        <v>98</v>
      </c>
      <c r="G124">
        <v>103.88</v>
      </c>
      <c r="H124" t="s">
        <v>85</v>
      </c>
      <c r="I124" t="s">
        <v>71</v>
      </c>
      <c r="J124" t="str">
        <f>TEXT(Table5[[#This Row],[DATE]],"MMM")</f>
        <v>Jun</v>
      </c>
      <c r="K124">
        <f>YEAR(Table5[[#This Row],[DATE]])</f>
        <v>2021</v>
      </c>
      <c r="L124">
        <f>Table5[[#This Row],[BUYING PRICE]]*Table5[[#This Row],[QUANTITY]]</f>
        <v>686</v>
      </c>
      <c r="M124">
        <f>Table5[[#This Row],[SELLING PRICE]]*Table5[[#This Row],[QUANTITY]]</f>
        <v>727.16</v>
      </c>
      <c r="N124">
        <f>Table5[[#This Row],[sales]]-Table5[[#This Row],[Buying price For All Units]]</f>
        <v>41.159999999999968</v>
      </c>
      <c r="O124" t="str">
        <f>TEXT(Table5[[#This Row],[DATE]],"DDD")</f>
        <v>Wed</v>
      </c>
    </row>
    <row r="125" spans="1:15" x14ac:dyDescent="0.25">
      <c r="A125" s="1">
        <v>44358</v>
      </c>
      <c r="B125" t="s">
        <v>29</v>
      </c>
      <c r="C125">
        <v>12</v>
      </c>
      <c r="D125" t="s">
        <v>8</v>
      </c>
      <c r="E125" t="s">
        <v>11</v>
      </c>
      <c r="F125">
        <v>89</v>
      </c>
      <c r="G125">
        <v>117.48</v>
      </c>
      <c r="H125" t="s">
        <v>87</v>
      </c>
      <c r="I125" t="s">
        <v>73</v>
      </c>
      <c r="J125" t="str">
        <f>TEXT(Table5[[#This Row],[DATE]],"MMM")</f>
        <v>Jun</v>
      </c>
      <c r="K125">
        <f>YEAR(Table5[[#This Row],[DATE]])</f>
        <v>2021</v>
      </c>
      <c r="L125">
        <f>Table5[[#This Row],[BUYING PRICE]]*Table5[[#This Row],[QUANTITY]]</f>
        <v>1068</v>
      </c>
      <c r="M125">
        <f>Table5[[#This Row],[SELLING PRICE]]*Table5[[#This Row],[QUANTITY]]</f>
        <v>1409.76</v>
      </c>
      <c r="N125">
        <f>Table5[[#This Row],[sales]]-Table5[[#This Row],[Buying price For All Units]]</f>
        <v>341.76</v>
      </c>
      <c r="O125" t="str">
        <f>TEXT(Table5[[#This Row],[DATE]],"DDD")</f>
        <v>Fri</v>
      </c>
    </row>
    <row r="126" spans="1:15" x14ac:dyDescent="0.25">
      <c r="A126" s="1">
        <v>44359</v>
      </c>
      <c r="B126" t="s">
        <v>52</v>
      </c>
      <c r="C126">
        <v>6</v>
      </c>
      <c r="D126" t="s">
        <v>13</v>
      </c>
      <c r="E126" t="s">
        <v>9</v>
      </c>
      <c r="F126">
        <v>138</v>
      </c>
      <c r="G126">
        <v>173.88</v>
      </c>
      <c r="H126" t="s">
        <v>110</v>
      </c>
      <c r="I126" t="s">
        <v>67</v>
      </c>
      <c r="J126" t="str">
        <f>TEXT(Table5[[#This Row],[DATE]],"MMM")</f>
        <v>Jun</v>
      </c>
      <c r="K126">
        <f>YEAR(Table5[[#This Row],[DATE]])</f>
        <v>2021</v>
      </c>
      <c r="L126">
        <f>Table5[[#This Row],[BUYING PRICE]]*Table5[[#This Row],[QUANTITY]]</f>
        <v>828</v>
      </c>
      <c r="M126">
        <f>Table5[[#This Row],[SELLING PRICE]]*Table5[[#This Row],[QUANTITY]]</f>
        <v>1043.28</v>
      </c>
      <c r="N126">
        <f>Table5[[#This Row],[sales]]-Table5[[#This Row],[Buying price For All Units]]</f>
        <v>215.27999999999997</v>
      </c>
      <c r="O126" t="str">
        <f>TEXT(Table5[[#This Row],[DATE]],"DDD")</f>
        <v>Sat</v>
      </c>
    </row>
    <row r="127" spans="1:15" x14ac:dyDescent="0.25">
      <c r="A127" s="1">
        <v>44361</v>
      </c>
      <c r="B127" t="s">
        <v>18</v>
      </c>
      <c r="C127">
        <v>10</v>
      </c>
      <c r="D127" t="s">
        <v>9</v>
      </c>
      <c r="E127" t="s">
        <v>11</v>
      </c>
      <c r="F127">
        <v>7</v>
      </c>
      <c r="G127">
        <v>8.33</v>
      </c>
      <c r="H127" t="s">
        <v>76</v>
      </c>
      <c r="I127" t="s">
        <v>65</v>
      </c>
      <c r="J127" t="str">
        <f>TEXT(Table5[[#This Row],[DATE]],"MMM")</f>
        <v>Jun</v>
      </c>
      <c r="K127">
        <f>YEAR(Table5[[#This Row],[DATE]])</f>
        <v>2021</v>
      </c>
      <c r="L127">
        <f>Table5[[#This Row],[BUYING PRICE]]*Table5[[#This Row],[QUANTITY]]</f>
        <v>70</v>
      </c>
      <c r="M127">
        <f>Table5[[#This Row],[SELLING PRICE]]*Table5[[#This Row],[QUANTITY]]</f>
        <v>83.3</v>
      </c>
      <c r="N127">
        <f>Table5[[#This Row],[sales]]-Table5[[#This Row],[Buying price For All Units]]</f>
        <v>13.299999999999997</v>
      </c>
      <c r="O127" t="str">
        <f>TEXT(Table5[[#This Row],[DATE]],"DDD")</f>
        <v>Mon</v>
      </c>
    </row>
    <row r="128" spans="1:15" x14ac:dyDescent="0.25">
      <c r="A128" s="1">
        <v>44363</v>
      </c>
      <c r="B128" t="s">
        <v>51</v>
      </c>
      <c r="C128">
        <v>5</v>
      </c>
      <c r="D128" t="s">
        <v>8</v>
      </c>
      <c r="E128" t="s">
        <v>11</v>
      </c>
      <c r="F128">
        <v>150</v>
      </c>
      <c r="G128">
        <v>210</v>
      </c>
      <c r="H128" t="s">
        <v>109</v>
      </c>
      <c r="I128" t="s">
        <v>69</v>
      </c>
      <c r="J128" t="str">
        <f>TEXT(Table5[[#This Row],[DATE]],"MMM")</f>
        <v>Jun</v>
      </c>
      <c r="K128">
        <f>YEAR(Table5[[#This Row],[DATE]])</f>
        <v>2021</v>
      </c>
      <c r="L128">
        <f>Table5[[#This Row],[BUYING PRICE]]*Table5[[#This Row],[QUANTITY]]</f>
        <v>750</v>
      </c>
      <c r="M128">
        <f>Table5[[#This Row],[SELLING PRICE]]*Table5[[#This Row],[QUANTITY]]</f>
        <v>1050</v>
      </c>
      <c r="N128">
        <f>Table5[[#This Row],[sales]]-Table5[[#This Row],[Buying price For All Units]]</f>
        <v>300</v>
      </c>
      <c r="O128" t="str">
        <f>TEXT(Table5[[#This Row],[DATE]],"DDD")</f>
        <v>Wed</v>
      </c>
    </row>
    <row r="129" spans="1:15" x14ac:dyDescent="0.25">
      <c r="A129" s="1">
        <v>44363</v>
      </c>
      <c r="B129" t="s">
        <v>38</v>
      </c>
      <c r="C129">
        <v>12</v>
      </c>
      <c r="D129" t="s">
        <v>9</v>
      </c>
      <c r="E129" t="s">
        <v>11</v>
      </c>
      <c r="F129">
        <v>12</v>
      </c>
      <c r="G129">
        <v>15.719999999999999</v>
      </c>
      <c r="H129" t="s">
        <v>96</v>
      </c>
      <c r="I129" t="s">
        <v>69</v>
      </c>
      <c r="J129" t="str">
        <f>TEXT(Table5[[#This Row],[DATE]],"MMM")</f>
        <v>Jun</v>
      </c>
      <c r="K129">
        <f>YEAR(Table5[[#This Row],[DATE]])</f>
        <v>2021</v>
      </c>
      <c r="L129">
        <f>Table5[[#This Row],[BUYING PRICE]]*Table5[[#This Row],[QUANTITY]]</f>
        <v>144</v>
      </c>
      <c r="M129">
        <f>Table5[[#This Row],[SELLING PRICE]]*Table5[[#This Row],[QUANTITY]]</f>
        <v>188.64</v>
      </c>
      <c r="N129">
        <f>Table5[[#This Row],[sales]]-Table5[[#This Row],[Buying price For All Units]]</f>
        <v>44.639999999999986</v>
      </c>
      <c r="O129" t="str">
        <f>TEXT(Table5[[#This Row],[DATE]],"DDD")</f>
        <v>Wed</v>
      </c>
    </row>
    <row r="130" spans="1:15" x14ac:dyDescent="0.25">
      <c r="A130" s="1">
        <v>44363</v>
      </c>
      <c r="B130" t="s">
        <v>45</v>
      </c>
      <c r="C130">
        <v>11</v>
      </c>
      <c r="D130" t="s">
        <v>13</v>
      </c>
      <c r="E130" t="s">
        <v>11</v>
      </c>
      <c r="F130">
        <v>37</v>
      </c>
      <c r="G130">
        <v>42.55</v>
      </c>
      <c r="H130" t="s">
        <v>103</v>
      </c>
      <c r="I130" t="s">
        <v>67</v>
      </c>
      <c r="J130" t="str">
        <f>TEXT(Table5[[#This Row],[DATE]],"MMM")</f>
        <v>Jun</v>
      </c>
      <c r="K130">
        <f>YEAR(Table5[[#This Row],[DATE]])</f>
        <v>2021</v>
      </c>
      <c r="L130">
        <f>Table5[[#This Row],[BUYING PRICE]]*Table5[[#This Row],[QUANTITY]]</f>
        <v>407</v>
      </c>
      <c r="M130">
        <f>Table5[[#This Row],[SELLING PRICE]]*Table5[[#This Row],[QUANTITY]]</f>
        <v>468.04999999999995</v>
      </c>
      <c r="N130">
        <f>Table5[[#This Row],[sales]]-Table5[[#This Row],[Buying price For All Units]]</f>
        <v>61.049999999999955</v>
      </c>
      <c r="O130" t="str">
        <f>TEXT(Table5[[#This Row],[DATE]],"DDD")</f>
        <v>Wed</v>
      </c>
    </row>
    <row r="131" spans="1:15" x14ac:dyDescent="0.25">
      <c r="A131" s="1">
        <v>44365</v>
      </c>
      <c r="B131" t="s">
        <v>18</v>
      </c>
      <c r="C131">
        <v>13</v>
      </c>
      <c r="D131" t="s">
        <v>13</v>
      </c>
      <c r="E131" t="s">
        <v>11</v>
      </c>
      <c r="F131">
        <v>7</v>
      </c>
      <c r="G131">
        <v>8.33</v>
      </c>
      <c r="H131" t="s">
        <v>76</v>
      </c>
      <c r="I131" t="s">
        <v>65</v>
      </c>
      <c r="J131" t="str">
        <f>TEXT(Table5[[#This Row],[DATE]],"MMM")</f>
        <v>Jun</v>
      </c>
      <c r="K131">
        <f>YEAR(Table5[[#This Row],[DATE]])</f>
        <v>2021</v>
      </c>
      <c r="L131">
        <f>Table5[[#This Row],[BUYING PRICE]]*Table5[[#This Row],[QUANTITY]]</f>
        <v>91</v>
      </c>
      <c r="M131">
        <f>Table5[[#This Row],[SELLING PRICE]]*Table5[[#This Row],[QUANTITY]]</f>
        <v>108.29</v>
      </c>
      <c r="N131">
        <f>Table5[[#This Row],[sales]]-Table5[[#This Row],[Buying price For All Units]]</f>
        <v>17.290000000000006</v>
      </c>
      <c r="O131" t="str">
        <f>TEXT(Table5[[#This Row],[DATE]],"DDD")</f>
        <v>Fri</v>
      </c>
    </row>
    <row r="132" spans="1:15" x14ac:dyDescent="0.25">
      <c r="A132" s="1">
        <v>44366</v>
      </c>
      <c r="B132" t="s">
        <v>52</v>
      </c>
      <c r="C132">
        <v>5</v>
      </c>
      <c r="D132" t="s">
        <v>13</v>
      </c>
      <c r="E132" t="s">
        <v>9</v>
      </c>
      <c r="F132">
        <v>138</v>
      </c>
      <c r="G132">
        <v>173.88</v>
      </c>
      <c r="H132" t="s">
        <v>110</v>
      </c>
      <c r="I132" t="s">
        <v>67</v>
      </c>
      <c r="J132" t="str">
        <f>TEXT(Table5[[#This Row],[DATE]],"MMM")</f>
        <v>Jun</v>
      </c>
      <c r="K132">
        <f>YEAR(Table5[[#This Row],[DATE]])</f>
        <v>2021</v>
      </c>
      <c r="L132">
        <f>Table5[[#This Row],[BUYING PRICE]]*Table5[[#This Row],[QUANTITY]]</f>
        <v>690</v>
      </c>
      <c r="M132">
        <f>Table5[[#This Row],[SELLING PRICE]]*Table5[[#This Row],[QUANTITY]]</f>
        <v>869.4</v>
      </c>
      <c r="N132">
        <f>Table5[[#This Row],[sales]]-Table5[[#This Row],[Buying price For All Units]]</f>
        <v>179.39999999999998</v>
      </c>
      <c r="O132" t="str">
        <f>TEXT(Table5[[#This Row],[DATE]],"DDD")</f>
        <v>Sat</v>
      </c>
    </row>
    <row r="133" spans="1:15" x14ac:dyDescent="0.25">
      <c r="A133" s="1">
        <v>44367</v>
      </c>
      <c r="B133" t="s">
        <v>32</v>
      </c>
      <c r="C133">
        <v>1</v>
      </c>
      <c r="D133" t="s">
        <v>8</v>
      </c>
      <c r="E133" t="s">
        <v>11</v>
      </c>
      <c r="F133">
        <v>13</v>
      </c>
      <c r="G133">
        <v>16.64</v>
      </c>
      <c r="H133" t="s">
        <v>90</v>
      </c>
      <c r="I133" t="s">
        <v>69</v>
      </c>
      <c r="J133" t="str">
        <f>TEXT(Table5[[#This Row],[DATE]],"MMM")</f>
        <v>Jun</v>
      </c>
      <c r="K133">
        <f>YEAR(Table5[[#This Row],[DATE]])</f>
        <v>2021</v>
      </c>
      <c r="L133">
        <f>Table5[[#This Row],[BUYING PRICE]]*Table5[[#This Row],[QUANTITY]]</f>
        <v>13</v>
      </c>
      <c r="M133">
        <f>Table5[[#This Row],[SELLING PRICE]]*Table5[[#This Row],[QUANTITY]]</f>
        <v>16.64</v>
      </c>
      <c r="N133">
        <f>Table5[[#This Row],[sales]]-Table5[[#This Row],[Buying price For All Units]]</f>
        <v>3.6400000000000006</v>
      </c>
      <c r="O133" t="str">
        <f>TEXT(Table5[[#This Row],[DATE]],"DDD")</f>
        <v>Sun</v>
      </c>
    </row>
    <row r="134" spans="1:15" x14ac:dyDescent="0.25">
      <c r="A134" s="1">
        <v>44370</v>
      </c>
      <c r="B134" t="s">
        <v>32</v>
      </c>
      <c r="C134">
        <v>4</v>
      </c>
      <c r="D134" t="s">
        <v>13</v>
      </c>
      <c r="E134" t="s">
        <v>9</v>
      </c>
      <c r="F134">
        <v>13</v>
      </c>
      <c r="G134">
        <v>16.64</v>
      </c>
      <c r="H134" t="s">
        <v>90</v>
      </c>
      <c r="I134" t="s">
        <v>69</v>
      </c>
      <c r="J134" t="str">
        <f>TEXT(Table5[[#This Row],[DATE]],"MMM")</f>
        <v>Jun</v>
      </c>
      <c r="K134">
        <f>YEAR(Table5[[#This Row],[DATE]])</f>
        <v>2021</v>
      </c>
      <c r="L134">
        <f>Table5[[#This Row],[BUYING PRICE]]*Table5[[#This Row],[QUANTITY]]</f>
        <v>52</v>
      </c>
      <c r="M134">
        <f>Table5[[#This Row],[SELLING PRICE]]*Table5[[#This Row],[QUANTITY]]</f>
        <v>66.56</v>
      </c>
      <c r="N134">
        <f>Table5[[#This Row],[sales]]-Table5[[#This Row],[Buying price For All Units]]</f>
        <v>14.560000000000002</v>
      </c>
      <c r="O134" t="str">
        <f>TEXT(Table5[[#This Row],[DATE]],"DDD")</f>
        <v>Wed</v>
      </c>
    </row>
    <row r="135" spans="1:15" x14ac:dyDescent="0.25">
      <c r="A135" s="1">
        <v>44371</v>
      </c>
      <c r="B135" t="s">
        <v>42</v>
      </c>
      <c r="C135">
        <v>13</v>
      </c>
      <c r="D135" t="s">
        <v>13</v>
      </c>
      <c r="E135" t="s">
        <v>9</v>
      </c>
      <c r="F135">
        <v>44</v>
      </c>
      <c r="G135">
        <v>48.4</v>
      </c>
      <c r="H135" t="s">
        <v>100</v>
      </c>
      <c r="I135" t="s">
        <v>69</v>
      </c>
      <c r="J135" t="str">
        <f>TEXT(Table5[[#This Row],[DATE]],"MMM")</f>
        <v>Jun</v>
      </c>
      <c r="K135">
        <f>YEAR(Table5[[#This Row],[DATE]])</f>
        <v>2021</v>
      </c>
      <c r="L135">
        <f>Table5[[#This Row],[BUYING PRICE]]*Table5[[#This Row],[QUANTITY]]</f>
        <v>572</v>
      </c>
      <c r="M135">
        <f>Table5[[#This Row],[SELLING PRICE]]*Table5[[#This Row],[QUANTITY]]</f>
        <v>629.19999999999993</v>
      </c>
      <c r="N135">
        <f>Table5[[#This Row],[sales]]-Table5[[#This Row],[Buying price For All Units]]</f>
        <v>57.199999999999932</v>
      </c>
      <c r="O135" t="str">
        <f>TEXT(Table5[[#This Row],[DATE]],"DDD")</f>
        <v>Thu</v>
      </c>
    </row>
    <row r="136" spans="1:15" x14ac:dyDescent="0.25">
      <c r="A136" s="1">
        <v>44373</v>
      </c>
      <c r="B136" t="s">
        <v>48</v>
      </c>
      <c r="C136">
        <v>7</v>
      </c>
      <c r="D136" t="s">
        <v>9</v>
      </c>
      <c r="E136" t="s">
        <v>9</v>
      </c>
      <c r="F136">
        <v>6</v>
      </c>
      <c r="G136">
        <v>7.8599999999999994</v>
      </c>
      <c r="H136" t="s">
        <v>106</v>
      </c>
      <c r="I136" t="s">
        <v>71</v>
      </c>
      <c r="J136" t="str">
        <f>TEXT(Table5[[#This Row],[DATE]],"MMM")</f>
        <v>Jun</v>
      </c>
      <c r="K136">
        <f>YEAR(Table5[[#This Row],[DATE]])</f>
        <v>2021</v>
      </c>
      <c r="L136">
        <f>Table5[[#This Row],[BUYING PRICE]]*Table5[[#This Row],[QUANTITY]]</f>
        <v>42</v>
      </c>
      <c r="M136">
        <f>Table5[[#This Row],[SELLING PRICE]]*Table5[[#This Row],[QUANTITY]]</f>
        <v>55.019999999999996</v>
      </c>
      <c r="N136">
        <f>Table5[[#This Row],[sales]]-Table5[[#This Row],[Buying price For All Units]]</f>
        <v>13.019999999999996</v>
      </c>
      <c r="O136" t="str">
        <f>TEXT(Table5[[#This Row],[DATE]],"DDD")</f>
        <v>Sat</v>
      </c>
    </row>
    <row r="137" spans="1:15" x14ac:dyDescent="0.25">
      <c r="A137" s="1">
        <v>44374</v>
      </c>
      <c r="B137" t="s">
        <v>35</v>
      </c>
      <c r="C137">
        <v>11</v>
      </c>
      <c r="D137" t="s">
        <v>13</v>
      </c>
      <c r="E137" t="s">
        <v>11</v>
      </c>
      <c r="F137">
        <v>133</v>
      </c>
      <c r="G137">
        <v>155.61000000000001</v>
      </c>
      <c r="H137" t="s">
        <v>93</v>
      </c>
      <c r="I137" t="s">
        <v>71</v>
      </c>
      <c r="J137" t="str">
        <f>TEXT(Table5[[#This Row],[DATE]],"MMM")</f>
        <v>Jun</v>
      </c>
      <c r="K137">
        <f>YEAR(Table5[[#This Row],[DATE]])</f>
        <v>2021</v>
      </c>
      <c r="L137">
        <f>Table5[[#This Row],[BUYING PRICE]]*Table5[[#This Row],[QUANTITY]]</f>
        <v>1463</v>
      </c>
      <c r="M137">
        <f>Table5[[#This Row],[SELLING PRICE]]*Table5[[#This Row],[QUANTITY]]</f>
        <v>1711.71</v>
      </c>
      <c r="N137">
        <f>Table5[[#This Row],[sales]]-Table5[[#This Row],[Buying price For All Units]]</f>
        <v>248.71000000000004</v>
      </c>
      <c r="O137" t="str">
        <f>TEXT(Table5[[#This Row],[DATE]],"DDD")</f>
        <v>Sun</v>
      </c>
    </row>
    <row r="138" spans="1:15" x14ac:dyDescent="0.25">
      <c r="A138" s="1">
        <v>44375</v>
      </c>
      <c r="B138" t="s">
        <v>43</v>
      </c>
      <c r="C138">
        <v>2</v>
      </c>
      <c r="D138" t="s">
        <v>9</v>
      </c>
      <c r="E138" t="s">
        <v>11</v>
      </c>
      <c r="F138">
        <v>126</v>
      </c>
      <c r="G138">
        <v>162.54</v>
      </c>
      <c r="H138" t="s">
        <v>101</v>
      </c>
      <c r="I138" t="s">
        <v>65</v>
      </c>
      <c r="J138" t="str">
        <f>TEXT(Table5[[#This Row],[DATE]],"MMM")</f>
        <v>Jun</v>
      </c>
      <c r="K138">
        <f>YEAR(Table5[[#This Row],[DATE]])</f>
        <v>2021</v>
      </c>
      <c r="L138">
        <f>Table5[[#This Row],[BUYING PRICE]]*Table5[[#This Row],[QUANTITY]]</f>
        <v>252</v>
      </c>
      <c r="M138">
        <f>Table5[[#This Row],[SELLING PRICE]]*Table5[[#This Row],[QUANTITY]]</f>
        <v>325.08</v>
      </c>
      <c r="N138">
        <f>Table5[[#This Row],[sales]]-Table5[[#This Row],[Buying price For All Units]]</f>
        <v>73.079999999999984</v>
      </c>
      <c r="O138" t="str">
        <f>TEXT(Table5[[#This Row],[DATE]],"DDD")</f>
        <v>Mon</v>
      </c>
    </row>
    <row r="139" spans="1:15" x14ac:dyDescent="0.25">
      <c r="A139" s="1">
        <v>44375</v>
      </c>
      <c r="B139" t="s">
        <v>15</v>
      </c>
      <c r="C139">
        <v>7</v>
      </c>
      <c r="D139" t="s">
        <v>9</v>
      </c>
      <c r="E139" t="s">
        <v>9</v>
      </c>
      <c r="F139">
        <v>5</v>
      </c>
      <c r="G139">
        <v>6.7</v>
      </c>
      <c r="H139" t="s">
        <v>72</v>
      </c>
      <c r="I139" t="s">
        <v>73</v>
      </c>
      <c r="J139" t="str">
        <f>TEXT(Table5[[#This Row],[DATE]],"MMM")</f>
        <v>Jun</v>
      </c>
      <c r="K139">
        <f>YEAR(Table5[[#This Row],[DATE]])</f>
        <v>2021</v>
      </c>
      <c r="L139">
        <f>Table5[[#This Row],[BUYING PRICE]]*Table5[[#This Row],[QUANTITY]]</f>
        <v>35</v>
      </c>
      <c r="M139">
        <f>Table5[[#This Row],[SELLING PRICE]]*Table5[[#This Row],[QUANTITY]]</f>
        <v>46.9</v>
      </c>
      <c r="N139">
        <f>Table5[[#This Row],[sales]]-Table5[[#This Row],[Buying price For All Units]]</f>
        <v>11.899999999999999</v>
      </c>
      <c r="O139" t="str">
        <f>TEXT(Table5[[#This Row],[DATE]],"DDD")</f>
        <v>Mon</v>
      </c>
    </row>
    <row r="140" spans="1:15" x14ac:dyDescent="0.25">
      <c r="A140" s="1">
        <v>44376</v>
      </c>
      <c r="B140" t="s">
        <v>20</v>
      </c>
      <c r="C140">
        <v>4</v>
      </c>
      <c r="D140" t="s">
        <v>13</v>
      </c>
      <c r="E140" t="s">
        <v>9</v>
      </c>
      <c r="F140">
        <v>112</v>
      </c>
      <c r="G140">
        <v>146.72</v>
      </c>
      <c r="H140" t="s">
        <v>78</v>
      </c>
      <c r="I140" t="s">
        <v>69</v>
      </c>
      <c r="J140" t="str">
        <f>TEXT(Table5[[#This Row],[DATE]],"MMM")</f>
        <v>Jun</v>
      </c>
      <c r="K140">
        <f>YEAR(Table5[[#This Row],[DATE]])</f>
        <v>2021</v>
      </c>
      <c r="L140">
        <f>Table5[[#This Row],[BUYING PRICE]]*Table5[[#This Row],[QUANTITY]]</f>
        <v>448</v>
      </c>
      <c r="M140">
        <f>Table5[[#This Row],[SELLING PRICE]]*Table5[[#This Row],[QUANTITY]]</f>
        <v>586.88</v>
      </c>
      <c r="N140">
        <f>Table5[[#This Row],[sales]]-Table5[[#This Row],[Buying price For All Units]]</f>
        <v>138.88</v>
      </c>
      <c r="O140" t="str">
        <f>TEXT(Table5[[#This Row],[DATE]],"DDD")</f>
        <v>Tue</v>
      </c>
    </row>
    <row r="141" spans="1:15" x14ac:dyDescent="0.25">
      <c r="A141" s="1">
        <v>44378</v>
      </c>
      <c r="B141" t="s">
        <v>35</v>
      </c>
      <c r="C141">
        <v>11</v>
      </c>
      <c r="D141" t="s">
        <v>13</v>
      </c>
      <c r="E141" t="s">
        <v>11</v>
      </c>
      <c r="F141">
        <v>133</v>
      </c>
      <c r="G141">
        <v>155.61000000000001</v>
      </c>
      <c r="H141" t="s">
        <v>93</v>
      </c>
      <c r="I141" t="s">
        <v>71</v>
      </c>
      <c r="J141" t="str">
        <f>TEXT(Table5[[#This Row],[DATE]],"MMM")</f>
        <v>Jul</v>
      </c>
      <c r="K141">
        <f>YEAR(Table5[[#This Row],[DATE]])</f>
        <v>2021</v>
      </c>
      <c r="L141">
        <f>Table5[[#This Row],[BUYING PRICE]]*Table5[[#This Row],[QUANTITY]]</f>
        <v>1463</v>
      </c>
      <c r="M141">
        <f>Table5[[#This Row],[SELLING PRICE]]*Table5[[#This Row],[QUANTITY]]</f>
        <v>1711.71</v>
      </c>
      <c r="N141">
        <f>Table5[[#This Row],[sales]]-Table5[[#This Row],[Buying price For All Units]]</f>
        <v>248.71000000000004</v>
      </c>
      <c r="O141" t="str">
        <f>TEXT(Table5[[#This Row],[DATE]],"DDD")</f>
        <v>Thu</v>
      </c>
    </row>
    <row r="142" spans="1:15" x14ac:dyDescent="0.25">
      <c r="A142" s="1">
        <v>44379</v>
      </c>
      <c r="B142" t="s">
        <v>31</v>
      </c>
      <c r="C142">
        <v>11</v>
      </c>
      <c r="D142" t="s">
        <v>13</v>
      </c>
      <c r="E142" t="s">
        <v>11</v>
      </c>
      <c r="F142">
        <v>148</v>
      </c>
      <c r="G142">
        <v>164.28</v>
      </c>
      <c r="H142" t="s">
        <v>89</v>
      </c>
      <c r="I142" t="s">
        <v>69</v>
      </c>
      <c r="J142" t="str">
        <f>TEXT(Table5[[#This Row],[DATE]],"MMM")</f>
        <v>Jul</v>
      </c>
      <c r="K142">
        <f>YEAR(Table5[[#This Row],[DATE]])</f>
        <v>2021</v>
      </c>
      <c r="L142">
        <f>Table5[[#This Row],[BUYING PRICE]]*Table5[[#This Row],[QUANTITY]]</f>
        <v>1628</v>
      </c>
      <c r="M142">
        <f>Table5[[#This Row],[SELLING PRICE]]*Table5[[#This Row],[QUANTITY]]</f>
        <v>1807.08</v>
      </c>
      <c r="N142">
        <f>Table5[[#This Row],[sales]]-Table5[[#This Row],[Buying price For All Units]]</f>
        <v>179.07999999999993</v>
      </c>
      <c r="O142" t="str">
        <f>TEXT(Table5[[#This Row],[DATE]],"DDD")</f>
        <v>Fri</v>
      </c>
    </row>
    <row r="143" spans="1:15" x14ac:dyDescent="0.25">
      <c r="A143" s="1">
        <v>44380</v>
      </c>
      <c r="B143" t="s">
        <v>49</v>
      </c>
      <c r="C143">
        <v>9</v>
      </c>
      <c r="D143" t="s">
        <v>9</v>
      </c>
      <c r="E143" t="s">
        <v>11</v>
      </c>
      <c r="F143">
        <v>95</v>
      </c>
      <c r="G143">
        <v>119.7</v>
      </c>
      <c r="H143" t="s">
        <v>107</v>
      </c>
      <c r="I143" t="s">
        <v>73</v>
      </c>
      <c r="J143" t="str">
        <f>TEXT(Table5[[#This Row],[DATE]],"MMM")</f>
        <v>Jul</v>
      </c>
      <c r="K143">
        <f>YEAR(Table5[[#This Row],[DATE]])</f>
        <v>2021</v>
      </c>
      <c r="L143">
        <f>Table5[[#This Row],[BUYING PRICE]]*Table5[[#This Row],[QUANTITY]]</f>
        <v>855</v>
      </c>
      <c r="M143">
        <f>Table5[[#This Row],[SELLING PRICE]]*Table5[[#This Row],[QUANTITY]]</f>
        <v>1077.3</v>
      </c>
      <c r="N143">
        <f>Table5[[#This Row],[sales]]-Table5[[#This Row],[Buying price For All Units]]</f>
        <v>222.29999999999995</v>
      </c>
      <c r="O143" t="str">
        <f>TEXT(Table5[[#This Row],[DATE]],"DDD")</f>
        <v>Sat</v>
      </c>
    </row>
    <row r="144" spans="1:15" x14ac:dyDescent="0.25">
      <c r="A144" s="1">
        <v>44380</v>
      </c>
      <c r="B144" t="s">
        <v>17</v>
      </c>
      <c r="C144">
        <v>8</v>
      </c>
      <c r="D144" t="s">
        <v>9</v>
      </c>
      <c r="E144" t="s">
        <v>11</v>
      </c>
      <c r="F144">
        <v>71</v>
      </c>
      <c r="G144">
        <v>80.94</v>
      </c>
      <c r="H144" t="s">
        <v>75</v>
      </c>
      <c r="I144" t="s">
        <v>71</v>
      </c>
      <c r="J144" t="str">
        <f>TEXT(Table5[[#This Row],[DATE]],"MMM")</f>
        <v>Jul</v>
      </c>
      <c r="K144">
        <f>YEAR(Table5[[#This Row],[DATE]])</f>
        <v>2021</v>
      </c>
      <c r="L144">
        <f>Table5[[#This Row],[BUYING PRICE]]*Table5[[#This Row],[QUANTITY]]</f>
        <v>568</v>
      </c>
      <c r="M144">
        <f>Table5[[#This Row],[SELLING PRICE]]*Table5[[#This Row],[QUANTITY]]</f>
        <v>647.52</v>
      </c>
      <c r="N144">
        <f>Table5[[#This Row],[sales]]-Table5[[#This Row],[Buying price For All Units]]</f>
        <v>79.519999999999982</v>
      </c>
      <c r="O144" t="str">
        <f>TEXT(Table5[[#This Row],[DATE]],"DDD")</f>
        <v>Sat</v>
      </c>
    </row>
    <row r="145" spans="1:15" x14ac:dyDescent="0.25">
      <c r="A145" s="1">
        <v>44382</v>
      </c>
      <c r="B145" t="s">
        <v>40</v>
      </c>
      <c r="C145">
        <v>8</v>
      </c>
      <c r="D145" t="s">
        <v>13</v>
      </c>
      <c r="E145" t="s">
        <v>9</v>
      </c>
      <c r="F145">
        <v>105</v>
      </c>
      <c r="G145">
        <v>142.80000000000001</v>
      </c>
      <c r="H145" t="s">
        <v>98</v>
      </c>
      <c r="I145" t="s">
        <v>71</v>
      </c>
      <c r="J145" t="str">
        <f>TEXT(Table5[[#This Row],[DATE]],"MMM")</f>
        <v>Jul</v>
      </c>
      <c r="K145">
        <f>YEAR(Table5[[#This Row],[DATE]])</f>
        <v>2021</v>
      </c>
      <c r="L145">
        <f>Table5[[#This Row],[BUYING PRICE]]*Table5[[#This Row],[QUANTITY]]</f>
        <v>840</v>
      </c>
      <c r="M145">
        <f>Table5[[#This Row],[SELLING PRICE]]*Table5[[#This Row],[QUANTITY]]</f>
        <v>1142.4000000000001</v>
      </c>
      <c r="N145">
        <f>Table5[[#This Row],[sales]]-Table5[[#This Row],[Buying price For All Units]]</f>
        <v>302.40000000000009</v>
      </c>
      <c r="O145" t="str">
        <f>TEXT(Table5[[#This Row],[DATE]],"DDD")</f>
        <v>Mon</v>
      </c>
    </row>
    <row r="146" spans="1:15" x14ac:dyDescent="0.25">
      <c r="A146" s="1">
        <v>44383</v>
      </c>
      <c r="B146" t="s">
        <v>52</v>
      </c>
      <c r="C146">
        <v>15</v>
      </c>
      <c r="D146" t="s">
        <v>13</v>
      </c>
      <c r="E146" t="s">
        <v>11</v>
      </c>
      <c r="F146">
        <v>138</v>
      </c>
      <c r="G146">
        <v>173.88</v>
      </c>
      <c r="H146" t="s">
        <v>110</v>
      </c>
      <c r="I146" t="s">
        <v>67</v>
      </c>
      <c r="J146" t="str">
        <f>TEXT(Table5[[#This Row],[DATE]],"MMM")</f>
        <v>Jul</v>
      </c>
      <c r="K146">
        <f>YEAR(Table5[[#This Row],[DATE]])</f>
        <v>2021</v>
      </c>
      <c r="L146">
        <f>Table5[[#This Row],[BUYING PRICE]]*Table5[[#This Row],[QUANTITY]]</f>
        <v>2070</v>
      </c>
      <c r="M146">
        <f>Table5[[#This Row],[SELLING PRICE]]*Table5[[#This Row],[QUANTITY]]</f>
        <v>2608.1999999999998</v>
      </c>
      <c r="N146">
        <f>Table5[[#This Row],[sales]]-Table5[[#This Row],[Buying price For All Units]]</f>
        <v>538.19999999999982</v>
      </c>
      <c r="O146" t="str">
        <f>TEXT(Table5[[#This Row],[DATE]],"DDD")</f>
        <v>Tue</v>
      </c>
    </row>
    <row r="147" spans="1:15" x14ac:dyDescent="0.25">
      <c r="A147" s="1">
        <v>44385</v>
      </c>
      <c r="B147" t="s">
        <v>14</v>
      </c>
      <c r="C147">
        <v>10</v>
      </c>
      <c r="D147" t="s">
        <v>13</v>
      </c>
      <c r="E147" t="s">
        <v>9</v>
      </c>
      <c r="F147">
        <v>44</v>
      </c>
      <c r="G147">
        <v>48.84</v>
      </c>
      <c r="H147" t="s">
        <v>70</v>
      </c>
      <c r="I147" t="s">
        <v>71</v>
      </c>
      <c r="J147" t="str">
        <f>TEXT(Table5[[#This Row],[DATE]],"MMM")</f>
        <v>Jul</v>
      </c>
      <c r="K147">
        <f>YEAR(Table5[[#This Row],[DATE]])</f>
        <v>2021</v>
      </c>
      <c r="L147">
        <f>Table5[[#This Row],[BUYING PRICE]]*Table5[[#This Row],[QUANTITY]]</f>
        <v>440</v>
      </c>
      <c r="M147">
        <f>Table5[[#This Row],[SELLING PRICE]]*Table5[[#This Row],[QUANTITY]]</f>
        <v>488.40000000000003</v>
      </c>
      <c r="N147">
        <f>Table5[[#This Row],[sales]]-Table5[[#This Row],[Buying price For All Units]]</f>
        <v>48.400000000000034</v>
      </c>
      <c r="O147" t="str">
        <f>TEXT(Table5[[#This Row],[DATE]],"DDD")</f>
        <v>Thu</v>
      </c>
    </row>
    <row r="148" spans="1:15" x14ac:dyDescent="0.25">
      <c r="A148" s="1">
        <v>44387</v>
      </c>
      <c r="B148" t="s">
        <v>24</v>
      </c>
      <c r="C148">
        <v>6</v>
      </c>
      <c r="D148" t="s">
        <v>8</v>
      </c>
      <c r="E148" t="s">
        <v>11</v>
      </c>
      <c r="F148">
        <v>55</v>
      </c>
      <c r="G148">
        <v>58.3</v>
      </c>
      <c r="H148" t="s">
        <v>82</v>
      </c>
      <c r="I148" t="s">
        <v>73</v>
      </c>
      <c r="J148" t="str">
        <f>TEXT(Table5[[#This Row],[DATE]],"MMM")</f>
        <v>Jul</v>
      </c>
      <c r="K148">
        <f>YEAR(Table5[[#This Row],[DATE]])</f>
        <v>2021</v>
      </c>
      <c r="L148">
        <f>Table5[[#This Row],[BUYING PRICE]]*Table5[[#This Row],[QUANTITY]]</f>
        <v>330</v>
      </c>
      <c r="M148">
        <f>Table5[[#This Row],[SELLING PRICE]]*Table5[[#This Row],[QUANTITY]]</f>
        <v>349.79999999999995</v>
      </c>
      <c r="N148">
        <f>Table5[[#This Row],[sales]]-Table5[[#This Row],[Buying price For All Units]]</f>
        <v>19.799999999999955</v>
      </c>
      <c r="O148" t="str">
        <f>TEXT(Table5[[#This Row],[DATE]],"DDD")</f>
        <v>Sat</v>
      </c>
    </row>
    <row r="149" spans="1:15" x14ac:dyDescent="0.25">
      <c r="A149" s="1">
        <v>44388</v>
      </c>
      <c r="B149" t="s">
        <v>48</v>
      </c>
      <c r="C149">
        <v>4</v>
      </c>
      <c r="D149" t="s">
        <v>8</v>
      </c>
      <c r="E149" t="s">
        <v>9</v>
      </c>
      <c r="F149">
        <v>6</v>
      </c>
      <c r="G149">
        <v>7.8599999999999994</v>
      </c>
      <c r="H149" t="s">
        <v>106</v>
      </c>
      <c r="I149" t="s">
        <v>71</v>
      </c>
      <c r="J149" t="str">
        <f>TEXT(Table5[[#This Row],[DATE]],"MMM")</f>
        <v>Jul</v>
      </c>
      <c r="K149">
        <f>YEAR(Table5[[#This Row],[DATE]])</f>
        <v>2021</v>
      </c>
      <c r="L149">
        <f>Table5[[#This Row],[BUYING PRICE]]*Table5[[#This Row],[QUANTITY]]</f>
        <v>24</v>
      </c>
      <c r="M149">
        <f>Table5[[#This Row],[SELLING PRICE]]*Table5[[#This Row],[QUANTITY]]</f>
        <v>31.439999999999998</v>
      </c>
      <c r="N149">
        <f>Table5[[#This Row],[sales]]-Table5[[#This Row],[Buying price For All Units]]</f>
        <v>7.4399999999999977</v>
      </c>
      <c r="O149" t="str">
        <f>TEXT(Table5[[#This Row],[DATE]],"DDD")</f>
        <v>Sun</v>
      </c>
    </row>
    <row r="150" spans="1:15" x14ac:dyDescent="0.25">
      <c r="A150" s="1">
        <v>44390</v>
      </c>
      <c r="B150" t="s">
        <v>51</v>
      </c>
      <c r="C150">
        <v>1</v>
      </c>
      <c r="D150" t="s">
        <v>13</v>
      </c>
      <c r="E150" t="s">
        <v>11</v>
      </c>
      <c r="F150">
        <v>150</v>
      </c>
      <c r="G150">
        <v>210</v>
      </c>
      <c r="H150" t="s">
        <v>109</v>
      </c>
      <c r="I150" t="s">
        <v>69</v>
      </c>
      <c r="J150" t="str">
        <f>TEXT(Table5[[#This Row],[DATE]],"MMM")</f>
        <v>Jul</v>
      </c>
      <c r="K150">
        <f>YEAR(Table5[[#This Row],[DATE]])</f>
        <v>2021</v>
      </c>
      <c r="L150">
        <f>Table5[[#This Row],[BUYING PRICE]]*Table5[[#This Row],[QUANTITY]]</f>
        <v>150</v>
      </c>
      <c r="M150">
        <f>Table5[[#This Row],[SELLING PRICE]]*Table5[[#This Row],[QUANTITY]]</f>
        <v>210</v>
      </c>
      <c r="N150">
        <f>Table5[[#This Row],[sales]]-Table5[[#This Row],[Buying price For All Units]]</f>
        <v>60</v>
      </c>
      <c r="O150" t="str">
        <f>TEXT(Table5[[#This Row],[DATE]],"DDD")</f>
        <v>Tue</v>
      </c>
    </row>
    <row r="151" spans="1:15" x14ac:dyDescent="0.25">
      <c r="A151" s="1">
        <v>44393</v>
      </c>
      <c r="B151" t="s">
        <v>23</v>
      </c>
      <c r="C151">
        <v>8</v>
      </c>
      <c r="D151" t="s">
        <v>8</v>
      </c>
      <c r="E151" t="s">
        <v>11</v>
      </c>
      <c r="F151">
        <v>141</v>
      </c>
      <c r="G151">
        <v>149.46</v>
      </c>
      <c r="H151" t="s">
        <v>81</v>
      </c>
      <c r="I151" t="s">
        <v>65</v>
      </c>
      <c r="J151" t="str">
        <f>TEXT(Table5[[#This Row],[DATE]],"MMM")</f>
        <v>Jul</v>
      </c>
      <c r="K151">
        <f>YEAR(Table5[[#This Row],[DATE]])</f>
        <v>2021</v>
      </c>
      <c r="L151">
        <f>Table5[[#This Row],[BUYING PRICE]]*Table5[[#This Row],[QUANTITY]]</f>
        <v>1128</v>
      </c>
      <c r="M151">
        <f>Table5[[#This Row],[SELLING PRICE]]*Table5[[#This Row],[QUANTITY]]</f>
        <v>1195.68</v>
      </c>
      <c r="N151">
        <f>Table5[[#This Row],[sales]]-Table5[[#This Row],[Buying price For All Units]]</f>
        <v>67.680000000000064</v>
      </c>
      <c r="O151" t="str">
        <f>TEXT(Table5[[#This Row],[DATE]],"DDD")</f>
        <v>Fri</v>
      </c>
    </row>
    <row r="152" spans="1:15" x14ac:dyDescent="0.25">
      <c r="A152" s="1">
        <v>44395</v>
      </c>
      <c r="B152" t="s">
        <v>37</v>
      </c>
      <c r="C152">
        <v>14</v>
      </c>
      <c r="D152" t="s">
        <v>9</v>
      </c>
      <c r="E152" t="s">
        <v>9</v>
      </c>
      <c r="F152">
        <v>48</v>
      </c>
      <c r="G152">
        <v>57.120000000000005</v>
      </c>
      <c r="H152" t="s">
        <v>95</v>
      </c>
      <c r="I152" t="s">
        <v>73</v>
      </c>
      <c r="J152" t="str">
        <f>TEXT(Table5[[#This Row],[DATE]],"MMM")</f>
        <v>Jul</v>
      </c>
      <c r="K152">
        <f>YEAR(Table5[[#This Row],[DATE]])</f>
        <v>2021</v>
      </c>
      <c r="L152">
        <f>Table5[[#This Row],[BUYING PRICE]]*Table5[[#This Row],[QUANTITY]]</f>
        <v>672</v>
      </c>
      <c r="M152">
        <f>Table5[[#This Row],[SELLING PRICE]]*Table5[[#This Row],[QUANTITY]]</f>
        <v>799.68000000000006</v>
      </c>
      <c r="N152">
        <f>Table5[[#This Row],[sales]]-Table5[[#This Row],[Buying price For All Units]]</f>
        <v>127.68000000000006</v>
      </c>
      <c r="O152" t="str">
        <f>TEXT(Table5[[#This Row],[DATE]],"DDD")</f>
        <v>Sun</v>
      </c>
    </row>
    <row r="153" spans="1:15" x14ac:dyDescent="0.25">
      <c r="A153" s="1">
        <v>44397</v>
      </c>
      <c r="B153" t="s">
        <v>10</v>
      </c>
      <c r="C153">
        <v>11</v>
      </c>
      <c r="D153" t="s">
        <v>9</v>
      </c>
      <c r="E153" t="s">
        <v>9</v>
      </c>
      <c r="F153">
        <v>72</v>
      </c>
      <c r="G153">
        <v>79.92</v>
      </c>
      <c r="H153" t="s">
        <v>66</v>
      </c>
      <c r="I153" t="s">
        <v>67</v>
      </c>
      <c r="J153" t="str">
        <f>TEXT(Table5[[#This Row],[DATE]],"MMM")</f>
        <v>Jul</v>
      </c>
      <c r="K153">
        <f>YEAR(Table5[[#This Row],[DATE]])</f>
        <v>2021</v>
      </c>
      <c r="L153">
        <f>Table5[[#This Row],[BUYING PRICE]]*Table5[[#This Row],[QUANTITY]]</f>
        <v>792</v>
      </c>
      <c r="M153">
        <f>Table5[[#This Row],[SELLING PRICE]]*Table5[[#This Row],[QUANTITY]]</f>
        <v>879.12</v>
      </c>
      <c r="N153">
        <f>Table5[[#This Row],[sales]]-Table5[[#This Row],[Buying price For All Units]]</f>
        <v>87.12</v>
      </c>
      <c r="O153" t="str">
        <f>TEXT(Table5[[#This Row],[DATE]],"DDD")</f>
        <v>Tue</v>
      </c>
    </row>
    <row r="154" spans="1:15" x14ac:dyDescent="0.25">
      <c r="A154" s="1">
        <v>44397</v>
      </c>
      <c r="B154" t="s">
        <v>34</v>
      </c>
      <c r="C154">
        <v>5</v>
      </c>
      <c r="D154" t="s">
        <v>13</v>
      </c>
      <c r="E154" t="s">
        <v>9</v>
      </c>
      <c r="F154">
        <v>67</v>
      </c>
      <c r="G154">
        <v>83.08</v>
      </c>
      <c r="H154" t="s">
        <v>92</v>
      </c>
      <c r="I154" t="s">
        <v>67</v>
      </c>
      <c r="J154" t="str">
        <f>TEXT(Table5[[#This Row],[DATE]],"MMM")</f>
        <v>Jul</v>
      </c>
      <c r="K154">
        <f>YEAR(Table5[[#This Row],[DATE]])</f>
        <v>2021</v>
      </c>
      <c r="L154">
        <f>Table5[[#This Row],[BUYING PRICE]]*Table5[[#This Row],[QUANTITY]]</f>
        <v>335</v>
      </c>
      <c r="M154">
        <f>Table5[[#This Row],[SELLING PRICE]]*Table5[[#This Row],[QUANTITY]]</f>
        <v>415.4</v>
      </c>
      <c r="N154">
        <f>Table5[[#This Row],[sales]]-Table5[[#This Row],[Buying price For All Units]]</f>
        <v>80.399999999999977</v>
      </c>
      <c r="O154" t="str">
        <f>TEXT(Table5[[#This Row],[DATE]],"DDD")</f>
        <v>Tue</v>
      </c>
    </row>
    <row r="155" spans="1:15" x14ac:dyDescent="0.25">
      <c r="A155" s="1">
        <v>44398</v>
      </c>
      <c r="B155" t="s">
        <v>30</v>
      </c>
      <c r="C155">
        <v>15</v>
      </c>
      <c r="D155" t="s">
        <v>13</v>
      </c>
      <c r="E155" t="s">
        <v>9</v>
      </c>
      <c r="F155">
        <v>47</v>
      </c>
      <c r="G155">
        <v>53.11</v>
      </c>
      <c r="H155" t="s">
        <v>88</v>
      </c>
      <c r="I155" t="s">
        <v>73</v>
      </c>
      <c r="J155" t="str">
        <f>TEXT(Table5[[#This Row],[DATE]],"MMM")</f>
        <v>Jul</v>
      </c>
      <c r="K155">
        <f>YEAR(Table5[[#This Row],[DATE]])</f>
        <v>2021</v>
      </c>
      <c r="L155">
        <f>Table5[[#This Row],[BUYING PRICE]]*Table5[[#This Row],[QUANTITY]]</f>
        <v>705</v>
      </c>
      <c r="M155">
        <f>Table5[[#This Row],[SELLING PRICE]]*Table5[[#This Row],[QUANTITY]]</f>
        <v>796.65</v>
      </c>
      <c r="N155">
        <f>Table5[[#This Row],[sales]]-Table5[[#This Row],[Buying price For All Units]]</f>
        <v>91.649999999999977</v>
      </c>
      <c r="O155" t="str">
        <f>TEXT(Table5[[#This Row],[DATE]],"DDD")</f>
        <v>Wed</v>
      </c>
    </row>
    <row r="156" spans="1:15" x14ac:dyDescent="0.25">
      <c r="A156" s="1">
        <v>44399</v>
      </c>
      <c r="B156" t="s">
        <v>53</v>
      </c>
      <c r="C156">
        <v>3</v>
      </c>
      <c r="D156" t="s">
        <v>8</v>
      </c>
      <c r="E156" t="s">
        <v>11</v>
      </c>
      <c r="F156">
        <v>18</v>
      </c>
      <c r="G156">
        <v>24.66</v>
      </c>
      <c r="H156" t="s">
        <v>111</v>
      </c>
      <c r="I156" t="s">
        <v>73</v>
      </c>
      <c r="J156" t="str">
        <f>TEXT(Table5[[#This Row],[DATE]],"MMM")</f>
        <v>Jul</v>
      </c>
      <c r="K156">
        <f>YEAR(Table5[[#This Row],[DATE]])</f>
        <v>2021</v>
      </c>
      <c r="L156">
        <f>Table5[[#This Row],[BUYING PRICE]]*Table5[[#This Row],[QUANTITY]]</f>
        <v>54</v>
      </c>
      <c r="M156">
        <f>Table5[[#This Row],[SELLING PRICE]]*Table5[[#This Row],[QUANTITY]]</f>
        <v>73.98</v>
      </c>
      <c r="N156">
        <f>Table5[[#This Row],[sales]]-Table5[[#This Row],[Buying price For All Units]]</f>
        <v>19.980000000000004</v>
      </c>
      <c r="O156" t="str">
        <f>TEXT(Table5[[#This Row],[DATE]],"DDD")</f>
        <v>Thu</v>
      </c>
    </row>
    <row r="157" spans="1:15" x14ac:dyDescent="0.25">
      <c r="A157" s="1">
        <v>44399</v>
      </c>
      <c r="B157" t="s">
        <v>7</v>
      </c>
      <c r="C157">
        <v>14</v>
      </c>
      <c r="D157" t="s">
        <v>9</v>
      </c>
      <c r="E157" t="s">
        <v>11</v>
      </c>
      <c r="F157">
        <v>144</v>
      </c>
      <c r="G157">
        <v>156.96</v>
      </c>
      <c r="H157" t="s">
        <v>64</v>
      </c>
      <c r="I157" t="s">
        <v>65</v>
      </c>
      <c r="J157" t="str">
        <f>TEXT(Table5[[#This Row],[DATE]],"MMM")</f>
        <v>Jul</v>
      </c>
      <c r="K157">
        <f>YEAR(Table5[[#This Row],[DATE]])</f>
        <v>2021</v>
      </c>
      <c r="L157">
        <f>Table5[[#This Row],[BUYING PRICE]]*Table5[[#This Row],[QUANTITY]]</f>
        <v>2016</v>
      </c>
      <c r="M157">
        <f>Table5[[#This Row],[SELLING PRICE]]*Table5[[#This Row],[QUANTITY]]</f>
        <v>2197.44</v>
      </c>
      <c r="N157">
        <f>Table5[[#This Row],[sales]]-Table5[[#This Row],[Buying price For All Units]]</f>
        <v>181.44000000000005</v>
      </c>
      <c r="O157" t="str">
        <f>TEXT(Table5[[#This Row],[DATE]],"DDD")</f>
        <v>Thu</v>
      </c>
    </row>
    <row r="158" spans="1:15" x14ac:dyDescent="0.25">
      <c r="A158" s="1">
        <v>44400</v>
      </c>
      <c r="B158" t="s">
        <v>54</v>
      </c>
      <c r="C158">
        <v>7</v>
      </c>
      <c r="D158" t="s">
        <v>8</v>
      </c>
      <c r="E158" t="s">
        <v>9</v>
      </c>
      <c r="F158">
        <v>90</v>
      </c>
      <c r="G158">
        <v>96.3</v>
      </c>
      <c r="H158" t="s">
        <v>112</v>
      </c>
      <c r="I158" t="s">
        <v>73</v>
      </c>
      <c r="J158" t="str">
        <f>TEXT(Table5[[#This Row],[DATE]],"MMM")</f>
        <v>Jul</v>
      </c>
      <c r="K158">
        <f>YEAR(Table5[[#This Row],[DATE]])</f>
        <v>2021</v>
      </c>
      <c r="L158">
        <f>Table5[[#This Row],[BUYING PRICE]]*Table5[[#This Row],[QUANTITY]]</f>
        <v>630</v>
      </c>
      <c r="M158">
        <f>Table5[[#This Row],[SELLING PRICE]]*Table5[[#This Row],[QUANTITY]]</f>
        <v>674.1</v>
      </c>
      <c r="N158">
        <f>Table5[[#This Row],[sales]]-Table5[[#This Row],[Buying price For All Units]]</f>
        <v>44.100000000000023</v>
      </c>
      <c r="O158" t="str">
        <f>TEXT(Table5[[#This Row],[DATE]],"DDD")</f>
        <v>Fri</v>
      </c>
    </row>
    <row r="159" spans="1:15" x14ac:dyDescent="0.25">
      <c r="A159" s="1">
        <v>44400</v>
      </c>
      <c r="B159" t="s">
        <v>19</v>
      </c>
      <c r="C159">
        <v>8</v>
      </c>
      <c r="D159" t="s">
        <v>13</v>
      </c>
      <c r="E159" t="s">
        <v>9</v>
      </c>
      <c r="F159">
        <v>67</v>
      </c>
      <c r="G159">
        <v>85.76</v>
      </c>
      <c r="H159" t="s">
        <v>77</v>
      </c>
      <c r="I159" t="s">
        <v>67</v>
      </c>
      <c r="J159" t="str">
        <f>TEXT(Table5[[#This Row],[DATE]],"MMM")</f>
        <v>Jul</v>
      </c>
      <c r="K159">
        <f>YEAR(Table5[[#This Row],[DATE]])</f>
        <v>2021</v>
      </c>
      <c r="L159">
        <f>Table5[[#This Row],[BUYING PRICE]]*Table5[[#This Row],[QUANTITY]]</f>
        <v>536</v>
      </c>
      <c r="M159">
        <f>Table5[[#This Row],[SELLING PRICE]]*Table5[[#This Row],[QUANTITY]]</f>
        <v>686.08</v>
      </c>
      <c r="N159">
        <f>Table5[[#This Row],[sales]]-Table5[[#This Row],[Buying price For All Units]]</f>
        <v>150.08000000000004</v>
      </c>
      <c r="O159" t="str">
        <f>TEXT(Table5[[#This Row],[DATE]],"DDD")</f>
        <v>Fri</v>
      </c>
    </row>
    <row r="160" spans="1:15" x14ac:dyDescent="0.25">
      <c r="A160" s="1">
        <v>44401</v>
      </c>
      <c r="B160" t="s">
        <v>48</v>
      </c>
      <c r="C160">
        <v>4</v>
      </c>
      <c r="D160" t="s">
        <v>9</v>
      </c>
      <c r="E160" t="s">
        <v>11</v>
      </c>
      <c r="F160">
        <v>6</v>
      </c>
      <c r="G160">
        <v>7.8599999999999994</v>
      </c>
      <c r="H160" t="s">
        <v>106</v>
      </c>
      <c r="I160" t="s">
        <v>71</v>
      </c>
      <c r="J160" t="str">
        <f>TEXT(Table5[[#This Row],[DATE]],"MMM")</f>
        <v>Jul</v>
      </c>
      <c r="K160">
        <f>YEAR(Table5[[#This Row],[DATE]])</f>
        <v>2021</v>
      </c>
      <c r="L160">
        <f>Table5[[#This Row],[BUYING PRICE]]*Table5[[#This Row],[QUANTITY]]</f>
        <v>24</v>
      </c>
      <c r="M160">
        <f>Table5[[#This Row],[SELLING PRICE]]*Table5[[#This Row],[QUANTITY]]</f>
        <v>31.439999999999998</v>
      </c>
      <c r="N160">
        <f>Table5[[#This Row],[sales]]-Table5[[#This Row],[Buying price For All Units]]</f>
        <v>7.4399999999999977</v>
      </c>
      <c r="O160" t="str">
        <f>TEXT(Table5[[#This Row],[DATE]],"DDD")</f>
        <v>Sat</v>
      </c>
    </row>
    <row r="161" spans="1:15" x14ac:dyDescent="0.25">
      <c r="A161" s="1">
        <v>44406</v>
      </c>
      <c r="B161" t="s">
        <v>22</v>
      </c>
      <c r="C161">
        <v>15</v>
      </c>
      <c r="D161" t="s">
        <v>9</v>
      </c>
      <c r="E161" t="s">
        <v>11</v>
      </c>
      <c r="F161">
        <v>76</v>
      </c>
      <c r="G161">
        <v>82.08</v>
      </c>
      <c r="H161" t="s">
        <v>80</v>
      </c>
      <c r="I161" t="s">
        <v>67</v>
      </c>
      <c r="J161" t="str">
        <f>TEXT(Table5[[#This Row],[DATE]],"MMM")</f>
        <v>Jul</v>
      </c>
      <c r="K161">
        <f>YEAR(Table5[[#This Row],[DATE]])</f>
        <v>2021</v>
      </c>
      <c r="L161">
        <f>Table5[[#This Row],[BUYING PRICE]]*Table5[[#This Row],[QUANTITY]]</f>
        <v>1140</v>
      </c>
      <c r="M161">
        <f>Table5[[#This Row],[SELLING PRICE]]*Table5[[#This Row],[QUANTITY]]</f>
        <v>1231.2</v>
      </c>
      <c r="N161">
        <f>Table5[[#This Row],[sales]]-Table5[[#This Row],[Buying price For All Units]]</f>
        <v>91.200000000000045</v>
      </c>
      <c r="O161" t="str">
        <f>TEXT(Table5[[#This Row],[DATE]],"DDD")</f>
        <v>Thu</v>
      </c>
    </row>
    <row r="162" spans="1:15" x14ac:dyDescent="0.25">
      <c r="A162" s="1">
        <v>44409</v>
      </c>
      <c r="B162" t="s">
        <v>27</v>
      </c>
      <c r="C162">
        <v>11</v>
      </c>
      <c r="D162" t="s">
        <v>13</v>
      </c>
      <c r="E162" t="s">
        <v>11</v>
      </c>
      <c r="F162">
        <v>98</v>
      </c>
      <c r="G162">
        <v>103.88</v>
      </c>
      <c r="H162" t="s">
        <v>85</v>
      </c>
      <c r="I162" t="s">
        <v>71</v>
      </c>
      <c r="J162" t="str">
        <f>TEXT(Table5[[#This Row],[DATE]],"MMM")</f>
        <v>Aug</v>
      </c>
      <c r="K162">
        <f>YEAR(Table5[[#This Row],[DATE]])</f>
        <v>2021</v>
      </c>
      <c r="L162">
        <f>Table5[[#This Row],[BUYING PRICE]]*Table5[[#This Row],[QUANTITY]]</f>
        <v>1078</v>
      </c>
      <c r="M162">
        <f>Table5[[#This Row],[SELLING PRICE]]*Table5[[#This Row],[QUANTITY]]</f>
        <v>1142.6799999999998</v>
      </c>
      <c r="N162">
        <f>Table5[[#This Row],[sales]]-Table5[[#This Row],[Buying price For All Units]]</f>
        <v>64.679999999999836</v>
      </c>
      <c r="O162" t="str">
        <f>TEXT(Table5[[#This Row],[DATE]],"DDD")</f>
        <v>Sun</v>
      </c>
    </row>
    <row r="163" spans="1:15" x14ac:dyDescent="0.25">
      <c r="A163" s="1">
        <v>44410</v>
      </c>
      <c r="B163" t="s">
        <v>23</v>
      </c>
      <c r="C163">
        <v>3</v>
      </c>
      <c r="D163" t="s">
        <v>13</v>
      </c>
      <c r="E163" t="s">
        <v>9</v>
      </c>
      <c r="F163">
        <v>141</v>
      </c>
      <c r="G163">
        <v>149.46</v>
      </c>
      <c r="H163" t="s">
        <v>81</v>
      </c>
      <c r="I163" t="s">
        <v>65</v>
      </c>
      <c r="J163" t="str">
        <f>TEXT(Table5[[#This Row],[DATE]],"MMM")</f>
        <v>Aug</v>
      </c>
      <c r="K163">
        <f>YEAR(Table5[[#This Row],[DATE]])</f>
        <v>2021</v>
      </c>
      <c r="L163">
        <f>Table5[[#This Row],[BUYING PRICE]]*Table5[[#This Row],[QUANTITY]]</f>
        <v>423</v>
      </c>
      <c r="M163">
        <f>Table5[[#This Row],[SELLING PRICE]]*Table5[[#This Row],[QUANTITY]]</f>
        <v>448.38</v>
      </c>
      <c r="N163">
        <f>Table5[[#This Row],[sales]]-Table5[[#This Row],[Buying price For All Units]]</f>
        <v>25.379999999999995</v>
      </c>
      <c r="O163" t="str">
        <f>TEXT(Table5[[#This Row],[DATE]],"DDD")</f>
        <v>Mon</v>
      </c>
    </row>
    <row r="164" spans="1:15" x14ac:dyDescent="0.25">
      <c r="A164" s="1">
        <v>44411</v>
      </c>
      <c r="B164" t="s">
        <v>33</v>
      </c>
      <c r="C164">
        <v>13</v>
      </c>
      <c r="D164" t="s">
        <v>9</v>
      </c>
      <c r="E164" t="s">
        <v>9</v>
      </c>
      <c r="F164">
        <v>121</v>
      </c>
      <c r="G164">
        <v>141.57</v>
      </c>
      <c r="H164" t="s">
        <v>91</v>
      </c>
      <c r="I164" t="s">
        <v>65</v>
      </c>
      <c r="J164" t="str">
        <f>TEXT(Table5[[#This Row],[DATE]],"MMM")</f>
        <v>Aug</v>
      </c>
      <c r="K164">
        <f>YEAR(Table5[[#This Row],[DATE]])</f>
        <v>2021</v>
      </c>
      <c r="L164">
        <f>Table5[[#This Row],[BUYING PRICE]]*Table5[[#This Row],[QUANTITY]]</f>
        <v>1573</v>
      </c>
      <c r="M164">
        <f>Table5[[#This Row],[SELLING PRICE]]*Table5[[#This Row],[QUANTITY]]</f>
        <v>1840.4099999999999</v>
      </c>
      <c r="N164">
        <f>Table5[[#This Row],[sales]]-Table5[[#This Row],[Buying price For All Units]]</f>
        <v>267.40999999999985</v>
      </c>
      <c r="O164" t="str">
        <f>TEXT(Table5[[#This Row],[DATE]],"DDD")</f>
        <v>Tue</v>
      </c>
    </row>
    <row r="165" spans="1:15" x14ac:dyDescent="0.25">
      <c r="A165" s="1">
        <v>44411</v>
      </c>
      <c r="B165" t="s">
        <v>24</v>
      </c>
      <c r="C165">
        <v>12</v>
      </c>
      <c r="D165" t="s">
        <v>9</v>
      </c>
      <c r="E165" t="s">
        <v>9</v>
      </c>
      <c r="F165">
        <v>55</v>
      </c>
      <c r="G165">
        <v>58.3</v>
      </c>
      <c r="H165" t="s">
        <v>82</v>
      </c>
      <c r="I165" t="s">
        <v>73</v>
      </c>
      <c r="J165" t="str">
        <f>TEXT(Table5[[#This Row],[DATE]],"MMM")</f>
        <v>Aug</v>
      </c>
      <c r="K165">
        <f>YEAR(Table5[[#This Row],[DATE]])</f>
        <v>2021</v>
      </c>
      <c r="L165">
        <f>Table5[[#This Row],[BUYING PRICE]]*Table5[[#This Row],[QUANTITY]]</f>
        <v>660</v>
      </c>
      <c r="M165">
        <f>Table5[[#This Row],[SELLING PRICE]]*Table5[[#This Row],[QUANTITY]]</f>
        <v>699.59999999999991</v>
      </c>
      <c r="N165">
        <f>Table5[[#This Row],[sales]]-Table5[[#This Row],[Buying price For All Units]]</f>
        <v>39.599999999999909</v>
      </c>
      <c r="O165" t="str">
        <f>TEXT(Table5[[#This Row],[DATE]],"DDD")</f>
        <v>Tue</v>
      </c>
    </row>
    <row r="166" spans="1:15" x14ac:dyDescent="0.25">
      <c r="A166" s="1">
        <v>44413</v>
      </c>
      <c r="B166" t="s">
        <v>44</v>
      </c>
      <c r="C166">
        <v>14</v>
      </c>
      <c r="D166" t="s">
        <v>13</v>
      </c>
      <c r="E166" t="s">
        <v>11</v>
      </c>
      <c r="F166">
        <v>37</v>
      </c>
      <c r="G166">
        <v>41.81</v>
      </c>
      <c r="H166" t="s">
        <v>102</v>
      </c>
      <c r="I166" t="s">
        <v>73</v>
      </c>
      <c r="J166" t="str">
        <f>TEXT(Table5[[#This Row],[DATE]],"MMM")</f>
        <v>Aug</v>
      </c>
      <c r="K166">
        <f>YEAR(Table5[[#This Row],[DATE]])</f>
        <v>2021</v>
      </c>
      <c r="L166">
        <f>Table5[[#This Row],[BUYING PRICE]]*Table5[[#This Row],[QUANTITY]]</f>
        <v>518</v>
      </c>
      <c r="M166">
        <f>Table5[[#This Row],[SELLING PRICE]]*Table5[[#This Row],[QUANTITY]]</f>
        <v>585.34</v>
      </c>
      <c r="N166">
        <f>Table5[[#This Row],[sales]]-Table5[[#This Row],[Buying price For All Units]]</f>
        <v>67.340000000000032</v>
      </c>
      <c r="O166" t="str">
        <f>TEXT(Table5[[#This Row],[DATE]],"DDD")</f>
        <v>Thu</v>
      </c>
    </row>
    <row r="167" spans="1:15" x14ac:dyDescent="0.25">
      <c r="A167" s="1">
        <v>44414</v>
      </c>
      <c r="B167" t="s">
        <v>19</v>
      </c>
      <c r="C167">
        <v>1</v>
      </c>
      <c r="D167" t="s">
        <v>8</v>
      </c>
      <c r="E167" t="s">
        <v>11</v>
      </c>
      <c r="F167">
        <v>67</v>
      </c>
      <c r="G167">
        <v>85.76</v>
      </c>
      <c r="H167" t="s">
        <v>77</v>
      </c>
      <c r="I167" t="s">
        <v>67</v>
      </c>
      <c r="J167" t="str">
        <f>TEXT(Table5[[#This Row],[DATE]],"MMM")</f>
        <v>Aug</v>
      </c>
      <c r="K167">
        <f>YEAR(Table5[[#This Row],[DATE]])</f>
        <v>2021</v>
      </c>
      <c r="L167">
        <f>Table5[[#This Row],[BUYING PRICE]]*Table5[[#This Row],[QUANTITY]]</f>
        <v>67</v>
      </c>
      <c r="M167">
        <f>Table5[[#This Row],[SELLING PRICE]]*Table5[[#This Row],[QUANTITY]]</f>
        <v>85.76</v>
      </c>
      <c r="N167">
        <f>Table5[[#This Row],[sales]]-Table5[[#This Row],[Buying price For All Units]]</f>
        <v>18.760000000000005</v>
      </c>
      <c r="O167" t="str">
        <f>TEXT(Table5[[#This Row],[DATE]],"DDD")</f>
        <v>Fri</v>
      </c>
    </row>
    <row r="168" spans="1:15" x14ac:dyDescent="0.25">
      <c r="A168" s="1">
        <v>44418</v>
      </c>
      <c r="B168" t="s">
        <v>35</v>
      </c>
      <c r="C168">
        <v>4</v>
      </c>
      <c r="D168" t="s">
        <v>8</v>
      </c>
      <c r="E168" t="s">
        <v>11</v>
      </c>
      <c r="F168">
        <v>133</v>
      </c>
      <c r="G168">
        <v>155.61000000000001</v>
      </c>
      <c r="H168" t="s">
        <v>93</v>
      </c>
      <c r="I168" t="s">
        <v>71</v>
      </c>
      <c r="J168" t="str">
        <f>TEXT(Table5[[#This Row],[DATE]],"MMM")</f>
        <v>Aug</v>
      </c>
      <c r="K168">
        <f>YEAR(Table5[[#This Row],[DATE]])</f>
        <v>2021</v>
      </c>
      <c r="L168">
        <f>Table5[[#This Row],[BUYING PRICE]]*Table5[[#This Row],[QUANTITY]]</f>
        <v>532</v>
      </c>
      <c r="M168">
        <f>Table5[[#This Row],[SELLING PRICE]]*Table5[[#This Row],[QUANTITY]]</f>
        <v>622.44000000000005</v>
      </c>
      <c r="N168">
        <f>Table5[[#This Row],[sales]]-Table5[[#This Row],[Buying price For All Units]]</f>
        <v>90.440000000000055</v>
      </c>
      <c r="O168" t="str">
        <f>TEXT(Table5[[#This Row],[DATE]],"DDD")</f>
        <v>Tue</v>
      </c>
    </row>
    <row r="169" spans="1:15" x14ac:dyDescent="0.25">
      <c r="A169" s="1">
        <v>44418</v>
      </c>
      <c r="B169" t="s">
        <v>22</v>
      </c>
      <c r="C169">
        <v>10</v>
      </c>
      <c r="D169" t="s">
        <v>9</v>
      </c>
      <c r="E169" t="s">
        <v>11</v>
      </c>
      <c r="F169">
        <v>76</v>
      </c>
      <c r="G169">
        <v>82.08</v>
      </c>
      <c r="H169" t="s">
        <v>80</v>
      </c>
      <c r="I169" t="s">
        <v>67</v>
      </c>
      <c r="J169" t="str">
        <f>TEXT(Table5[[#This Row],[DATE]],"MMM")</f>
        <v>Aug</v>
      </c>
      <c r="K169">
        <f>YEAR(Table5[[#This Row],[DATE]])</f>
        <v>2021</v>
      </c>
      <c r="L169">
        <f>Table5[[#This Row],[BUYING PRICE]]*Table5[[#This Row],[QUANTITY]]</f>
        <v>760</v>
      </c>
      <c r="M169">
        <f>Table5[[#This Row],[SELLING PRICE]]*Table5[[#This Row],[QUANTITY]]</f>
        <v>820.8</v>
      </c>
      <c r="N169">
        <f>Table5[[#This Row],[sales]]-Table5[[#This Row],[Buying price For All Units]]</f>
        <v>60.799999999999955</v>
      </c>
      <c r="O169" t="str">
        <f>TEXT(Table5[[#This Row],[DATE]],"DDD")</f>
        <v>Tue</v>
      </c>
    </row>
    <row r="170" spans="1:15" x14ac:dyDescent="0.25">
      <c r="A170" s="1">
        <v>44418</v>
      </c>
      <c r="B170" t="s">
        <v>26</v>
      </c>
      <c r="C170">
        <v>6</v>
      </c>
      <c r="D170" t="s">
        <v>13</v>
      </c>
      <c r="E170" t="s">
        <v>11</v>
      </c>
      <c r="F170">
        <v>75</v>
      </c>
      <c r="G170">
        <v>85.5</v>
      </c>
      <c r="H170" t="s">
        <v>84</v>
      </c>
      <c r="I170" t="s">
        <v>71</v>
      </c>
      <c r="J170" t="str">
        <f>TEXT(Table5[[#This Row],[DATE]],"MMM")</f>
        <v>Aug</v>
      </c>
      <c r="K170">
        <f>YEAR(Table5[[#This Row],[DATE]])</f>
        <v>2021</v>
      </c>
      <c r="L170">
        <f>Table5[[#This Row],[BUYING PRICE]]*Table5[[#This Row],[QUANTITY]]</f>
        <v>450</v>
      </c>
      <c r="M170">
        <f>Table5[[#This Row],[SELLING PRICE]]*Table5[[#This Row],[QUANTITY]]</f>
        <v>513</v>
      </c>
      <c r="N170">
        <f>Table5[[#This Row],[sales]]-Table5[[#This Row],[Buying price For All Units]]</f>
        <v>63</v>
      </c>
      <c r="O170" t="str">
        <f>TEXT(Table5[[#This Row],[DATE]],"DDD")</f>
        <v>Tue</v>
      </c>
    </row>
    <row r="171" spans="1:15" x14ac:dyDescent="0.25">
      <c r="A171" s="1">
        <v>44419</v>
      </c>
      <c r="B171" t="s">
        <v>23</v>
      </c>
      <c r="C171">
        <v>4</v>
      </c>
      <c r="D171" t="s">
        <v>13</v>
      </c>
      <c r="E171" t="s">
        <v>9</v>
      </c>
      <c r="F171">
        <v>141</v>
      </c>
      <c r="G171">
        <v>149.46</v>
      </c>
      <c r="H171" t="s">
        <v>81</v>
      </c>
      <c r="I171" t="s">
        <v>65</v>
      </c>
      <c r="J171" t="str">
        <f>TEXT(Table5[[#This Row],[DATE]],"MMM")</f>
        <v>Aug</v>
      </c>
      <c r="K171">
        <f>YEAR(Table5[[#This Row],[DATE]])</f>
        <v>2021</v>
      </c>
      <c r="L171">
        <f>Table5[[#This Row],[BUYING PRICE]]*Table5[[#This Row],[QUANTITY]]</f>
        <v>564</v>
      </c>
      <c r="M171">
        <f>Table5[[#This Row],[SELLING PRICE]]*Table5[[#This Row],[QUANTITY]]</f>
        <v>597.84</v>
      </c>
      <c r="N171">
        <f>Table5[[#This Row],[sales]]-Table5[[#This Row],[Buying price For All Units]]</f>
        <v>33.840000000000032</v>
      </c>
      <c r="O171" t="str">
        <f>TEXT(Table5[[#This Row],[DATE]],"DDD")</f>
        <v>Wed</v>
      </c>
    </row>
    <row r="172" spans="1:15" x14ac:dyDescent="0.25">
      <c r="A172" s="1">
        <v>44421</v>
      </c>
      <c r="B172" t="s">
        <v>42</v>
      </c>
      <c r="C172">
        <v>13</v>
      </c>
      <c r="D172" t="s">
        <v>13</v>
      </c>
      <c r="E172" t="s">
        <v>9</v>
      </c>
      <c r="F172">
        <v>44</v>
      </c>
      <c r="G172">
        <v>48.4</v>
      </c>
      <c r="H172" t="s">
        <v>100</v>
      </c>
      <c r="I172" t="s">
        <v>69</v>
      </c>
      <c r="J172" t="str">
        <f>TEXT(Table5[[#This Row],[DATE]],"MMM")</f>
        <v>Aug</v>
      </c>
      <c r="K172">
        <f>YEAR(Table5[[#This Row],[DATE]])</f>
        <v>2021</v>
      </c>
      <c r="L172">
        <f>Table5[[#This Row],[BUYING PRICE]]*Table5[[#This Row],[QUANTITY]]</f>
        <v>572</v>
      </c>
      <c r="M172">
        <f>Table5[[#This Row],[SELLING PRICE]]*Table5[[#This Row],[QUANTITY]]</f>
        <v>629.19999999999993</v>
      </c>
      <c r="N172">
        <f>Table5[[#This Row],[sales]]-Table5[[#This Row],[Buying price For All Units]]</f>
        <v>57.199999999999932</v>
      </c>
      <c r="O172" t="str">
        <f>TEXT(Table5[[#This Row],[DATE]],"DDD")</f>
        <v>Fri</v>
      </c>
    </row>
    <row r="173" spans="1:15" x14ac:dyDescent="0.25">
      <c r="A173" s="1">
        <v>44421</v>
      </c>
      <c r="B173" t="s">
        <v>37</v>
      </c>
      <c r="C173">
        <v>9</v>
      </c>
      <c r="D173" t="s">
        <v>13</v>
      </c>
      <c r="E173" t="s">
        <v>9</v>
      </c>
      <c r="F173">
        <v>48</v>
      </c>
      <c r="G173">
        <v>57.120000000000005</v>
      </c>
      <c r="H173" t="s">
        <v>95</v>
      </c>
      <c r="I173" t="s">
        <v>73</v>
      </c>
      <c r="J173" t="str">
        <f>TEXT(Table5[[#This Row],[DATE]],"MMM")</f>
        <v>Aug</v>
      </c>
      <c r="K173">
        <f>YEAR(Table5[[#This Row],[DATE]])</f>
        <v>2021</v>
      </c>
      <c r="L173">
        <f>Table5[[#This Row],[BUYING PRICE]]*Table5[[#This Row],[QUANTITY]]</f>
        <v>432</v>
      </c>
      <c r="M173">
        <f>Table5[[#This Row],[SELLING PRICE]]*Table5[[#This Row],[QUANTITY]]</f>
        <v>514.08000000000004</v>
      </c>
      <c r="N173">
        <f>Table5[[#This Row],[sales]]-Table5[[#This Row],[Buying price For All Units]]</f>
        <v>82.080000000000041</v>
      </c>
      <c r="O173" t="str">
        <f>TEXT(Table5[[#This Row],[DATE]],"DDD")</f>
        <v>Fri</v>
      </c>
    </row>
    <row r="174" spans="1:15" x14ac:dyDescent="0.25">
      <c r="A174" s="1">
        <v>44424</v>
      </c>
      <c r="B174" t="s">
        <v>17</v>
      </c>
      <c r="C174">
        <v>3</v>
      </c>
      <c r="D174" t="s">
        <v>9</v>
      </c>
      <c r="E174" t="s">
        <v>9</v>
      </c>
      <c r="F174">
        <v>71</v>
      </c>
      <c r="G174">
        <v>80.94</v>
      </c>
      <c r="H174" t="s">
        <v>75</v>
      </c>
      <c r="I174" t="s">
        <v>71</v>
      </c>
      <c r="J174" t="str">
        <f>TEXT(Table5[[#This Row],[DATE]],"MMM")</f>
        <v>Aug</v>
      </c>
      <c r="K174">
        <f>YEAR(Table5[[#This Row],[DATE]])</f>
        <v>2021</v>
      </c>
      <c r="L174">
        <f>Table5[[#This Row],[BUYING PRICE]]*Table5[[#This Row],[QUANTITY]]</f>
        <v>213</v>
      </c>
      <c r="M174">
        <f>Table5[[#This Row],[SELLING PRICE]]*Table5[[#This Row],[QUANTITY]]</f>
        <v>242.82</v>
      </c>
      <c r="N174">
        <f>Table5[[#This Row],[sales]]-Table5[[#This Row],[Buying price For All Units]]</f>
        <v>29.819999999999993</v>
      </c>
      <c r="O174" t="str">
        <f>TEXT(Table5[[#This Row],[DATE]],"DDD")</f>
        <v>Mon</v>
      </c>
    </row>
    <row r="175" spans="1:15" x14ac:dyDescent="0.25">
      <c r="A175" s="1">
        <v>44426</v>
      </c>
      <c r="B175" t="s">
        <v>18</v>
      </c>
      <c r="C175">
        <v>6</v>
      </c>
      <c r="D175" t="s">
        <v>13</v>
      </c>
      <c r="E175" t="s">
        <v>9</v>
      </c>
      <c r="F175">
        <v>7</v>
      </c>
      <c r="G175">
        <v>8.33</v>
      </c>
      <c r="H175" t="s">
        <v>76</v>
      </c>
      <c r="I175" t="s">
        <v>65</v>
      </c>
      <c r="J175" t="str">
        <f>TEXT(Table5[[#This Row],[DATE]],"MMM")</f>
        <v>Aug</v>
      </c>
      <c r="K175">
        <f>YEAR(Table5[[#This Row],[DATE]])</f>
        <v>2021</v>
      </c>
      <c r="L175">
        <f>Table5[[#This Row],[BUYING PRICE]]*Table5[[#This Row],[QUANTITY]]</f>
        <v>42</v>
      </c>
      <c r="M175">
        <f>Table5[[#This Row],[SELLING PRICE]]*Table5[[#This Row],[QUANTITY]]</f>
        <v>49.980000000000004</v>
      </c>
      <c r="N175">
        <f>Table5[[#This Row],[sales]]-Table5[[#This Row],[Buying price For All Units]]</f>
        <v>7.980000000000004</v>
      </c>
      <c r="O175" t="str">
        <f>TEXT(Table5[[#This Row],[DATE]],"DDD")</f>
        <v>Wed</v>
      </c>
    </row>
    <row r="176" spans="1:15" x14ac:dyDescent="0.25">
      <c r="A176" s="1">
        <v>44428</v>
      </c>
      <c r="B176" t="s">
        <v>25</v>
      </c>
      <c r="C176">
        <v>15</v>
      </c>
      <c r="D176" t="s">
        <v>13</v>
      </c>
      <c r="E176" t="s">
        <v>11</v>
      </c>
      <c r="F176">
        <v>61</v>
      </c>
      <c r="G176">
        <v>76.25</v>
      </c>
      <c r="H176" t="s">
        <v>83</v>
      </c>
      <c r="I176" t="s">
        <v>65</v>
      </c>
      <c r="J176" t="str">
        <f>TEXT(Table5[[#This Row],[DATE]],"MMM")</f>
        <v>Aug</v>
      </c>
      <c r="K176">
        <f>YEAR(Table5[[#This Row],[DATE]])</f>
        <v>2021</v>
      </c>
      <c r="L176">
        <f>Table5[[#This Row],[BUYING PRICE]]*Table5[[#This Row],[QUANTITY]]</f>
        <v>915</v>
      </c>
      <c r="M176">
        <f>Table5[[#This Row],[SELLING PRICE]]*Table5[[#This Row],[QUANTITY]]</f>
        <v>1143.75</v>
      </c>
      <c r="N176">
        <f>Table5[[#This Row],[sales]]-Table5[[#This Row],[Buying price For All Units]]</f>
        <v>228.75</v>
      </c>
      <c r="O176" t="str">
        <f>TEXT(Table5[[#This Row],[DATE]],"DDD")</f>
        <v>Fri</v>
      </c>
    </row>
    <row r="177" spans="1:15" x14ac:dyDescent="0.25">
      <c r="A177" s="1">
        <v>44428</v>
      </c>
      <c r="B177" t="s">
        <v>16</v>
      </c>
      <c r="C177">
        <v>9</v>
      </c>
      <c r="D177" t="s">
        <v>13</v>
      </c>
      <c r="E177" t="s">
        <v>9</v>
      </c>
      <c r="F177">
        <v>93</v>
      </c>
      <c r="G177">
        <v>104.16</v>
      </c>
      <c r="H177" t="s">
        <v>74</v>
      </c>
      <c r="I177" t="s">
        <v>73</v>
      </c>
      <c r="J177" t="str">
        <f>TEXT(Table5[[#This Row],[DATE]],"MMM")</f>
        <v>Aug</v>
      </c>
      <c r="K177">
        <f>YEAR(Table5[[#This Row],[DATE]])</f>
        <v>2021</v>
      </c>
      <c r="L177">
        <f>Table5[[#This Row],[BUYING PRICE]]*Table5[[#This Row],[QUANTITY]]</f>
        <v>837</v>
      </c>
      <c r="M177">
        <f>Table5[[#This Row],[SELLING PRICE]]*Table5[[#This Row],[QUANTITY]]</f>
        <v>937.43999999999994</v>
      </c>
      <c r="N177">
        <f>Table5[[#This Row],[sales]]-Table5[[#This Row],[Buying price For All Units]]</f>
        <v>100.43999999999994</v>
      </c>
      <c r="O177" t="str">
        <f>TEXT(Table5[[#This Row],[DATE]],"DDD")</f>
        <v>Fri</v>
      </c>
    </row>
    <row r="178" spans="1:15" x14ac:dyDescent="0.25">
      <c r="A178" s="1">
        <v>44428</v>
      </c>
      <c r="B178" t="s">
        <v>44</v>
      </c>
      <c r="C178">
        <v>13</v>
      </c>
      <c r="D178" t="s">
        <v>13</v>
      </c>
      <c r="E178" t="s">
        <v>9</v>
      </c>
      <c r="F178">
        <v>37</v>
      </c>
      <c r="G178">
        <v>41.81</v>
      </c>
      <c r="H178" t="s">
        <v>102</v>
      </c>
      <c r="I178" t="s">
        <v>73</v>
      </c>
      <c r="J178" t="str">
        <f>TEXT(Table5[[#This Row],[DATE]],"MMM")</f>
        <v>Aug</v>
      </c>
      <c r="K178">
        <f>YEAR(Table5[[#This Row],[DATE]])</f>
        <v>2021</v>
      </c>
      <c r="L178">
        <f>Table5[[#This Row],[BUYING PRICE]]*Table5[[#This Row],[QUANTITY]]</f>
        <v>481</v>
      </c>
      <c r="M178">
        <f>Table5[[#This Row],[SELLING PRICE]]*Table5[[#This Row],[QUANTITY]]</f>
        <v>543.53</v>
      </c>
      <c r="N178">
        <f>Table5[[#This Row],[sales]]-Table5[[#This Row],[Buying price For All Units]]</f>
        <v>62.529999999999973</v>
      </c>
      <c r="O178" t="str">
        <f>TEXT(Table5[[#This Row],[DATE]],"DDD")</f>
        <v>Fri</v>
      </c>
    </row>
    <row r="179" spans="1:15" x14ac:dyDescent="0.25">
      <c r="A179" s="1">
        <v>44434</v>
      </c>
      <c r="B179" t="s">
        <v>45</v>
      </c>
      <c r="C179">
        <v>4</v>
      </c>
      <c r="D179" t="s">
        <v>13</v>
      </c>
      <c r="E179" t="s">
        <v>9</v>
      </c>
      <c r="F179">
        <v>37</v>
      </c>
      <c r="G179">
        <v>42.55</v>
      </c>
      <c r="H179" t="s">
        <v>103</v>
      </c>
      <c r="I179" t="s">
        <v>67</v>
      </c>
      <c r="J179" t="str">
        <f>TEXT(Table5[[#This Row],[DATE]],"MMM")</f>
        <v>Aug</v>
      </c>
      <c r="K179">
        <f>YEAR(Table5[[#This Row],[DATE]])</f>
        <v>2021</v>
      </c>
      <c r="L179">
        <f>Table5[[#This Row],[BUYING PRICE]]*Table5[[#This Row],[QUANTITY]]</f>
        <v>148</v>
      </c>
      <c r="M179">
        <f>Table5[[#This Row],[SELLING PRICE]]*Table5[[#This Row],[QUANTITY]]</f>
        <v>170.2</v>
      </c>
      <c r="N179">
        <f>Table5[[#This Row],[sales]]-Table5[[#This Row],[Buying price For All Units]]</f>
        <v>22.199999999999989</v>
      </c>
      <c r="O179" t="str">
        <f>TEXT(Table5[[#This Row],[DATE]],"DDD")</f>
        <v>Thu</v>
      </c>
    </row>
    <row r="180" spans="1:15" x14ac:dyDescent="0.25">
      <c r="A180" s="1">
        <v>44437</v>
      </c>
      <c r="B180" t="s">
        <v>24</v>
      </c>
      <c r="C180">
        <v>12</v>
      </c>
      <c r="D180" t="s">
        <v>8</v>
      </c>
      <c r="E180" t="s">
        <v>9</v>
      </c>
      <c r="F180">
        <v>55</v>
      </c>
      <c r="G180">
        <v>58.3</v>
      </c>
      <c r="H180" t="s">
        <v>82</v>
      </c>
      <c r="I180" t="s">
        <v>73</v>
      </c>
      <c r="J180" t="str">
        <f>TEXT(Table5[[#This Row],[DATE]],"MMM")</f>
        <v>Aug</v>
      </c>
      <c r="K180">
        <f>YEAR(Table5[[#This Row],[DATE]])</f>
        <v>2021</v>
      </c>
      <c r="L180">
        <f>Table5[[#This Row],[BUYING PRICE]]*Table5[[#This Row],[QUANTITY]]</f>
        <v>660</v>
      </c>
      <c r="M180">
        <f>Table5[[#This Row],[SELLING PRICE]]*Table5[[#This Row],[QUANTITY]]</f>
        <v>699.59999999999991</v>
      </c>
      <c r="N180">
        <f>Table5[[#This Row],[sales]]-Table5[[#This Row],[Buying price For All Units]]</f>
        <v>39.599999999999909</v>
      </c>
      <c r="O180" t="str">
        <f>TEXT(Table5[[#This Row],[DATE]],"DDD")</f>
        <v>Sun</v>
      </c>
    </row>
    <row r="181" spans="1:15" x14ac:dyDescent="0.25">
      <c r="A181" s="1">
        <v>44438</v>
      </c>
      <c r="B181" t="s">
        <v>12</v>
      </c>
      <c r="C181">
        <v>13</v>
      </c>
      <c r="D181" t="s">
        <v>13</v>
      </c>
      <c r="E181" t="s">
        <v>9</v>
      </c>
      <c r="F181">
        <v>112</v>
      </c>
      <c r="G181">
        <v>122.08</v>
      </c>
      <c r="H181" t="s">
        <v>68</v>
      </c>
      <c r="I181" t="s">
        <v>69</v>
      </c>
      <c r="J181" t="str">
        <f>TEXT(Table5[[#This Row],[DATE]],"MMM")</f>
        <v>Aug</v>
      </c>
      <c r="K181">
        <f>YEAR(Table5[[#This Row],[DATE]])</f>
        <v>2021</v>
      </c>
      <c r="L181">
        <f>Table5[[#This Row],[BUYING PRICE]]*Table5[[#This Row],[QUANTITY]]</f>
        <v>1456</v>
      </c>
      <c r="M181">
        <f>Table5[[#This Row],[SELLING PRICE]]*Table5[[#This Row],[QUANTITY]]</f>
        <v>1587.04</v>
      </c>
      <c r="N181">
        <f>Table5[[#This Row],[sales]]-Table5[[#This Row],[Buying price For All Units]]</f>
        <v>131.03999999999996</v>
      </c>
      <c r="O181" t="str">
        <f>TEXT(Table5[[#This Row],[DATE]],"DDD")</f>
        <v>Mon</v>
      </c>
    </row>
    <row r="182" spans="1:15" x14ac:dyDescent="0.25">
      <c r="A182" s="1">
        <v>44439</v>
      </c>
      <c r="B182" t="s">
        <v>27</v>
      </c>
      <c r="C182">
        <v>2</v>
      </c>
      <c r="D182" t="s">
        <v>13</v>
      </c>
      <c r="E182" t="s">
        <v>9</v>
      </c>
      <c r="F182">
        <v>98</v>
      </c>
      <c r="G182">
        <v>103.88</v>
      </c>
      <c r="H182" t="s">
        <v>85</v>
      </c>
      <c r="I182" t="s">
        <v>71</v>
      </c>
      <c r="J182" t="str">
        <f>TEXT(Table5[[#This Row],[DATE]],"MMM")</f>
        <v>Aug</v>
      </c>
      <c r="K182">
        <f>YEAR(Table5[[#This Row],[DATE]])</f>
        <v>2021</v>
      </c>
      <c r="L182">
        <f>Table5[[#This Row],[BUYING PRICE]]*Table5[[#This Row],[QUANTITY]]</f>
        <v>196</v>
      </c>
      <c r="M182">
        <f>Table5[[#This Row],[SELLING PRICE]]*Table5[[#This Row],[QUANTITY]]</f>
        <v>207.76</v>
      </c>
      <c r="N182">
        <f>Table5[[#This Row],[sales]]-Table5[[#This Row],[Buying price For All Units]]</f>
        <v>11.759999999999991</v>
      </c>
      <c r="O182" t="str">
        <f>TEXT(Table5[[#This Row],[DATE]],"DDD")</f>
        <v>Tue</v>
      </c>
    </row>
    <row r="183" spans="1:15" x14ac:dyDescent="0.25">
      <c r="A183" s="1">
        <v>44439</v>
      </c>
      <c r="B183" t="s">
        <v>15</v>
      </c>
      <c r="C183">
        <v>11</v>
      </c>
      <c r="D183" t="s">
        <v>13</v>
      </c>
      <c r="E183" t="s">
        <v>9</v>
      </c>
      <c r="F183">
        <v>5</v>
      </c>
      <c r="G183">
        <v>6.7</v>
      </c>
      <c r="H183" t="s">
        <v>72</v>
      </c>
      <c r="I183" t="s">
        <v>73</v>
      </c>
      <c r="J183" t="str">
        <f>TEXT(Table5[[#This Row],[DATE]],"MMM")</f>
        <v>Aug</v>
      </c>
      <c r="K183">
        <f>YEAR(Table5[[#This Row],[DATE]])</f>
        <v>2021</v>
      </c>
      <c r="L183">
        <f>Table5[[#This Row],[BUYING PRICE]]*Table5[[#This Row],[QUANTITY]]</f>
        <v>55</v>
      </c>
      <c r="M183">
        <f>Table5[[#This Row],[SELLING PRICE]]*Table5[[#This Row],[QUANTITY]]</f>
        <v>73.7</v>
      </c>
      <c r="N183">
        <f>Table5[[#This Row],[sales]]-Table5[[#This Row],[Buying price For All Units]]</f>
        <v>18.700000000000003</v>
      </c>
      <c r="O183" t="str">
        <f>TEXT(Table5[[#This Row],[DATE]],"DDD")</f>
        <v>Tue</v>
      </c>
    </row>
    <row r="184" spans="1:15" x14ac:dyDescent="0.25">
      <c r="A184" s="1">
        <v>44440</v>
      </c>
      <c r="B184" t="s">
        <v>7</v>
      </c>
      <c r="C184">
        <v>1</v>
      </c>
      <c r="D184" t="s">
        <v>8</v>
      </c>
      <c r="E184" t="s">
        <v>11</v>
      </c>
      <c r="F184">
        <v>144</v>
      </c>
      <c r="G184">
        <v>156.96</v>
      </c>
      <c r="H184" t="s">
        <v>64</v>
      </c>
      <c r="I184" t="s">
        <v>65</v>
      </c>
      <c r="J184" t="str">
        <f>TEXT(Table5[[#This Row],[DATE]],"MMM")</f>
        <v>Sep</v>
      </c>
      <c r="K184">
        <f>YEAR(Table5[[#This Row],[DATE]])</f>
        <v>2021</v>
      </c>
      <c r="L184">
        <f>Table5[[#This Row],[BUYING PRICE]]*Table5[[#This Row],[QUANTITY]]</f>
        <v>144</v>
      </c>
      <c r="M184">
        <f>Table5[[#This Row],[SELLING PRICE]]*Table5[[#This Row],[QUANTITY]]</f>
        <v>156.96</v>
      </c>
      <c r="N184">
        <f>Table5[[#This Row],[sales]]-Table5[[#This Row],[Buying price For All Units]]</f>
        <v>12.960000000000008</v>
      </c>
      <c r="O184" t="str">
        <f>TEXT(Table5[[#This Row],[DATE]],"DDD")</f>
        <v>Wed</v>
      </c>
    </row>
    <row r="185" spans="1:15" x14ac:dyDescent="0.25">
      <c r="A185" s="1">
        <v>44440</v>
      </c>
      <c r="B185" t="s">
        <v>17</v>
      </c>
      <c r="C185">
        <v>14</v>
      </c>
      <c r="D185" t="s">
        <v>9</v>
      </c>
      <c r="E185" t="s">
        <v>9</v>
      </c>
      <c r="F185">
        <v>71</v>
      </c>
      <c r="G185">
        <v>80.94</v>
      </c>
      <c r="H185" t="s">
        <v>75</v>
      </c>
      <c r="I185" t="s">
        <v>71</v>
      </c>
      <c r="J185" t="str">
        <f>TEXT(Table5[[#This Row],[DATE]],"MMM")</f>
        <v>Sep</v>
      </c>
      <c r="K185">
        <f>YEAR(Table5[[#This Row],[DATE]])</f>
        <v>2021</v>
      </c>
      <c r="L185">
        <f>Table5[[#This Row],[BUYING PRICE]]*Table5[[#This Row],[QUANTITY]]</f>
        <v>994</v>
      </c>
      <c r="M185">
        <f>Table5[[#This Row],[SELLING PRICE]]*Table5[[#This Row],[QUANTITY]]</f>
        <v>1133.1599999999999</v>
      </c>
      <c r="N185">
        <f>Table5[[#This Row],[sales]]-Table5[[#This Row],[Buying price For All Units]]</f>
        <v>139.15999999999985</v>
      </c>
      <c r="O185" t="str">
        <f>TEXT(Table5[[#This Row],[DATE]],"DDD")</f>
        <v>Wed</v>
      </c>
    </row>
    <row r="186" spans="1:15" x14ac:dyDescent="0.25">
      <c r="A186" s="1">
        <v>44442</v>
      </c>
      <c r="B186" t="s">
        <v>52</v>
      </c>
      <c r="C186">
        <v>8</v>
      </c>
      <c r="D186" t="s">
        <v>13</v>
      </c>
      <c r="E186" t="s">
        <v>9</v>
      </c>
      <c r="F186">
        <v>138</v>
      </c>
      <c r="G186">
        <v>173.88</v>
      </c>
      <c r="H186" t="s">
        <v>110</v>
      </c>
      <c r="I186" t="s">
        <v>67</v>
      </c>
      <c r="J186" t="str">
        <f>TEXT(Table5[[#This Row],[DATE]],"MMM")</f>
        <v>Sep</v>
      </c>
      <c r="K186">
        <f>YEAR(Table5[[#This Row],[DATE]])</f>
        <v>2021</v>
      </c>
      <c r="L186">
        <f>Table5[[#This Row],[BUYING PRICE]]*Table5[[#This Row],[QUANTITY]]</f>
        <v>1104</v>
      </c>
      <c r="M186">
        <f>Table5[[#This Row],[SELLING PRICE]]*Table5[[#This Row],[QUANTITY]]</f>
        <v>1391.04</v>
      </c>
      <c r="N186">
        <f>Table5[[#This Row],[sales]]-Table5[[#This Row],[Buying price For All Units]]</f>
        <v>287.03999999999996</v>
      </c>
      <c r="O186" t="str">
        <f>TEXT(Table5[[#This Row],[DATE]],"DDD")</f>
        <v>Fri</v>
      </c>
    </row>
    <row r="187" spans="1:15" x14ac:dyDescent="0.25">
      <c r="A187" s="1">
        <v>44443</v>
      </c>
      <c r="B187" t="s">
        <v>44</v>
      </c>
      <c r="C187">
        <v>7</v>
      </c>
      <c r="D187" t="s">
        <v>13</v>
      </c>
      <c r="E187" t="s">
        <v>9</v>
      </c>
      <c r="F187">
        <v>37</v>
      </c>
      <c r="G187">
        <v>41.81</v>
      </c>
      <c r="H187" t="s">
        <v>102</v>
      </c>
      <c r="I187" t="s">
        <v>73</v>
      </c>
      <c r="J187" t="str">
        <f>TEXT(Table5[[#This Row],[DATE]],"MMM")</f>
        <v>Sep</v>
      </c>
      <c r="K187">
        <f>YEAR(Table5[[#This Row],[DATE]])</f>
        <v>2021</v>
      </c>
      <c r="L187">
        <f>Table5[[#This Row],[BUYING PRICE]]*Table5[[#This Row],[QUANTITY]]</f>
        <v>259</v>
      </c>
      <c r="M187">
        <f>Table5[[#This Row],[SELLING PRICE]]*Table5[[#This Row],[QUANTITY]]</f>
        <v>292.67</v>
      </c>
      <c r="N187">
        <f>Table5[[#This Row],[sales]]-Table5[[#This Row],[Buying price For All Units]]</f>
        <v>33.670000000000016</v>
      </c>
      <c r="O187" t="str">
        <f>TEXT(Table5[[#This Row],[DATE]],"DDD")</f>
        <v>Sat</v>
      </c>
    </row>
    <row r="188" spans="1:15" x14ac:dyDescent="0.25">
      <c r="A188" s="1">
        <v>44443</v>
      </c>
      <c r="B188" t="s">
        <v>23</v>
      </c>
      <c r="C188">
        <v>15</v>
      </c>
      <c r="D188" t="s">
        <v>13</v>
      </c>
      <c r="E188" t="s">
        <v>9</v>
      </c>
      <c r="F188">
        <v>141</v>
      </c>
      <c r="G188">
        <v>149.46</v>
      </c>
      <c r="H188" t="s">
        <v>81</v>
      </c>
      <c r="I188" t="s">
        <v>65</v>
      </c>
      <c r="J188" t="str">
        <f>TEXT(Table5[[#This Row],[DATE]],"MMM")</f>
        <v>Sep</v>
      </c>
      <c r="K188">
        <f>YEAR(Table5[[#This Row],[DATE]])</f>
        <v>2021</v>
      </c>
      <c r="L188">
        <f>Table5[[#This Row],[BUYING PRICE]]*Table5[[#This Row],[QUANTITY]]</f>
        <v>2115</v>
      </c>
      <c r="M188">
        <f>Table5[[#This Row],[SELLING PRICE]]*Table5[[#This Row],[QUANTITY]]</f>
        <v>2241.9</v>
      </c>
      <c r="N188">
        <f>Table5[[#This Row],[sales]]-Table5[[#This Row],[Buying price For All Units]]</f>
        <v>126.90000000000009</v>
      </c>
      <c r="O188" t="str">
        <f>TEXT(Table5[[#This Row],[DATE]],"DDD")</f>
        <v>Sat</v>
      </c>
    </row>
    <row r="189" spans="1:15" x14ac:dyDescent="0.25">
      <c r="A189" s="1">
        <v>44444</v>
      </c>
      <c r="B189" t="s">
        <v>29</v>
      </c>
      <c r="C189">
        <v>1</v>
      </c>
      <c r="D189" t="s">
        <v>13</v>
      </c>
      <c r="E189" t="s">
        <v>11</v>
      </c>
      <c r="F189">
        <v>89</v>
      </c>
      <c r="G189">
        <v>117.48</v>
      </c>
      <c r="H189" t="s">
        <v>87</v>
      </c>
      <c r="I189" t="s">
        <v>73</v>
      </c>
      <c r="J189" t="str">
        <f>TEXT(Table5[[#This Row],[DATE]],"MMM")</f>
        <v>Sep</v>
      </c>
      <c r="K189">
        <f>YEAR(Table5[[#This Row],[DATE]])</f>
        <v>2021</v>
      </c>
      <c r="L189">
        <f>Table5[[#This Row],[BUYING PRICE]]*Table5[[#This Row],[QUANTITY]]</f>
        <v>89</v>
      </c>
      <c r="M189">
        <f>Table5[[#This Row],[SELLING PRICE]]*Table5[[#This Row],[QUANTITY]]</f>
        <v>117.48</v>
      </c>
      <c r="N189">
        <f>Table5[[#This Row],[sales]]-Table5[[#This Row],[Buying price For All Units]]</f>
        <v>28.480000000000004</v>
      </c>
      <c r="O189" t="str">
        <f>TEXT(Table5[[#This Row],[DATE]],"DDD")</f>
        <v>Sun</v>
      </c>
    </row>
    <row r="190" spans="1:15" x14ac:dyDescent="0.25">
      <c r="A190" s="1">
        <v>44446</v>
      </c>
      <c r="B190" t="s">
        <v>51</v>
      </c>
      <c r="C190">
        <v>5</v>
      </c>
      <c r="D190" t="s">
        <v>13</v>
      </c>
      <c r="E190" t="s">
        <v>9</v>
      </c>
      <c r="F190">
        <v>150</v>
      </c>
      <c r="G190">
        <v>210</v>
      </c>
      <c r="H190" t="s">
        <v>109</v>
      </c>
      <c r="I190" t="s">
        <v>69</v>
      </c>
      <c r="J190" t="str">
        <f>TEXT(Table5[[#This Row],[DATE]],"MMM")</f>
        <v>Sep</v>
      </c>
      <c r="K190">
        <f>YEAR(Table5[[#This Row],[DATE]])</f>
        <v>2021</v>
      </c>
      <c r="L190">
        <f>Table5[[#This Row],[BUYING PRICE]]*Table5[[#This Row],[QUANTITY]]</f>
        <v>750</v>
      </c>
      <c r="M190">
        <f>Table5[[#This Row],[SELLING PRICE]]*Table5[[#This Row],[QUANTITY]]</f>
        <v>1050</v>
      </c>
      <c r="N190">
        <f>Table5[[#This Row],[sales]]-Table5[[#This Row],[Buying price For All Units]]</f>
        <v>300</v>
      </c>
      <c r="O190" t="str">
        <f>TEXT(Table5[[#This Row],[DATE]],"DDD")</f>
        <v>Tue</v>
      </c>
    </row>
    <row r="191" spans="1:15" x14ac:dyDescent="0.25">
      <c r="A191" s="1">
        <v>44448</v>
      </c>
      <c r="B191" t="s">
        <v>22</v>
      </c>
      <c r="C191">
        <v>4</v>
      </c>
      <c r="D191" t="s">
        <v>13</v>
      </c>
      <c r="E191" t="s">
        <v>9</v>
      </c>
      <c r="F191">
        <v>76</v>
      </c>
      <c r="G191">
        <v>82.08</v>
      </c>
      <c r="H191" t="s">
        <v>80</v>
      </c>
      <c r="I191" t="s">
        <v>67</v>
      </c>
      <c r="J191" t="str">
        <f>TEXT(Table5[[#This Row],[DATE]],"MMM")</f>
        <v>Sep</v>
      </c>
      <c r="K191">
        <f>YEAR(Table5[[#This Row],[DATE]])</f>
        <v>2021</v>
      </c>
      <c r="L191">
        <f>Table5[[#This Row],[BUYING PRICE]]*Table5[[#This Row],[QUANTITY]]</f>
        <v>304</v>
      </c>
      <c r="M191">
        <f>Table5[[#This Row],[SELLING PRICE]]*Table5[[#This Row],[QUANTITY]]</f>
        <v>328.32</v>
      </c>
      <c r="N191">
        <f>Table5[[#This Row],[sales]]-Table5[[#This Row],[Buying price For All Units]]</f>
        <v>24.319999999999993</v>
      </c>
      <c r="O191" t="str">
        <f>TEXT(Table5[[#This Row],[DATE]],"DDD")</f>
        <v>Thu</v>
      </c>
    </row>
    <row r="192" spans="1:15" x14ac:dyDescent="0.25">
      <c r="A192" s="1">
        <v>44449</v>
      </c>
      <c r="B192" t="s">
        <v>39</v>
      </c>
      <c r="C192">
        <v>6</v>
      </c>
      <c r="D192" t="s">
        <v>13</v>
      </c>
      <c r="E192" t="s">
        <v>9</v>
      </c>
      <c r="F192">
        <v>148</v>
      </c>
      <c r="G192">
        <v>201.28</v>
      </c>
      <c r="H192" t="s">
        <v>97</v>
      </c>
      <c r="I192" t="s">
        <v>73</v>
      </c>
      <c r="J192" t="str">
        <f>TEXT(Table5[[#This Row],[DATE]],"MMM")</f>
        <v>Sep</v>
      </c>
      <c r="K192">
        <f>YEAR(Table5[[#This Row],[DATE]])</f>
        <v>2021</v>
      </c>
      <c r="L192">
        <f>Table5[[#This Row],[BUYING PRICE]]*Table5[[#This Row],[QUANTITY]]</f>
        <v>888</v>
      </c>
      <c r="M192">
        <f>Table5[[#This Row],[SELLING PRICE]]*Table5[[#This Row],[QUANTITY]]</f>
        <v>1207.68</v>
      </c>
      <c r="N192">
        <f>Table5[[#This Row],[sales]]-Table5[[#This Row],[Buying price For All Units]]</f>
        <v>319.68000000000006</v>
      </c>
      <c r="O192" t="str">
        <f>TEXT(Table5[[#This Row],[DATE]],"DDD")</f>
        <v>Fri</v>
      </c>
    </row>
    <row r="193" spans="1:15" x14ac:dyDescent="0.25">
      <c r="A193" s="1">
        <v>44449</v>
      </c>
      <c r="B193" t="s">
        <v>27</v>
      </c>
      <c r="C193">
        <v>9</v>
      </c>
      <c r="D193" t="s">
        <v>8</v>
      </c>
      <c r="E193" t="s">
        <v>9</v>
      </c>
      <c r="F193">
        <v>98</v>
      </c>
      <c r="G193">
        <v>103.88</v>
      </c>
      <c r="H193" t="s">
        <v>85</v>
      </c>
      <c r="I193" t="s">
        <v>71</v>
      </c>
      <c r="J193" t="str">
        <f>TEXT(Table5[[#This Row],[DATE]],"MMM")</f>
        <v>Sep</v>
      </c>
      <c r="K193">
        <f>YEAR(Table5[[#This Row],[DATE]])</f>
        <v>2021</v>
      </c>
      <c r="L193">
        <f>Table5[[#This Row],[BUYING PRICE]]*Table5[[#This Row],[QUANTITY]]</f>
        <v>882</v>
      </c>
      <c r="M193">
        <f>Table5[[#This Row],[SELLING PRICE]]*Table5[[#This Row],[QUANTITY]]</f>
        <v>934.92</v>
      </c>
      <c r="N193">
        <f>Table5[[#This Row],[sales]]-Table5[[#This Row],[Buying price For All Units]]</f>
        <v>52.919999999999959</v>
      </c>
      <c r="O193" t="str">
        <f>TEXT(Table5[[#This Row],[DATE]],"DDD")</f>
        <v>Fri</v>
      </c>
    </row>
    <row r="194" spans="1:15" x14ac:dyDescent="0.25">
      <c r="A194" s="1">
        <v>44449</v>
      </c>
      <c r="B194" t="s">
        <v>53</v>
      </c>
      <c r="C194">
        <v>2</v>
      </c>
      <c r="D194" t="s">
        <v>13</v>
      </c>
      <c r="E194" t="s">
        <v>9</v>
      </c>
      <c r="F194">
        <v>18</v>
      </c>
      <c r="G194">
        <v>24.66</v>
      </c>
      <c r="H194" t="s">
        <v>111</v>
      </c>
      <c r="I194" t="s">
        <v>73</v>
      </c>
      <c r="J194" t="str">
        <f>TEXT(Table5[[#This Row],[DATE]],"MMM")</f>
        <v>Sep</v>
      </c>
      <c r="K194">
        <f>YEAR(Table5[[#This Row],[DATE]])</f>
        <v>2021</v>
      </c>
      <c r="L194">
        <f>Table5[[#This Row],[BUYING PRICE]]*Table5[[#This Row],[QUANTITY]]</f>
        <v>36</v>
      </c>
      <c r="M194">
        <f>Table5[[#This Row],[SELLING PRICE]]*Table5[[#This Row],[QUANTITY]]</f>
        <v>49.32</v>
      </c>
      <c r="N194">
        <f>Table5[[#This Row],[sales]]-Table5[[#This Row],[Buying price For All Units]]</f>
        <v>13.32</v>
      </c>
      <c r="O194" t="str">
        <f>TEXT(Table5[[#This Row],[DATE]],"DDD")</f>
        <v>Fri</v>
      </c>
    </row>
    <row r="195" spans="1:15" x14ac:dyDescent="0.25">
      <c r="A195" s="1">
        <v>44450</v>
      </c>
      <c r="B195" t="s">
        <v>27</v>
      </c>
      <c r="C195">
        <v>6</v>
      </c>
      <c r="D195" t="s">
        <v>8</v>
      </c>
      <c r="E195" t="s">
        <v>9</v>
      </c>
      <c r="F195">
        <v>98</v>
      </c>
      <c r="G195">
        <v>103.88</v>
      </c>
      <c r="H195" t="s">
        <v>85</v>
      </c>
      <c r="I195" t="s">
        <v>71</v>
      </c>
      <c r="J195" t="str">
        <f>TEXT(Table5[[#This Row],[DATE]],"MMM")</f>
        <v>Sep</v>
      </c>
      <c r="K195">
        <f>YEAR(Table5[[#This Row],[DATE]])</f>
        <v>2021</v>
      </c>
      <c r="L195">
        <f>Table5[[#This Row],[BUYING PRICE]]*Table5[[#This Row],[QUANTITY]]</f>
        <v>588</v>
      </c>
      <c r="M195">
        <f>Table5[[#This Row],[SELLING PRICE]]*Table5[[#This Row],[QUANTITY]]</f>
        <v>623.28</v>
      </c>
      <c r="N195">
        <f>Table5[[#This Row],[sales]]-Table5[[#This Row],[Buying price For All Units]]</f>
        <v>35.279999999999973</v>
      </c>
      <c r="O195" t="str">
        <f>TEXT(Table5[[#This Row],[DATE]],"DDD")</f>
        <v>Sat</v>
      </c>
    </row>
    <row r="196" spans="1:15" x14ac:dyDescent="0.25">
      <c r="A196" s="1">
        <v>44452</v>
      </c>
      <c r="B196" t="s">
        <v>52</v>
      </c>
      <c r="C196">
        <v>7</v>
      </c>
      <c r="D196" t="s">
        <v>13</v>
      </c>
      <c r="E196" t="s">
        <v>11</v>
      </c>
      <c r="F196">
        <v>138</v>
      </c>
      <c r="G196">
        <v>173.88</v>
      </c>
      <c r="H196" t="s">
        <v>110</v>
      </c>
      <c r="I196" t="s">
        <v>67</v>
      </c>
      <c r="J196" t="str">
        <f>TEXT(Table5[[#This Row],[DATE]],"MMM")</f>
        <v>Sep</v>
      </c>
      <c r="K196">
        <f>YEAR(Table5[[#This Row],[DATE]])</f>
        <v>2021</v>
      </c>
      <c r="L196">
        <f>Table5[[#This Row],[BUYING PRICE]]*Table5[[#This Row],[QUANTITY]]</f>
        <v>966</v>
      </c>
      <c r="M196">
        <f>Table5[[#This Row],[SELLING PRICE]]*Table5[[#This Row],[QUANTITY]]</f>
        <v>1217.1599999999999</v>
      </c>
      <c r="N196">
        <f>Table5[[#This Row],[sales]]-Table5[[#This Row],[Buying price For All Units]]</f>
        <v>251.15999999999985</v>
      </c>
      <c r="O196" t="str">
        <f>TEXT(Table5[[#This Row],[DATE]],"DDD")</f>
        <v>Mon</v>
      </c>
    </row>
    <row r="197" spans="1:15" x14ac:dyDescent="0.25">
      <c r="A197" s="1">
        <v>44454</v>
      </c>
      <c r="B197" t="s">
        <v>21</v>
      </c>
      <c r="C197">
        <v>6</v>
      </c>
      <c r="D197" t="s">
        <v>13</v>
      </c>
      <c r="E197" t="s">
        <v>9</v>
      </c>
      <c r="F197">
        <v>120</v>
      </c>
      <c r="G197">
        <v>162</v>
      </c>
      <c r="H197" t="s">
        <v>79</v>
      </c>
      <c r="I197" t="s">
        <v>67</v>
      </c>
      <c r="J197" t="str">
        <f>TEXT(Table5[[#This Row],[DATE]],"MMM")</f>
        <v>Sep</v>
      </c>
      <c r="K197">
        <f>YEAR(Table5[[#This Row],[DATE]])</f>
        <v>2021</v>
      </c>
      <c r="L197">
        <f>Table5[[#This Row],[BUYING PRICE]]*Table5[[#This Row],[QUANTITY]]</f>
        <v>720</v>
      </c>
      <c r="M197">
        <f>Table5[[#This Row],[SELLING PRICE]]*Table5[[#This Row],[QUANTITY]]</f>
        <v>972</v>
      </c>
      <c r="N197">
        <f>Table5[[#This Row],[sales]]-Table5[[#This Row],[Buying price For All Units]]</f>
        <v>252</v>
      </c>
      <c r="O197" t="str">
        <f>TEXT(Table5[[#This Row],[DATE]],"DDD")</f>
        <v>Wed</v>
      </c>
    </row>
    <row r="198" spans="1:15" x14ac:dyDescent="0.25">
      <c r="A198" s="1">
        <v>44454</v>
      </c>
      <c r="B198" t="s">
        <v>21</v>
      </c>
      <c r="C198">
        <v>14</v>
      </c>
      <c r="D198" t="s">
        <v>13</v>
      </c>
      <c r="E198" t="s">
        <v>9</v>
      </c>
      <c r="F198">
        <v>120</v>
      </c>
      <c r="G198">
        <v>162</v>
      </c>
      <c r="H198" t="s">
        <v>79</v>
      </c>
      <c r="I198" t="s">
        <v>67</v>
      </c>
      <c r="J198" t="str">
        <f>TEXT(Table5[[#This Row],[DATE]],"MMM")</f>
        <v>Sep</v>
      </c>
      <c r="K198">
        <f>YEAR(Table5[[#This Row],[DATE]])</f>
        <v>2021</v>
      </c>
      <c r="L198">
        <f>Table5[[#This Row],[BUYING PRICE]]*Table5[[#This Row],[QUANTITY]]</f>
        <v>1680</v>
      </c>
      <c r="M198">
        <f>Table5[[#This Row],[SELLING PRICE]]*Table5[[#This Row],[QUANTITY]]</f>
        <v>2268</v>
      </c>
      <c r="N198">
        <f>Table5[[#This Row],[sales]]-Table5[[#This Row],[Buying price For All Units]]</f>
        <v>588</v>
      </c>
      <c r="O198" t="str">
        <f>TEXT(Table5[[#This Row],[DATE]],"DDD")</f>
        <v>Wed</v>
      </c>
    </row>
    <row r="199" spans="1:15" x14ac:dyDescent="0.25">
      <c r="A199" s="1">
        <v>44460</v>
      </c>
      <c r="B199" t="s">
        <v>25</v>
      </c>
      <c r="C199">
        <v>7</v>
      </c>
      <c r="D199" t="s">
        <v>8</v>
      </c>
      <c r="E199" t="s">
        <v>11</v>
      </c>
      <c r="F199">
        <v>61</v>
      </c>
      <c r="G199">
        <v>76.25</v>
      </c>
      <c r="H199" t="s">
        <v>83</v>
      </c>
      <c r="I199" t="s">
        <v>65</v>
      </c>
      <c r="J199" t="str">
        <f>TEXT(Table5[[#This Row],[DATE]],"MMM")</f>
        <v>Sep</v>
      </c>
      <c r="K199">
        <f>YEAR(Table5[[#This Row],[DATE]])</f>
        <v>2021</v>
      </c>
      <c r="L199">
        <f>Table5[[#This Row],[BUYING PRICE]]*Table5[[#This Row],[QUANTITY]]</f>
        <v>427</v>
      </c>
      <c r="M199">
        <f>Table5[[#This Row],[SELLING PRICE]]*Table5[[#This Row],[QUANTITY]]</f>
        <v>533.75</v>
      </c>
      <c r="N199">
        <f>Table5[[#This Row],[sales]]-Table5[[#This Row],[Buying price For All Units]]</f>
        <v>106.75</v>
      </c>
      <c r="O199" t="str">
        <f>TEXT(Table5[[#This Row],[DATE]],"DDD")</f>
        <v>Tue</v>
      </c>
    </row>
    <row r="200" spans="1:15" x14ac:dyDescent="0.25">
      <c r="A200" s="1">
        <v>44461</v>
      </c>
      <c r="B200" t="s">
        <v>28</v>
      </c>
      <c r="C200">
        <v>2</v>
      </c>
      <c r="D200" t="s">
        <v>9</v>
      </c>
      <c r="E200" t="s">
        <v>11</v>
      </c>
      <c r="F200">
        <v>90</v>
      </c>
      <c r="G200">
        <v>115.2</v>
      </c>
      <c r="H200" t="s">
        <v>86</v>
      </c>
      <c r="I200" t="s">
        <v>67</v>
      </c>
      <c r="J200" t="str">
        <f>TEXT(Table5[[#This Row],[DATE]],"MMM")</f>
        <v>Sep</v>
      </c>
      <c r="K200">
        <f>YEAR(Table5[[#This Row],[DATE]])</f>
        <v>2021</v>
      </c>
      <c r="L200">
        <f>Table5[[#This Row],[BUYING PRICE]]*Table5[[#This Row],[QUANTITY]]</f>
        <v>180</v>
      </c>
      <c r="M200">
        <f>Table5[[#This Row],[SELLING PRICE]]*Table5[[#This Row],[QUANTITY]]</f>
        <v>230.4</v>
      </c>
      <c r="N200">
        <f>Table5[[#This Row],[sales]]-Table5[[#This Row],[Buying price For All Units]]</f>
        <v>50.400000000000006</v>
      </c>
      <c r="O200" t="str">
        <f>TEXT(Table5[[#This Row],[DATE]],"DDD")</f>
        <v>Wed</v>
      </c>
    </row>
    <row r="201" spans="1:15" x14ac:dyDescent="0.25">
      <c r="A201" s="1">
        <v>44461</v>
      </c>
      <c r="B201" t="s">
        <v>40</v>
      </c>
      <c r="C201">
        <v>4</v>
      </c>
      <c r="D201" t="s">
        <v>13</v>
      </c>
      <c r="E201" t="s">
        <v>11</v>
      </c>
      <c r="F201">
        <v>105</v>
      </c>
      <c r="G201">
        <v>142.80000000000001</v>
      </c>
      <c r="H201" t="s">
        <v>98</v>
      </c>
      <c r="I201" t="s">
        <v>71</v>
      </c>
      <c r="J201" t="str">
        <f>TEXT(Table5[[#This Row],[DATE]],"MMM")</f>
        <v>Sep</v>
      </c>
      <c r="K201">
        <f>YEAR(Table5[[#This Row],[DATE]])</f>
        <v>2021</v>
      </c>
      <c r="L201">
        <f>Table5[[#This Row],[BUYING PRICE]]*Table5[[#This Row],[QUANTITY]]</f>
        <v>420</v>
      </c>
      <c r="M201">
        <f>Table5[[#This Row],[SELLING PRICE]]*Table5[[#This Row],[QUANTITY]]</f>
        <v>571.20000000000005</v>
      </c>
      <c r="N201">
        <f>Table5[[#This Row],[sales]]-Table5[[#This Row],[Buying price For All Units]]</f>
        <v>151.20000000000005</v>
      </c>
      <c r="O201" t="str">
        <f>TEXT(Table5[[#This Row],[DATE]],"DDD")</f>
        <v>Wed</v>
      </c>
    </row>
    <row r="202" spans="1:15" x14ac:dyDescent="0.25">
      <c r="A202" s="1">
        <v>44462</v>
      </c>
      <c r="B202" t="s">
        <v>41</v>
      </c>
      <c r="C202">
        <v>12</v>
      </c>
      <c r="D202" t="s">
        <v>13</v>
      </c>
      <c r="E202" t="s">
        <v>11</v>
      </c>
      <c r="F202">
        <v>37</v>
      </c>
      <c r="G202">
        <v>49.21</v>
      </c>
      <c r="H202" t="s">
        <v>99</v>
      </c>
      <c r="I202" t="s">
        <v>69</v>
      </c>
      <c r="J202" t="str">
        <f>TEXT(Table5[[#This Row],[DATE]],"MMM")</f>
        <v>Sep</v>
      </c>
      <c r="K202">
        <f>YEAR(Table5[[#This Row],[DATE]])</f>
        <v>2021</v>
      </c>
      <c r="L202">
        <f>Table5[[#This Row],[BUYING PRICE]]*Table5[[#This Row],[QUANTITY]]</f>
        <v>444</v>
      </c>
      <c r="M202">
        <f>Table5[[#This Row],[SELLING PRICE]]*Table5[[#This Row],[QUANTITY]]</f>
        <v>590.52</v>
      </c>
      <c r="N202">
        <f>Table5[[#This Row],[sales]]-Table5[[#This Row],[Buying price For All Units]]</f>
        <v>146.51999999999998</v>
      </c>
      <c r="O202" t="str">
        <f>TEXT(Table5[[#This Row],[DATE]],"DDD")</f>
        <v>Thu</v>
      </c>
    </row>
    <row r="203" spans="1:15" x14ac:dyDescent="0.25">
      <c r="A203" s="1">
        <v>44462</v>
      </c>
      <c r="B203" t="s">
        <v>43</v>
      </c>
      <c r="C203">
        <v>7</v>
      </c>
      <c r="D203" t="s">
        <v>9</v>
      </c>
      <c r="E203" t="s">
        <v>9</v>
      </c>
      <c r="F203">
        <v>126</v>
      </c>
      <c r="G203">
        <v>162.54</v>
      </c>
      <c r="H203" t="s">
        <v>101</v>
      </c>
      <c r="I203" t="s">
        <v>65</v>
      </c>
      <c r="J203" t="str">
        <f>TEXT(Table5[[#This Row],[DATE]],"MMM")</f>
        <v>Sep</v>
      </c>
      <c r="K203">
        <f>YEAR(Table5[[#This Row],[DATE]])</f>
        <v>2021</v>
      </c>
      <c r="L203">
        <f>Table5[[#This Row],[BUYING PRICE]]*Table5[[#This Row],[QUANTITY]]</f>
        <v>882</v>
      </c>
      <c r="M203">
        <f>Table5[[#This Row],[SELLING PRICE]]*Table5[[#This Row],[QUANTITY]]</f>
        <v>1137.78</v>
      </c>
      <c r="N203">
        <f>Table5[[#This Row],[sales]]-Table5[[#This Row],[Buying price For All Units]]</f>
        <v>255.77999999999997</v>
      </c>
      <c r="O203" t="str">
        <f>TEXT(Table5[[#This Row],[DATE]],"DDD")</f>
        <v>Thu</v>
      </c>
    </row>
    <row r="204" spans="1:15" x14ac:dyDescent="0.25">
      <c r="A204" s="1">
        <v>44466</v>
      </c>
      <c r="B204" t="s">
        <v>24</v>
      </c>
      <c r="C204">
        <v>1</v>
      </c>
      <c r="D204" t="s">
        <v>13</v>
      </c>
      <c r="E204" t="s">
        <v>11</v>
      </c>
      <c r="F204">
        <v>55</v>
      </c>
      <c r="G204">
        <v>58.3</v>
      </c>
      <c r="H204" t="s">
        <v>82</v>
      </c>
      <c r="I204" t="s">
        <v>73</v>
      </c>
      <c r="J204" t="str">
        <f>TEXT(Table5[[#This Row],[DATE]],"MMM")</f>
        <v>Sep</v>
      </c>
      <c r="K204">
        <f>YEAR(Table5[[#This Row],[DATE]])</f>
        <v>2021</v>
      </c>
      <c r="L204">
        <f>Table5[[#This Row],[BUYING PRICE]]*Table5[[#This Row],[QUANTITY]]</f>
        <v>55</v>
      </c>
      <c r="M204">
        <f>Table5[[#This Row],[SELLING PRICE]]*Table5[[#This Row],[QUANTITY]]</f>
        <v>58.3</v>
      </c>
      <c r="N204">
        <f>Table5[[#This Row],[sales]]-Table5[[#This Row],[Buying price For All Units]]</f>
        <v>3.2999999999999972</v>
      </c>
      <c r="O204" t="str">
        <f>TEXT(Table5[[#This Row],[DATE]],"DDD")</f>
        <v>Mon</v>
      </c>
    </row>
    <row r="205" spans="1:15" x14ac:dyDescent="0.25">
      <c r="A205" s="1">
        <v>44469</v>
      </c>
      <c r="B205" t="s">
        <v>20</v>
      </c>
      <c r="C205">
        <v>9</v>
      </c>
      <c r="D205" t="s">
        <v>9</v>
      </c>
      <c r="E205" t="s">
        <v>9</v>
      </c>
      <c r="F205">
        <v>112</v>
      </c>
      <c r="G205">
        <v>146.72</v>
      </c>
      <c r="H205" t="s">
        <v>78</v>
      </c>
      <c r="I205" t="s">
        <v>69</v>
      </c>
      <c r="J205" t="str">
        <f>TEXT(Table5[[#This Row],[DATE]],"MMM")</f>
        <v>Sep</v>
      </c>
      <c r="K205">
        <f>YEAR(Table5[[#This Row],[DATE]])</f>
        <v>2021</v>
      </c>
      <c r="L205">
        <f>Table5[[#This Row],[BUYING PRICE]]*Table5[[#This Row],[QUANTITY]]</f>
        <v>1008</v>
      </c>
      <c r="M205">
        <f>Table5[[#This Row],[SELLING PRICE]]*Table5[[#This Row],[QUANTITY]]</f>
        <v>1320.48</v>
      </c>
      <c r="N205">
        <f>Table5[[#This Row],[sales]]-Table5[[#This Row],[Buying price For All Units]]</f>
        <v>312.48</v>
      </c>
      <c r="O205" t="str">
        <f>TEXT(Table5[[#This Row],[DATE]],"DDD")</f>
        <v>Thu</v>
      </c>
    </row>
    <row r="206" spans="1:15" x14ac:dyDescent="0.25">
      <c r="A206" s="1">
        <v>44469</v>
      </c>
      <c r="B206" t="s">
        <v>26</v>
      </c>
      <c r="C206">
        <v>5</v>
      </c>
      <c r="D206" t="s">
        <v>9</v>
      </c>
      <c r="E206" t="s">
        <v>9</v>
      </c>
      <c r="F206">
        <v>75</v>
      </c>
      <c r="G206">
        <v>85.5</v>
      </c>
      <c r="H206" t="s">
        <v>84</v>
      </c>
      <c r="I206" t="s">
        <v>71</v>
      </c>
      <c r="J206" t="str">
        <f>TEXT(Table5[[#This Row],[DATE]],"MMM")</f>
        <v>Sep</v>
      </c>
      <c r="K206">
        <f>YEAR(Table5[[#This Row],[DATE]])</f>
        <v>2021</v>
      </c>
      <c r="L206">
        <f>Table5[[#This Row],[BUYING PRICE]]*Table5[[#This Row],[QUANTITY]]</f>
        <v>375</v>
      </c>
      <c r="M206">
        <f>Table5[[#This Row],[SELLING PRICE]]*Table5[[#This Row],[QUANTITY]]</f>
        <v>427.5</v>
      </c>
      <c r="N206">
        <f>Table5[[#This Row],[sales]]-Table5[[#This Row],[Buying price For All Units]]</f>
        <v>52.5</v>
      </c>
      <c r="O206" t="str">
        <f>TEXT(Table5[[#This Row],[DATE]],"DDD")</f>
        <v>Thu</v>
      </c>
    </row>
    <row r="207" spans="1:15" x14ac:dyDescent="0.25">
      <c r="A207" s="1">
        <v>44470</v>
      </c>
      <c r="B207" t="s">
        <v>39</v>
      </c>
      <c r="C207">
        <v>14</v>
      </c>
      <c r="D207" t="s">
        <v>9</v>
      </c>
      <c r="E207" t="s">
        <v>11</v>
      </c>
      <c r="F207">
        <v>148</v>
      </c>
      <c r="G207">
        <v>201.28</v>
      </c>
      <c r="H207" t="s">
        <v>97</v>
      </c>
      <c r="I207" t="s">
        <v>73</v>
      </c>
      <c r="J207" t="str">
        <f>TEXT(Table5[[#This Row],[DATE]],"MMM")</f>
        <v>Oct</v>
      </c>
      <c r="K207">
        <f>YEAR(Table5[[#This Row],[DATE]])</f>
        <v>2021</v>
      </c>
      <c r="L207">
        <f>Table5[[#This Row],[BUYING PRICE]]*Table5[[#This Row],[QUANTITY]]</f>
        <v>2072</v>
      </c>
      <c r="M207">
        <f>Table5[[#This Row],[SELLING PRICE]]*Table5[[#This Row],[QUANTITY]]</f>
        <v>2817.92</v>
      </c>
      <c r="N207">
        <f>Table5[[#This Row],[sales]]-Table5[[#This Row],[Buying price For All Units]]</f>
        <v>745.92000000000007</v>
      </c>
      <c r="O207" t="str">
        <f>TEXT(Table5[[#This Row],[DATE]],"DDD")</f>
        <v>Fri</v>
      </c>
    </row>
    <row r="208" spans="1:15" x14ac:dyDescent="0.25">
      <c r="A208" s="1">
        <v>44471</v>
      </c>
      <c r="B208" t="s">
        <v>20</v>
      </c>
      <c r="C208">
        <v>15</v>
      </c>
      <c r="D208" t="s">
        <v>13</v>
      </c>
      <c r="E208" t="s">
        <v>9</v>
      </c>
      <c r="F208">
        <v>112</v>
      </c>
      <c r="G208">
        <v>146.72</v>
      </c>
      <c r="H208" t="s">
        <v>78</v>
      </c>
      <c r="I208" t="s">
        <v>69</v>
      </c>
      <c r="J208" t="str">
        <f>TEXT(Table5[[#This Row],[DATE]],"MMM")</f>
        <v>Oct</v>
      </c>
      <c r="K208">
        <f>YEAR(Table5[[#This Row],[DATE]])</f>
        <v>2021</v>
      </c>
      <c r="L208">
        <f>Table5[[#This Row],[BUYING PRICE]]*Table5[[#This Row],[QUANTITY]]</f>
        <v>1680</v>
      </c>
      <c r="M208">
        <f>Table5[[#This Row],[SELLING PRICE]]*Table5[[#This Row],[QUANTITY]]</f>
        <v>2200.8000000000002</v>
      </c>
      <c r="N208">
        <f>Table5[[#This Row],[sales]]-Table5[[#This Row],[Buying price For All Units]]</f>
        <v>520.80000000000018</v>
      </c>
      <c r="O208" t="str">
        <f>TEXT(Table5[[#This Row],[DATE]],"DDD")</f>
        <v>Sat</v>
      </c>
    </row>
    <row r="209" spans="1:15" x14ac:dyDescent="0.25">
      <c r="A209" s="1">
        <v>44472</v>
      </c>
      <c r="B209" t="s">
        <v>51</v>
      </c>
      <c r="C209">
        <v>9</v>
      </c>
      <c r="D209" t="s">
        <v>13</v>
      </c>
      <c r="E209" t="s">
        <v>9</v>
      </c>
      <c r="F209">
        <v>150</v>
      </c>
      <c r="G209">
        <v>210</v>
      </c>
      <c r="H209" t="s">
        <v>109</v>
      </c>
      <c r="I209" t="s">
        <v>69</v>
      </c>
      <c r="J209" t="str">
        <f>TEXT(Table5[[#This Row],[DATE]],"MMM")</f>
        <v>Oct</v>
      </c>
      <c r="K209">
        <f>YEAR(Table5[[#This Row],[DATE]])</f>
        <v>2021</v>
      </c>
      <c r="L209">
        <f>Table5[[#This Row],[BUYING PRICE]]*Table5[[#This Row],[QUANTITY]]</f>
        <v>1350</v>
      </c>
      <c r="M209">
        <f>Table5[[#This Row],[SELLING PRICE]]*Table5[[#This Row],[QUANTITY]]</f>
        <v>1890</v>
      </c>
      <c r="N209">
        <f>Table5[[#This Row],[sales]]-Table5[[#This Row],[Buying price For All Units]]</f>
        <v>540</v>
      </c>
      <c r="O209" t="str">
        <f>TEXT(Table5[[#This Row],[DATE]],"DDD")</f>
        <v>Sun</v>
      </c>
    </row>
    <row r="210" spans="1:15" x14ac:dyDescent="0.25">
      <c r="A210" s="1">
        <v>44475</v>
      </c>
      <c r="B210" t="s">
        <v>15</v>
      </c>
      <c r="C210">
        <v>1</v>
      </c>
      <c r="D210" t="s">
        <v>13</v>
      </c>
      <c r="E210" t="s">
        <v>9</v>
      </c>
      <c r="F210">
        <v>5</v>
      </c>
      <c r="G210">
        <v>6.7</v>
      </c>
      <c r="H210" t="s">
        <v>72</v>
      </c>
      <c r="I210" t="s">
        <v>73</v>
      </c>
      <c r="J210" t="str">
        <f>TEXT(Table5[[#This Row],[DATE]],"MMM")</f>
        <v>Oct</v>
      </c>
      <c r="K210">
        <f>YEAR(Table5[[#This Row],[DATE]])</f>
        <v>2021</v>
      </c>
      <c r="L210">
        <f>Table5[[#This Row],[BUYING PRICE]]*Table5[[#This Row],[QUANTITY]]</f>
        <v>5</v>
      </c>
      <c r="M210">
        <f>Table5[[#This Row],[SELLING PRICE]]*Table5[[#This Row],[QUANTITY]]</f>
        <v>6.7</v>
      </c>
      <c r="N210">
        <f>Table5[[#This Row],[sales]]-Table5[[#This Row],[Buying price For All Units]]</f>
        <v>1.7000000000000002</v>
      </c>
      <c r="O210" t="str">
        <f>TEXT(Table5[[#This Row],[DATE]],"DDD")</f>
        <v>Wed</v>
      </c>
    </row>
    <row r="211" spans="1:15" x14ac:dyDescent="0.25">
      <c r="A211" s="1">
        <v>44475</v>
      </c>
      <c r="B211" t="s">
        <v>54</v>
      </c>
      <c r="C211">
        <v>12</v>
      </c>
      <c r="D211" t="s">
        <v>9</v>
      </c>
      <c r="E211" t="s">
        <v>9</v>
      </c>
      <c r="F211">
        <v>90</v>
      </c>
      <c r="G211">
        <v>96.3</v>
      </c>
      <c r="H211" t="s">
        <v>112</v>
      </c>
      <c r="I211" t="s">
        <v>73</v>
      </c>
      <c r="J211" t="str">
        <f>TEXT(Table5[[#This Row],[DATE]],"MMM")</f>
        <v>Oct</v>
      </c>
      <c r="K211">
        <f>YEAR(Table5[[#This Row],[DATE]])</f>
        <v>2021</v>
      </c>
      <c r="L211">
        <f>Table5[[#This Row],[BUYING PRICE]]*Table5[[#This Row],[QUANTITY]]</f>
        <v>1080</v>
      </c>
      <c r="M211">
        <f>Table5[[#This Row],[SELLING PRICE]]*Table5[[#This Row],[QUANTITY]]</f>
        <v>1155.5999999999999</v>
      </c>
      <c r="N211">
        <f>Table5[[#This Row],[sales]]-Table5[[#This Row],[Buying price For All Units]]</f>
        <v>75.599999999999909</v>
      </c>
      <c r="O211" t="str">
        <f>TEXT(Table5[[#This Row],[DATE]],"DDD")</f>
        <v>Wed</v>
      </c>
    </row>
    <row r="212" spans="1:15" x14ac:dyDescent="0.25">
      <c r="A212" s="1">
        <v>44476</v>
      </c>
      <c r="B212" t="s">
        <v>53</v>
      </c>
      <c r="C212">
        <v>6</v>
      </c>
      <c r="D212" t="s">
        <v>13</v>
      </c>
      <c r="E212" t="s">
        <v>11</v>
      </c>
      <c r="F212">
        <v>18</v>
      </c>
      <c r="G212">
        <v>24.66</v>
      </c>
      <c r="H212" t="s">
        <v>111</v>
      </c>
      <c r="I212" t="s">
        <v>73</v>
      </c>
      <c r="J212" t="str">
        <f>TEXT(Table5[[#This Row],[DATE]],"MMM")</f>
        <v>Oct</v>
      </c>
      <c r="K212">
        <f>YEAR(Table5[[#This Row],[DATE]])</f>
        <v>2021</v>
      </c>
      <c r="L212">
        <f>Table5[[#This Row],[BUYING PRICE]]*Table5[[#This Row],[QUANTITY]]</f>
        <v>108</v>
      </c>
      <c r="M212">
        <f>Table5[[#This Row],[SELLING PRICE]]*Table5[[#This Row],[QUANTITY]]</f>
        <v>147.96</v>
      </c>
      <c r="N212">
        <f>Table5[[#This Row],[sales]]-Table5[[#This Row],[Buying price For All Units]]</f>
        <v>39.960000000000008</v>
      </c>
      <c r="O212" t="str">
        <f>TEXT(Table5[[#This Row],[DATE]],"DDD")</f>
        <v>Thu</v>
      </c>
    </row>
    <row r="213" spans="1:15" x14ac:dyDescent="0.25">
      <c r="A213" s="1">
        <v>44478</v>
      </c>
      <c r="B213" t="s">
        <v>10</v>
      </c>
      <c r="C213">
        <v>5</v>
      </c>
      <c r="D213" t="s">
        <v>13</v>
      </c>
      <c r="E213" t="s">
        <v>11</v>
      </c>
      <c r="F213">
        <v>72</v>
      </c>
      <c r="G213">
        <v>79.92</v>
      </c>
      <c r="H213" t="s">
        <v>66</v>
      </c>
      <c r="I213" t="s">
        <v>67</v>
      </c>
      <c r="J213" t="str">
        <f>TEXT(Table5[[#This Row],[DATE]],"MMM")</f>
        <v>Oct</v>
      </c>
      <c r="K213">
        <f>YEAR(Table5[[#This Row],[DATE]])</f>
        <v>2021</v>
      </c>
      <c r="L213">
        <f>Table5[[#This Row],[BUYING PRICE]]*Table5[[#This Row],[QUANTITY]]</f>
        <v>360</v>
      </c>
      <c r="M213">
        <f>Table5[[#This Row],[SELLING PRICE]]*Table5[[#This Row],[QUANTITY]]</f>
        <v>399.6</v>
      </c>
      <c r="N213">
        <f>Table5[[#This Row],[sales]]-Table5[[#This Row],[Buying price For All Units]]</f>
        <v>39.600000000000023</v>
      </c>
      <c r="O213" t="str">
        <f>TEXT(Table5[[#This Row],[DATE]],"DDD")</f>
        <v>Sat</v>
      </c>
    </row>
    <row r="214" spans="1:15" x14ac:dyDescent="0.25">
      <c r="A214" s="1">
        <v>44478</v>
      </c>
      <c r="B214" t="s">
        <v>29</v>
      </c>
      <c r="C214">
        <v>11</v>
      </c>
      <c r="D214" t="s">
        <v>9</v>
      </c>
      <c r="E214" t="s">
        <v>11</v>
      </c>
      <c r="F214">
        <v>89</v>
      </c>
      <c r="G214">
        <v>117.48</v>
      </c>
      <c r="H214" t="s">
        <v>87</v>
      </c>
      <c r="I214" t="s">
        <v>73</v>
      </c>
      <c r="J214" t="str">
        <f>TEXT(Table5[[#This Row],[DATE]],"MMM")</f>
        <v>Oct</v>
      </c>
      <c r="K214">
        <f>YEAR(Table5[[#This Row],[DATE]])</f>
        <v>2021</v>
      </c>
      <c r="L214">
        <f>Table5[[#This Row],[BUYING PRICE]]*Table5[[#This Row],[QUANTITY]]</f>
        <v>979</v>
      </c>
      <c r="M214">
        <f>Table5[[#This Row],[SELLING PRICE]]*Table5[[#This Row],[QUANTITY]]</f>
        <v>1292.28</v>
      </c>
      <c r="N214">
        <f>Table5[[#This Row],[sales]]-Table5[[#This Row],[Buying price For All Units]]</f>
        <v>313.27999999999997</v>
      </c>
      <c r="O214" t="str">
        <f>TEXT(Table5[[#This Row],[DATE]],"DDD")</f>
        <v>Sat</v>
      </c>
    </row>
    <row r="215" spans="1:15" x14ac:dyDescent="0.25">
      <c r="A215" s="1">
        <v>44479</v>
      </c>
      <c r="B215" t="s">
        <v>15</v>
      </c>
      <c r="C215">
        <v>14</v>
      </c>
      <c r="D215" t="s">
        <v>13</v>
      </c>
      <c r="E215" t="s">
        <v>11</v>
      </c>
      <c r="F215">
        <v>5</v>
      </c>
      <c r="G215">
        <v>6.7</v>
      </c>
      <c r="H215" t="s">
        <v>72</v>
      </c>
      <c r="I215" t="s">
        <v>73</v>
      </c>
      <c r="J215" t="str">
        <f>TEXT(Table5[[#This Row],[DATE]],"MMM")</f>
        <v>Oct</v>
      </c>
      <c r="K215">
        <f>YEAR(Table5[[#This Row],[DATE]])</f>
        <v>2021</v>
      </c>
      <c r="L215">
        <f>Table5[[#This Row],[BUYING PRICE]]*Table5[[#This Row],[QUANTITY]]</f>
        <v>70</v>
      </c>
      <c r="M215">
        <f>Table5[[#This Row],[SELLING PRICE]]*Table5[[#This Row],[QUANTITY]]</f>
        <v>93.8</v>
      </c>
      <c r="N215">
        <f>Table5[[#This Row],[sales]]-Table5[[#This Row],[Buying price For All Units]]</f>
        <v>23.799999999999997</v>
      </c>
      <c r="O215" t="str">
        <f>TEXT(Table5[[#This Row],[DATE]],"DDD")</f>
        <v>Sun</v>
      </c>
    </row>
    <row r="216" spans="1:15" x14ac:dyDescent="0.25">
      <c r="A216" s="1">
        <v>44480</v>
      </c>
      <c r="B216" t="s">
        <v>42</v>
      </c>
      <c r="C216">
        <v>15</v>
      </c>
      <c r="D216" t="s">
        <v>13</v>
      </c>
      <c r="E216" t="s">
        <v>11</v>
      </c>
      <c r="F216">
        <v>44</v>
      </c>
      <c r="G216">
        <v>48.4</v>
      </c>
      <c r="H216" t="s">
        <v>100</v>
      </c>
      <c r="I216" t="s">
        <v>69</v>
      </c>
      <c r="J216" t="str">
        <f>TEXT(Table5[[#This Row],[DATE]],"MMM")</f>
        <v>Oct</v>
      </c>
      <c r="K216">
        <f>YEAR(Table5[[#This Row],[DATE]])</f>
        <v>2021</v>
      </c>
      <c r="L216">
        <f>Table5[[#This Row],[BUYING PRICE]]*Table5[[#This Row],[QUANTITY]]</f>
        <v>660</v>
      </c>
      <c r="M216">
        <f>Table5[[#This Row],[SELLING PRICE]]*Table5[[#This Row],[QUANTITY]]</f>
        <v>726</v>
      </c>
      <c r="N216">
        <f>Table5[[#This Row],[sales]]-Table5[[#This Row],[Buying price For All Units]]</f>
        <v>66</v>
      </c>
      <c r="O216" t="str">
        <f>TEXT(Table5[[#This Row],[DATE]],"DDD")</f>
        <v>Mon</v>
      </c>
    </row>
    <row r="217" spans="1:15" x14ac:dyDescent="0.25">
      <c r="A217" s="1">
        <v>44481</v>
      </c>
      <c r="B217" t="s">
        <v>37</v>
      </c>
      <c r="C217">
        <v>8</v>
      </c>
      <c r="D217" t="s">
        <v>9</v>
      </c>
      <c r="E217" t="s">
        <v>9</v>
      </c>
      <c r="F217">
        <v>48</v>
      </c>
      <c r="G217">
        <v>57.120000000000005</v>
      </c>
      <c r="H217" t="s">
        <v>95</v>
      </c>
      <c r="I217" t="s">
        <v>73</v>
      </c>
      <c r="J217" t="str">
        <f>TEXT(Table5[[#This Row],[DATE]],"MMM")</f>
        <v>Oct</v>
      </c>
      <c r="K217">
        <f>YEAR(Table5[[#This Row],[DATE]])</f>
        <v>2021</v>
      </c>
      <c r="L217">
        <f>Table5[[#This Row],[BUYING PRICE]]*Table5[[#This Row],[QUANTITY]]</f>
        <v>384</v>
      </c>
      <c r="M217">
        <f>Table5[[#This Row],[SELLING PRICE]]*Table5[[#This Row],[QUANTITY]]</f>
        <v>456.96000000000004</v>
      </c>
      <c r="N217">
        <f>Table5[[#This Row],[sales]]-Table5[[#This Row],[Buying price For All Units]]</f>
        <v>72.960000000000036</v>
      </c>
      <c r="O217" t="str">
        <f>TEXT(Table5[[#This Row],[DATE]],"DDD")</f>
        <v>Tue</v>
      </c>
    </row>
    <row r="218" spans="1:15" x14ac:dyDescent="0.25">
      <c r="A218" s="1">
        <v>44486</v>
      </c>
      <c r="B218" t="s">
        <v>27</v>
      </c>
      <c r="C218">
        <v>13</v>
      </c>
      <c r="D218" t="s">
        <v>13</v>
      </c>
      <c r="E218" t="s">
        <v>9</v>
      </c>
      <c r="F218">
        <v>98</v>
      </c>
      <c r="G218">
        <v>103.88</v>
      </c>
      <c r="H218" t="s">
        <v>85</v>
      </c>
      <c r="I218" t="s">
        <v>71</v>
      </c>
      <c r="J218" t="str">
        <f>TEXT(Table5[[#This Row],[DATE]],"MMM")</f>
        <v>Oct</v>
      </c>
      <c r="K218">
        <f>YEAR(Table5[[#This Row],[DATE]])</f>
        <v>2021</v>
      </c>
      <c r="L218">
        <f>Table5[[#This Row],[BUYING PRICE]]*Table5[[#This Row],[QUANTITY]]</f>
        <v>1274</v>
      </c>
      <c r="M218">
        <f>Table5[[#This Row],[SELLING PRICE]]*Table5[[#This Row],[QUANTITY]]</f>
        <v>1350.44</v>
      </c>
      <c r="N218">
        <f>Table5[[#This Row],[sales]]-Table5[[#This Row],[Buying price For All Units]]</f>
        <v>76.440000000000055</v>
      </c>
      <c r="O218" t="str">
        <f>TEXT(Table5[[#This Row],[DATE]],"DDD")</f>
        <v>Sun</v>
      </c>
    </row>
    <row r="219" spans="1:15" x14ac:dyDescent="0.25">
      <c r="A219" s="1">
        <v>44487</v>
      </c>
      <c r="B219" t="s">
        <v>18</v>
      </c>
      <c r="C219">
        <v>6</v>
      </c>
      <c r="D219" t="s">
        <v>9</v>
      </c>
      <c r="E219" t="s">
        <v>11</v>
      </c>
      <c r="F219">
        <v>7</v>
      </c>
      <c r="G219">
        <v>8.33</v>
      </c>
      <c r="H219" t="s">
        <v>76</v>
      </c>
      <c r="I219" t="s">
        <v>65</v>
      </c>
      <c r="J219" t="str">
        <f>TEXT(Table5[[#This Row],[DATE]],"MMM")</f>
        <v>Oct</v>
      </c>
      <c r="K219">
        <f>YEAR(Table5[[#This Row],[DATE]])</f>
        <v>2021</v>
      </c>
      <c r="L219">
        <f>Table5[[#This Row],[BUYING PRICE]]*Table5[[#This Row],[QUANTITY]]</f>
        <v>42</v>
      </c>
      <c r="M219">
        <f>Table5[[#This Row],[SELLING PRICE]]*Table5[[#This Row],[QUANTITY]]</f>
        <v>49.980000000000004</v>
      </c>
      <c r="N219">
        <f>Table5[[#This Row],[sales]]-Table5[[#This Row],[Buying price For All Units]]</f>
        <v>7.980000000000004</v>
      </c>
      <c r="O219" t="str">
        <f>TEXT(Table5[[#This Row],[DATE]],"DDD")</f>
        <v>Mon</v>
      </c>
    </row>
    <row r="220" spans="1:15" x14ac:dyDescent="0.25">
      <c r="A220" s="1">
        <v>44487</v>
      </c>
      <c r="B220" t="s">
        <v>43</v>
      </c>
      <c r="C220">
        <v>13</v>
      </c>
      <c r="D220" t="s">
        <v>9</v>
      </c>
      <c r="E220" t="s">
        <v>11</v>
      </c>
      <c r="F220">
        <v>126</v>
      </c>
      <c r="G220">
        <v>162.54</v>
      </c>
      <c r="H220" t="s">
        <v>101</v>
      </c>
      <c r="I220" t="s">
        <v>65</v>
      </c>
      <c r="J220" t="str">
        <f>TEXT(Table5[[#This Row],[DATE]],"MMM")</f>
        <v>Oct</v>
      </c>
      <c r="K220">
        <f>YEAR(Table5[[#This Row],[DATE]])</f>
        <v>2021</v>
      </c>
      <c r="L220">
        <f>Table5[[#This Row],[BUYING PRICE]]*Table5[[#This Row],[QUANTITY]]</f>
        <v>1638</v>
      </c>
      <c r="M220">
        <f>Table5[[#This Row],[SELLING PRICE]]*Table5[[#This Row],[QUANTITY]]</f>
        <v>2113.02</v>
      </c>
      <c r="N220">
        <f>Table5[[#This Row],[sales]]-Table5[[#This Row],[Buying price For All Units]]</f>
        <v>475.02</v>
      </c>
      <c r="O220" t="str">
        <f>TEXT(Table5[[#This Row],[DATE]],"DDD")</f>
        <v>Mon</v>
      </c>
    </row>
    <row r="221" spans="1:15" x14ac:dyDescent="0.25">
      <c r="A221" s="1">
        <v>44491</v>
      </c>
      <c r="B221" t="s">
        <v>42</v>
      </c>
      <c r="C221">
        <v>7</v>
      </c>
      <c r="D221" t="s">
        <v>13</v>
      </c>
      <c r="E221" t="s">
        <v>11</v>
      </c>
      <c r="F221">
        <v>44</v>
      </c>
      <c r="G221">
        <v>48.4</v>
      </c>
      <c r="H221" t="s">
        <v>100</v>
      </c>
      <c r="I221" t="s">
        <v>69</v>
      </c>
      <c r="J221" t="str">
        <f>TEXT(Table5[[#This Row],[DATE]],"MMM")</f>
        <v>Oct</v>
      </c>
      <c r="K221">
        <f>YEAR(Table5[[#This Row],[DATE]])</f>
        <v>2021</v>
      </c>
      <c r="L221">
        <f>Table5[[#This Row],[BUYING PRICE]]*Table5[[#This Row],[QUANTITY]]</f>
        <v>308</v>
      </c>
      <c r="M221">
        <f>Table5[[#This Row],[SELLING PRICE]]*Table5[[#This Row],[QUANTITY]]</f>
        <v>338.8</v>
      </c>
      <c r="N221">
        <f>Table5[[#This Row],[sales]]-Table5[[#This Row],[Buying price For All Units]]</f>
        <v>30.800000000000011</v>
      </c>
      <c r="O221" t="str">
        <f>TEXT(Table5[[#This Row],[DATE]],"DDD")</f>
        <v>Fri</v>
      </c>
    </row>
    <row r="222" spans="1:15" x14ac:dyDescent="0.25">
      <c r="A222" s="1">
        <v>44491</v>
      </c>
      <c r="B222" t="s">
        <v>7</v>
      </c>
      <c r="C222">
        <v>13</v>
      </c>
      <c r="D222" t="s">
        <v>9</v>
      </c>
      <c r="E222" t="s">
        <v>11</v>
      </c>
      <c r="F222">
        <v>144</v>
      </c>
      <c r="G222">
        <v>156.96</v>
      </c>
      <c r="H222" t="s">
        <v>64</v>
      </c>
      <c r="I222" t="s">
        <v>65</v>
      </c>
      <c r="J222" t="str">
        <f>TEXT(Table5[[#This Row],[DATE]],"MMM")</f>
        <v>Oct</v>
      </c>
      <c r="K222">
        <f>YEAR(Table5[[#This Row],[DATE]])</f>
        <v>2021</v>
      </c>
      <c r="L222">
        <f>Table5[[#This Row],[BUYING PRICE]]*Table5[[#This Row],[QUANTITY]]</f>
        <v>1872</v>
      </c>
      <c r="M222">
        <f>Table5[[#This Row],[SELLING PRICE]]*Table5[[#This Row],[QUANTITY]]</f>
        <v>2040.48</v>
      </c>
      <c r="N222">
        <f>Table5[[#This Row],[sales]]-Table5[[#This Row],[Buying price For All Units]]</f>
        <v>168.48000000000002</v>
      </c>
      <c r="O222" t="str">
        <f>TEXT(Table5[[#This Row],[DATE]],"DDD")</f>
        <v>Fri</v>
      </c>
    </row>
    <row r="223" spans="1:15" x14ac:dyDescent="0.25">
      <c r="A223" s="1">
        <v>44491</v>
      </c>
      <c r="B223" t="s">
        <v>48</v>
      </c>
      <c r="C223">
        <v>1</v>
      </c>
      <c r="D223" t="s">
        <v>13</v>
      </c>
      <c r="E223" t="s">
        <v>11</v>
      </c>
      <c r="F223">
        <v>6</v>
      </c>
      <c r="G223">
        <v>7.8599999999999994</v>
      </c>
      <c r="H223" t="s">
        <v>106</v>
      </c>
      <c r="I223" t="s">
        <v>71</v>
      </c>
      <c r="J223" t="str">
        <f>TEXT(Table5[[#This Row],[DATE]],"MMM")</f>
        <v>Oct</v>
      </c>
      <c r="K223">
        <f>YEAR(Table5[[#This Row],[DATE]])</f>
        <v>2021</v>
      </c>
      <c r="L223">
        <f>Table5[[#This Row],[BUYING PRICE]]*Table5[[#This Row],[QUANTITY]]</f>
        <v>6</v>
      </c>
      <c r="M223">
        <f>Table5[[#This Row],[SELLING PRICE]]*Table5[[#This Row],[QUANTITY]]</f>
        <v>7.8599999999999994</v>
      </c>
      <c r="N223">
        <f>Table5[[#This Row],[sales]]-Table5[[#This Row],[Buying price For All Units]]</f>
        <v>1.8599999999999994</v>
      </c>
      <c r="O223" t="str">
        <f>TEXT(Table5[[#This Row],[DATE]],"DDD")</f>
        <v>Fri</v>
      </c>
    </row>
    <row r="224" spans="1:15" x14ac:dyDescent="0.25">
      <c r="A224" s="1">
        <v>44493</v>
      </c>
      <c r="B224" t="s">
        <v>42</v>
      </c>
      <c r="C224">
        <v>3</v>
      </c>
      <c r="D224" t="s">
        <v>8</v>
      </c>
      <c r="E224" t="s">
        <v>11</v>
      </c>
      <c r="F224">
        <v>44</v>
      </c>
      <c r="G224">
        <v>48.4</v>
      </c>
      <c r="H224" t="s">
        <v>100</v>
      </c>
      <c r="I224" t="s">
        <v>69</v>
      </c>
      <c r="J224" t="str">
        <f>TEXT(Table5[[#This Row],[DATE]],"MMM")</f>
        <v>Oct</v>
      </c>
      <c r="K224">
        <f>YEAR(Table5[[#This Row],[DATE]])</f>
        <v>2021</v>
      </c>
      <c r="L224">
        <f>Table5[[#This Row],[BUYING PRICE]]*Table5[[#This Row],[QUANTITY]]</f>
        <v>132</v>
      </c>
      <c r="M224">
        <f>Table5[[#This Row],[SELLING PRICE]]*Table5[[#This Row],[QUANTITY]]</f>
        <v>145.19999999999999</v>
      </c>
      <c r="N224">
        <f>Table5[[#This Row],[sales]]-Table5[[#This Row],[Buying price For All Units]]</f>
        <v>13.199999999999989</v>
      </c>
      <c r="O224" t="str">
        <f>TEXT(Table5[[#This Row],[DATE]],"DDD")</f>
        <v>Sun</v>
      </c>
    </row>
    <row r="225" spans="1:15" x14ac:dyDescent="0.25">
      <c r="A225" s="1">
        <v>44494</v>
      </c>
      <c r="B225" t="s">
        <v>22</v>
      </c>
      <c r="C225">
        <v>9</v>
      </c>
      <c r="D225" t="s">
        <v>9</v>
      </c>
      <c r="E225" t="s">
        <v>11</v>
      </c>
      <c r="F225">
        <v>76</v>
      </c>
      <c r="G225">
        <v>82.08</v>
      </c>
      <c r="H225" t="s">
        <v>80</v>
      </c>
      <c r="I225" t="s">
        <v>67</v>
      </c>
      <c r="J225" t="str">
        <f>TEXT(Table5[[#This Row],[DATE]],"MMM")</f>
        <v>Oct</v>
      </c>
      <c r="K225">
        <f>YEAR(Table5[[#This Row],[DATE]])</f>
        <v>2021</v>
      </c>
      <c r="L225">
        <f>Table5[[#This Row],[BUYING PRICE]]*Table5[[#This Row],[QUANTITY]]</f>
        <v>684</v>
      </c>
      <c r="M225">
        <f>Table5[[#This Row],[SELLING PRICE]]*Table5[[#This Row],[QUANTITY]]</f>
        <v>738.72</v>
      </c>
      <c r="N225">
        <f>Table5[[#This Row],[sales]]-Table5[[#This Row],[Buying price For All Units]]</f>
        <v>54.720000000000027</v>
      </c>
      <c r="O225" t="str">
        <f>TEXT(Table5[[#This Row],[DATE]],"DDD")</f>
        <v>Mon</v>
      </c>
    </row>
    <row r="226" spans="1:15" x14ac:dyDescent="0.25">
      <c r="A226" s="1">
        <v>44495</v>
      </c>
      <c r="B226" t="s">
        <v>14</v>
      </c>
      <c r="C226">
        <v>6</v>
      </c>
      <c r="D226" t="s">
        <v>8</v>
      </c>
      <c r="E226" t="s">
        <v>11</v>
      </c>
      <c r="F226">
        <v>44</v>
      </c>
      <c r="G226">
        <v>48.84</v>
      </c>
      <c r="H226" t="s">
        <v>70</v>
      </c>
      <c r="I226" t="s">
        <v>71</v>
      </c>
      <c r="J226" t="str">
        <f>TEXT(Table5[[#This Row],[DATE]],"MMM")</f>
        <v>Oct</v>
      </c>
      <c r="K226">
        <f>YEAR(Table5[[#This Row],[DATE]])</f>
        <v>2021</v>
      </c>
      <c r="L226">
        <f>Table5[[#This Row],[BUYING PRICE]]*Table5[[#This Row],[QUANTITY]]</f>
        <v>264</v>
      </c>
      <c r="M226">
        <f>Table5[[#This Row],[SELLING PRICE]]*Table5[[#This Row],[QUANTITY]]</f>
        <v>293.04000000000002</v>
      </c>
      <c r="N226">
        <f>Table5[[#This Row],[sales]]-Table5[[#This Row],[Buying price For All Units]]</f>
        <v>29.04000000000002</v>
      </c>
      <c r="O226" t="str">
        <f>TEXT(Table5[[#This Row],[DATE]],"DDD")</f>
        <v>Tue</v>
      </c>
    </row>
    <row r="227" spans="1:15" x14ac:dyDescent="0.25">
      <c r="A227" s="1">
        <v>44497</v>
      </c>
      <c r="B227" t="s">
        <v>36</v>
      </c>
      <c r="C227">
        <v>1</v>
      </c>
      <c r="D227" t="s">
        <v>13</v>
      </c>
      <c r="E227" t="s">
        <v>11</v>
      </c>
      <c r="F227">
        <v>83</v>
      </c>
      <c r="G227">
        <v>94.62</v>
      </c>
      <c r="H227" t="s">
        <v>94</v>
      </c>
      <c r="I227" t="s">
        <v>71</v>
      </c>
      <c r="J227" t="str">
        <f>TEXT(Table5[[#This Row],[DATE]],"MMM")</f>
        <v>Oct</v>
      </c>
      <c r="K227">
        <f>YEAR(Table5[[#This Row],[DATE]])</f>
        <v>2021</v>
      </c>
      <c r="L227">
        <f>Table5[[#This Row],[BUYING PRICE]]*Table5[[#This Row],[QUANTITY]]</f>
        <v>83</v>
      </c>
      <c r="M227">
        <f>Table5[[#This Row],[SELLING PRICE]]*Table5[[#This Row],[QUANTITY]]</f>
        <v>94.62</v>
      </c>
      <c r="N227">
        <f>Table5[[#This Row],[sales]]-Table5[[#This Row],[Buying price For All Units]]</f>
        <v>11.620000000000005</v>
      </c>
      <c r="O227" t="str">
        <f>TEXT(Table5[[#This Row],[DATE]],"DDD")</f>
        <v>Thu</v>
      </c>
    </row>
    <row r="228" spans="1:15" x14ac:dyDescent="0.25">
      <c r="A228" s="1">
        <v>44498</v>
      </c>
      <c r="B228" t="s">
        <v>10</v>
      </c>
      <c r="C228">
        <v>14</v>
      </c>
      <c r="D228" t="s">
        <v>9</v>
      </c>
      <c r="E228" t="s">
        <v>9</v>
      </c>
      <c r="F228">
        <v>72</v>
      </c>
      <c r="G228">
        <v>79.92</v>
      </c>
      <c r="H228" t="s">
        <v>66</v>
      </c>
      <c r="I228" t="s">
        <v>67</v>
      </c>
      <c r="J228" t="str">
        <f>TEXT(Table5[[#This Row],[DATE]],"MMM")</f>
        <v>Oct</v>
      </c>
      <c r="K228">
        <f>YEAR(Table5[[#This Row],[DATE]])</f>
        <v>2021</v>
      </c>
      <c r="L228">
        <f>Table5[[#This Row],[BUYING PRICE]]*Table5[[#This Row],[QUANTITY]]</f>
        <v>1008</v>
      </c>
      <c r="M228">
        <f>Table5[[#This Row],[SELLING PRICE]]*Table5[[#This Row],[QUANTITY]]</f>
        <v>1118.8800000000001</v>
      </c>
      <c r="N228">
        <f>Table5[[#This Row],[sales]]-Table5[[#This Row],[Buying price For All Units]]</f>
        <v>110.88000000000011</v>
      </c>
      <c r="O228" t="str">
        <f>TEXT(Table5[[#This Row],[DATE]],"DDD")</f>
        <v>Fri</v>
      </c>
    </row>
    <row r="229" spans="1:15" x14ac:dyDescent="0.25">
      <c r="A229" s="1">
        <v>44500</v>
      </c>
      <c r="B229" t="s">
        <v>43</v>
      </c>
      <c r="C229">
        <v>6</v>
      </c>
      <c r="D229" t="s">
        <v>9</v>
      </c>
      <c r="E229" t="s">
        <v>11</v>
      </c>
      <c r="F229">
        <v>126</v>
      </c>
      <c r="G229">
        <v>162.54</v>
      </c>
      <c r="H229" t="s">
        <v>101</v>
      </c>
      <c r="I229" t="s">
        <v>65</v>
      </c>
      <c r="J229" t="str">
        <f>TEXT(Table5[[#This Row],[DATE]],"MMM")</f>
        <v>Oct</v>
      </c>
      <c r="K229">
        <f>YEAR(Table5[[#This Row],[DATE]])</f>
        <v>2021</v>
      </c>
      <c r="L229">
        <f>Table5[[#This Row],[BUYING PRICE]]*Table5[[#This Row],[QUANTITY]]</f>
        <v>756</v>
      </c>
      <c r="M229">
        <f>Table5[[#This Row],[SELLING PRICE]]*Table5[[#This Row],[QUANTITY]]</f>
        <v>975.24</v>
      </c>
      <c r="N229">
        <f>Table5[[#This Row],[sales]]-Table5[[#This Row],[Buying price For All Units]]</f>
        <v>219.24</v>
      </c>
      <c r="O229" t="str">
        <f>TEXT(Table5[[#This Row],[DATE]],"DDD")</f>
        <v>Sun</v>
      </c>
    </row>
    <row r="230" spans="1:15" x14ac:dyDescent="0.25">
      <c r="A230" s="1">
        <v>44503</v>
      </c>
      <c r="B230" t="s">
        <v>12</v>
      </c>
      <c r="C230">
        <v>12</v>
      </c>
      <c r="D230" t="s">
        <v>13</v>
      </c>
      <c r="E230" t="s">
        <v>11</v>
      </c>
      <c r="F230">
        <v>112</v>
      </c>
      <c r="G230">
        <v>122.08</v>
      </c>
      <c r="H230" t="s">
        <v>68</v>
      </c>
      <c r="I230" t="s">
        <v>69</v>
      </c>
      <c r="J230" t="str">
        <f>TEXT(Table5[[#This Row],[DATE]],"MMM")</f>
        <v>Nov</v>
      </c>
      <c r="K230">
        <f>YEAR(Table5[[#This Row],[DATE]])</f>
        <v>2021</v>
      </c>
      <c r="L230">
        <f>Table5[[#This Row],[BUYING PRICE]]*Table5[[#This Row],[QUANTITY]]</f>
        <v>1344</v>
      </c>
      <c r="M230">
        <f>Table5[[#This Row],[SELLING PRICE]]*Table5[[#This Row],[QUANTITY]]</f>
        <v>1464.96</v>
      </c>
      <c r="N230">
        <f>Table5[[#This Row],[sales]]-Table5[[#This Row],[Buying price For All Units]]</f>
        <v>120.96000000000004</v>
      </c>
      <c r="O230" t="str">
        <f>TEXT(Table5[[#This Row],[DATE]],"DDD")</f>
        <v>Wed</v>
      </c>
    </row>
    <row r="231" spans="1:15" x14ac:dyDescent="0.25">
      <c r="A231" s="1">
        <v>44506</v>
      </c>
      <c r="B231" t="s">
        <v>54</v>
      </c>
      <c r="C231">
        <v>10</v>
      </c>
      <c r="D231" t="s">
        <v>13</v>
      </c>
      <c r="E231" t="s">
        <v>9</v>
      </c>
      <c r="F231">
        <v>90</v>
      </c>
      <c r="G231">
        <v>96.3</v>
      </c>
      <c r="H231" t="s">
        <v>112</v>
      </c>
      <c r="I231" t="s">
        <v>73</v>
      </c>
      <c r="J231" t="str">
        <f>TEXT(Table5[[#This Row],[DATE]],"MMM")</f>
        <v>Nov</v>
      </c>
      <c r="K231">
        <f>YEAR(Table5[[#This Row],[DATE]])</f>
        <v>2021</v>
      </c>
      <c r="L231">
        <f>Table5[[#This Row],[BUYING PRICE]]*Table5[[#This Row],[QUANTITY]]</f>
        <v>900</v>
      </c>
      <c r="M231">
        <f>Table5[[#This Row],[SELLING PRICE]]*Table5[[#This Row],[QUANTITY]]</f>
        <v>963</v>
      </c>
      <c r="N231">
        <f>Table5[[#This Row],[sales]]-Table5[[#This Row],[Buying price For All Units]]</f>
        <v>63</v>
      </c>
      <c r="O231" t="str">
        <f>TEXT(Table5[[#This Row],[DATE]],"DDD")</f>
        <v>Sat</v>
      </c>
    </row>
    <row r="232" spans="1:15" x14ac:dyDescent="0.25">
      <c r="A232" s="1">
        <v>44508</v>
      </c>
      <c r="B232" t="s">
        <v>47</v>
      </c>
      <c r="C232">
        <v>15</v>
      </c>
      <c r="D232" t="s">
        <v>13</v>
      </c>
      <c r="E232" t="s">
        <v>9</v>
      </c>
      <c r="F232">
        <v>43</v>
      </c>
      <c r="G232">
        <v>47.730000000000004</v>
      </c>
      <c r="H232" t="s">
        <v>105</v>
      </c>
      <c r="I232" t="s">
        <v>71</v>
      </c>
      <c r="J232" t="str">
        <f>TEXT(Table5[[#This Row],[DATE]],"MMM")</f>
        <v>Nov</v>
      </c>
      <c r="K232">
        <f>YEAR(Table5[[#This Row],[DATE]])</f>
        <v>2021</v>
      </c>
      <c r="L232">
        <f>Table5[[#This Row],[BUYING PRICE]]*Table5[[#This Row],[QUANTITY]]</f>
        <v>645</v>
      </c>
      <c r="M232">
        <f>Table5[[#This Row],[SELLING PRICE]]*Table5[[#This Row],[QUANTITY]]</f>
        <v>715.95</v>
      </c>
      <c r="N232">
        <f>Table5[[#This Row],[sales]]-Table5[[#This Row],[Buying price For All Units]]</f>
        <v>70.950000000000045</v>
      </c>
      <c r="O232" t="str">
        <f>TEXT(Table5[[#This Row],[DATE]],"DDD")</f>
        <v>Mon</v>
      </c>
    </row>
    <row r="233" spans="1:15" x14ac:dyDescent="0.25">
      <c r="A233" s="1">
        <v>44510</v>
      </c>
      <c r="B233" t="s">
        <v>21</v>
      </c>
      <c r="C233">
        <v>6</v>
      </c>
      <c r="D233" t="s">
        <v>9</v>
      </c>
      <c r="E233" t="s">
        <v>11</v>
      </c>
      <c r="F233">
        <v>120</v>
      </c>
      <c r="G233">
        <v>162</v>
      </c>
      <c r="H233" t="s">
        <v>79</v>
      </c>
      <c r="I233" t="s">
        <v>67</v>
      </c>
      <c r="J233" t="str">
        <f>TEXT(Table5[[#This Row],[DATE]],"MMM")</f>
        <v>Nov</v>
      </c>
      <c r="K233">
        <f>YEAR(Table5[[#This Row],[DATE]])</f>
        <v>2021</v>
      </c>
      <c r="L233">
        <f>Table5[[#This Row],[BUYING PRICE]]*Table5[[#This Row],[QUANTITY]]</f>
        <v>720</v>
      </c>
      <c r="M233">
        <f>Table5[[#This Row],[SELLING PRICE]]*Table5[[#This Row],[QUANTITY]]</f>
        <v>972</v>
      </c>
      <c r="N233">
        <f>Table5[[#This Row],[sales]]-Table5[[#This Row],[Buying price For All Units]]</f>
        <v>252</v>
      </c>
      <c r="O233" t="str">
        <f>TEXT(Table5[[#This Row],[DATE]],"DDD")</f>
        <v>Wed</v>
      </c>
    </row>
    <row r="234" spans="1:15" x14ac:dyDescent="0.25">
      <c r="A234" s="1">
        <v>44511</v>
      </c>
      <c r="B234" t="s">
        <v>28</v>
      </c>
      <c r="C234">
        <v>12</v>
      </c>
      <c r="D234" t="s">
        <v>8</v>
      </c>
      <c r="E234" t="s">
        <v>9</v>
      </c>
      <c r="F234">
        <v>90</v>
      </c>
      <c r="G234">
        <v>115.2</v>
      </c>
      <c r="H234" t="s">
        <v>86</v>
      </c>
      <c r="I234" t="s">
        <v>67</v>
      </c>
      <c r="J234" t="str">
        <f>TEXT(Table5[[#This Row],[DATE]],"MMM")</f>
        <v>Nov</v>
      </c>
      <c r="K234">
        <f>YEAR(Table5[[#This Row],[DATE]])</f>
        <v>2021</v>
      </c>
      <c r="L234">
        <f>Table5[[#This Row],[BUYING PRICE]]*Table5[[#This Row],[QUANTITY]]</f>
        <v>1080</v>
      </c>
      <c r="M234">
        <f>Table5[[#This Row],[SELLING PRICE]]*Table5[[#This Row],[QUANTITY]]</f>
        <v>1382.4</v>
      </c>
      <c r="N234">
        <f>Table5[[#This Row],[sales]]-Table5[[#This Row],[Buying price For All Units]]</f>
        <v>302.40000000000009</v>
      </c>
      <c r="O234" t="str">
        <f>TEXT(Table5[[#This Row],[DATE]],"DDD")</f>
        <v>Thu</v>
      </c>
    </row>
    <row r="235" spans="1:15" x14ac:dyDescent="0.25">
      <c r="A235" s="1">
        <v>44512</v>
      </c>
      <c r="B235" t="s">
        <v>31</v>
      </c>
      <c r="C235">
        <v>3</v>
      </c>
      <c r="D235" t="s">
        <v>9</v>
      </c>
      <c r="E235" t="s">
        <v>11</v>
      </c>
      <c r="F235">
        <v>148</v>
      </c>
      <c r="G235">
        <v>164.28</v>
      </c>
      <c r="H235" t="s">
        <v>89</v>
      </c>
      <c r="I235" t="s">
        <v>69</v>
      </c>
      <c r="J235" t="str">
        <f>TEXT(Table5[[#This Row],[DATE]],"MMM")</f>
        <v>Nov</v>
      </c>
      <c r="K235">
        <f>YEAR(Table5[[#This Row],[DATE]])</f>
        <v>2021</v>
      </c>
      <c r="L235">
        <f>Table5[[#This Row],[BUYING PRICE]]*Table5[[#This Row],[QUANTITY]]</f>
        <v>444</v>
      </c>
      <c r="M235">
        <f>Table5[[#This Row],[SELLING PRICE]]*Table5[[#This Row],[QUANTITY]]</f>
        <v>492.84000000000003</v>
      </c>
      <c r="N235">
        <f>Table5[[#This Row],[sales]]-Table5[[#This Row],[Buying price For All Units]]</f>
        <v>48.840000000000032</v>
      </c>
      <c r="O235" t="str">
        <f>TEXT(Table5[[#This Row],[DATE]],"DDD")</f>
        <v>Fri</v>
      </c>
    </row>
    <row r="236" spans="1:15" x14ac:dyDescent="0.25">
      <c r="A236" s="1">
        <v>44520</v>
      </c>
      <c r="B236" t="s">
        <v>24</v>
      </c>
      <c r="C236">
        <v>14</v>
      </c>
      <c r="D236" t="s">
        <v>9</v>
      </c>
      <c r="E236" t="s">
        <v>9</v>
      </c>
      <c r="F236">
        <v>55</v>
      </c>
      <c r="G236">
        <v>58.3</v>
      </c>
      <c r="H236" t="s">
        <v>82</v>
      </c>
      <c r="I236" t="s">
        <v>73</v>
      </c>
      <c r="J236" t="str">
        <f>TEXT(Table5[[#This Row],[DATE]],"MMM")</f>
        <v>Nov</v>
      </c>
      <c r="K236">
        <f>YEAR(Table5[[#This Row],[DATE]])</f>
        <v>2021</v>
      </c>
      <c r="L236">
        <f>Table5[[#This Row],[BUYING PRICE]]*Table5[[#This Row],[QUANTITY]]</f>
        <v>770</v>
      </c>
      <c r="M236">
        <f>Table5[[#This Row],[SELLING PRICE]]*Table5[[#This Row],[QUANTITY]]</f>
        <v>816.19999999999993</v>
      </c>
      <c r="N236">
        <f>Table5[[#This Row],[sales]]-Table5[[#This Row],[Buying price For All Units]]</f>
        <v>46.199999999999932</v>
      </c>
      <c r="O236" t="str">
        <f>TEXT(Table5[[#This Row],[DATE]],"DDD")</f>
        <v>Sat</v>
      </c>
    </row>
    <row r="237" spans="1:15" x14ac:dyDescent="0.25">
      <c r="A237" s="1">
        <v>44520</v>
      </c>
      <c r="B237" t="s">
        <v>36</v>
      </c>
      <c r="C237">
        <v>11</v>
      </c>
      <c r="D237" t="s">
        <v>9</v>
      </c>
      <c r="E237" t="s">
        <v>11</v>
      </c>
      <c r="F237">
        <v>83</v>
      </c>
      <c r="G237">
        <v>94.62</v>
      </c>
      <c r="H237" t="s">
        <v>94</v>
      </c>
      <c r="I237" t="s">
        <v>71</v>
      </c>
      <c r="J237" t="str">
        <f>TEXT(Table5[[#This Row],[DATE]],"MMM")</f>
        <v>Nov</v>
      </c>
      <c r="K237">
        <f>YEAR(Table5[[#This Row],[DATE]])</f>
        <v>2021</v>
      </c>
      <c r="L237">
        <f>Table5[[#This Row],[BUYING PRICE]]*Table5[[#This Row],[QUANTITY]]</f>
        <v>913</v>
      </c>
      <c r="M237">
        <f>Table5[[#This Row],[SELLING PRICE]]*Table5[[#This Row],[QUANTITY]]</f>
        <v>1040.8200000000002</v>
      </c>
      <c r="N237">
        <f>Table5[[#This Row],[sales]]-Table5[[#This Row],[Buying price For All Units]]</f>
        <v>127.82000000000016</v>
      </c>
      <c r="O237" t="str">
        <f>TEXT(Table5[[#This Row],[DATE]],"DDD")</f>
        <v>Sat</v>
      </c>
    </row>
    <row r="238" spans="1:15" x14ac:dyDescent="0.25">
      <c r="A238" s="1">
        <v>44521</v>
      </c>
      <c r="B238" t="s">
        <v>20</v>
      </c>
      <c r="C238">
        <v>1</v>
      </c>
      <c r="D238" t="s">
        <v>8</v>
      </c>
      <c r="E238" t="s">
        <v>9</v>
      </c>
      <c r="F238">
        <v>112</v>
      </c>
      <c r="G238">
        <v>146.72</v>
      </c>
      <c r="H238" t="s">
        <v>78</v>
      </c>
      <c r="I238" t="s">
        <v>69</v>
      </c>
      <c r="J238" t="str">
        <f>TEXT(Table5[[#This Row],[DATE]],"MMM")</f>
        <v>Nov</v>
      </c>
      <c r="K238">
        <f>YEAR(Table5[[#This Row],[DATE]])</f>
        <v>2021</v>
      </c>
      <c r="L238">
        <f>Table5[[#This Row],[BUYING PRICE]]*Table5[[#This Row],[QUANTITY]]</f>
        <v>112</v>
      </c>
      <c r="M238">
        <f>Table5[[#This Row],[SELLING PRICE]]*Table5[[#This Row],[QUANTITY]]</f>
        <v>146.72</v>
      </c>
      <c r="N238">
        <f>Table5[[#This Row],[sales]]-Table5[[#This Row],[Buying price For All Units]]</f>
        <v>34.72</v>
      </c>
      <c r="O238" t="str">
        <f>TEXT(Table5[[#This Row],[DATE]],"DDD")</f>
        <v>Sun</v>
      </c>
    </row>
    <row r="239" spans="1:15" x14ac:dyDescent="0.25">
      <c r="A239" s="1">
        <v>44521</v>
      </c>
      <c r="B239" t="s">
        <v>26</v>
      </c>
      <c r="C239">
        <v>1</v>
      </c>
      <c r="D239" t="s">
        <v>9</v>
      </c>
      <c r="E239" t="s">
        <v>11</v>
      </c>
      <c r="F239">
        <v>75</v>
      </c>
      <c r="G239">
        <v>85.5</v>
      </c>
      <c r="H239" t="s">
        <v>84</v>
      </c>
      <c r="I239" t="s">
        <v>71</v>
      </c>
      <c r="J239" t="str">
        <f>TEXT(Table5[[#This Row],[DATE]],"MMM")</f>
        <v>Nov</v>
      </c>
      <c r="K239">
        <f>YEAR(Table5[[#This Row],[DATE]])</f>
        <v>2021</v>
      </c>
      <c r="L239">
        <f>Table5[[#This Row],[BUYING PRICE]]*Table5[[#This Row],[QUANTITY]]</f>
        <v>75</v>
      </c>
      <c r="M239">
        <f>Table5[[#This Row],[SELLING PRICE]]*Table5[[#This Row],[QUANTITY]]</f>
        <v>85.5</v>
      </c>
      <c r="N239">
        <f>Table5[[#This Row],[sales]]-Table5[[#This Row],[Buying price For All Units]]</f>
        <v>10.5</v>
      </c>
      <c r="O239" t="str">
        <f>TEXT(Table5[[#This Row],[DATE]],"DDD")</f>
        <v>Sun</v>
      </c>
    </row>
    <row r="240" spans="1:15" x14ac:dyDescent="0.25">
      <c r="A240" s="1">
        <v>44527</v>
      </c>
      <c r="B240" t="s">
        <v>46</v>
      </c>
      <c r="C240">
        <v>8</v>
      </c>
      <c r="D240" t="s">
        <v>9</v>
      </c>
      <c r="E240" t="s">
        <v>9</v>
      </c>
      <c r="F240">
        <v>73</v>
      </c>
      <c r="G240">
        <v>94.17</v>
      </c>
      <c r="H240" t="s">
        <v>104</v>
      </c>
      <c r="I240" t="s">
        <v>69</v>
      </c>
      <c r="J240" t="str">
        <f>TEXT(Table5[[#This Row],[DATE]],"MMM")</f>
        <v>Nov</v>
      </c>
      <c r="K240">
        <f>YEAR(Table5[[#This Row],[DATE]])</f>
        <v>2021</v>
      </c>
      <c r="L240">
        <f>Table5[[#This Row],[BUYING PRICE]]*Table5[[#This Row],[QUANTITY]]</f>
        <v>584</v>
      </c>
      <c r="M240">
        <f>Table5[[#This Row],[SELLING PRICE]]*Table5[[#This Row],[QUANTITY]]</f>
        <v>753.36</v>
      </c>
      <c r="N240">
        <f>Table5[[#This Row],[sales]]-Table5[[#This Row],[Buying price For All Units]]</f>
        <v>169.36</v>
      </c>
      <c r="O240" t="str">
        <f>TEXT(Table5[[#This Row],[DATE]],"DDD")</f>
        <v>Sat</v>
      </c>
    </row>
    <row r="241" spans="1:15" x14ac:dyDescent="0.25">
      <c r="A241" s="1">
        <v>44528</v>
      </c>
      <c r="B241" t="s">
        <v>28</v>
      </c>
      <c r="C241">
        <v>2</v>
      </c>
      <c r="D241" t="s">
        <v>13</v>
      </c>
      <c r="E241" t="s">
        <v>11</v>
      </c>
      <c r="F241">
        <v>90</v>
      </c>
      <c r="G241">
        <v>115.2</v>
      </c>
      <c r="H241" t="s">
        <v>86</v>
      </c>
      <c r="I241" t="s">
        <v>67</v>
      </c>
      <c r="J241" t="str">
        <f>TEXT(Table5[[#This Row],[DATE]],"MMM")</f>
        <v>Nov</v>
      </c>
      <c r="K241">
        <f>YEAR(Table5[[#This Row],[DATE]])</f>
        <v>2021</v>
      </c>
      <c r="L241">
        <f>Table5[[#This Row],[BUYING PRICE]]*Table5[[#This Row],[QUANTITY]]</f>
        <v>180</v>
      </c>
      <c r="M241">
        <f>Table5[[#This Row],[SELLING PRICE]]*Table5[[#This Row],[QUANTITY]]</f>
        <v>230.4</v>
      </c>
      <c r="N241">
        <f>Table5[[#This Row],[sales]]-Table5[[#This Row],[Buying price For All Units]]</f>
        <v>50.400000000000006</v>
      </c>
      <c r="O241" t="str">
        <f>TEXT(Table5[[#This Row],[DATE]],"DDD")</f>
        <v>Sun</v>
      </c>
    </row>
    <row r="242" spans="1:15" x14ac:dyDescent="0.25">
      <c r="A242" s="1">
        <v>44530</v>
      </c>
      <c r="B242" t="s">
        <v>45</v>
      </c>
      <c r="C242">
        <v>15</v>
      </c>
      <c r="D242" t="s">
        <v>13</v>
      </c>
      <c r="E242" t="s">
        <v>9</v>
      </c>
      <c r="F242">
        <v>37</v>
      </c>
      <c r="G242">
        <v>42.55</v>
      </c>
      <c r="H242" t="s">
        <v>103</v>
      </c>
      <c r="I242" t="s">
        <v>67</v>
      </c>
      <c r="J242" t="str">
        <f>TEXT(Table5[[#This Row],[DATE]],"MMM")</f>
        <v>Nov</v>
      </c>
      <c r="K242">
        <f>YEAR(Table5[[#This Row],[DATE]])</f>
        <v>2021</v>
      </c>
      <c r="L242">
        <f>Table5[[#This Row],[BUYING PRICE]]*Table5[[#This Row],[QUANTITY]]</f>
        <v>555</v>
      </c>
      <c r="M242">
        <f>Table5[[#This Row],[SELLING PRICE]]*Table5[[#This Row],[QUANTITY]]</f>
        <v>638.25</v>
      </c>
      <c r="N242">
        <f>Table5[[#This Row],[sales]]-Table5[[#This Row],[Buying price For All Units]]</f>
        <v>83.25</v>
      </c>
      <c r="O242" t="str">
        <f>TEXT(Table5[[#This Row],[DATE]],"DDD")</f>
        <v>Tue</v>
      </c>
    </row>
    <row r="243" spans="1:15" x14ac:dyDescent="0.25">
      <c r="A243" s="1">
        <v>44532</v>
      </c>
      <c r="B243" t="s">
        <v>32</v>
      </c>
      <c r="C243">
        <v>10</v>
      </c>
      <c r="D243" t="s">
        <v>13</v>
      </c>
      <c r="E243" t="s">
        <v>11</v>
      </c>
      <c r="F243">
        <v>13</v>
      </c>
      <c r="G243">
        <v>16.64</v>
      </c>
      <c r="H243" t="s">
        <v>90</v>
      </c>
      <c r="I243" t="s">
        <v>69</v>
      </c>
      <c r="J243" t="str">
        <f>TEXT(Table5[[#This Row],[DATE]],"MMM")</f>
        <v>Dec</v>
      </c>
      <c r="K243">
        <f>YEAR(Table5[[#This Row],[DATE]])</f>
        <v>2021</v>
      </c>
      <c r="L243">
        <f>Table5[[#This Row],[BUYING PRICE]]*Table5[[#This Row],[QUANTITY]]</f>
        <v>130</v>
      </c>
      <c r="M243">
        <f>Table5[[#This Row],[SELLING PRICE]]*Table5[[#This Row],[QUANTITY]]</f>
        <v>166.4</v>
      </c>
      <c r="N243">
        <f>Table5[[#This Row],[sales]]-Table5[[#This Row],[Buying price For All Units]]</f>
        <v>36.400000000000006</v>
      </c>
      <c r="O243" t="str">
        <f>TEXT(Table5[[#This Row],[DATE]],"DDD")</f>
        <v>Thu</v>
      </c>
    </row>
    <row r="244" spans="1:15" x14ac:dyDescent="0.25">
      <c r="A244" s="1">
        <v>44533</v>
      </c>
      <c r="B244" t="s">
        <v>24</v>
      </c>
      <c r="C244">
        <v>2</v>
      </c>
      <c r="D244" t="s">
        <v>9</v>
      </c>
      <c r="E244" t="s">
        <v>11</v>
      </c>
      <c r="F244">
        <v>55</v>
      </c>
      <c r="G244">
        <v>58.3</v>
      </c>
      <c r="H244" t="s">
        <v>82</v>
      </c>
      <c r="I244" t="s">
        <v>73</v>
      </c>
      <c r="J244" t="str">
        <f>TEXT(Table5[[#This Row],[DATE]],"MMM")</f>
        <v>Dec</v>
      </c>
      <c r="K244">
        <f>YEAR(Table5[[#This Row],[DATE]])</f>
        <v>2021</v>
      </c>
      <c r="L244">
        <f>Table5[[#This Row],[BUYING PRICE]]*Table5[[#This Row],[QUANTITY]]</f>
        <v>110</v>
      </c>
      <c r="M244">
        <f>Table5[[#This Row],[SELLING PRICE]]*Table5[[#This Row],[QUANTITY]]</f>
        <v>116.6</v>
      </c>
      <c r="N244">
        <f>Table5[[#This Row],[sales]]-Table5[[#This Row],[Buying price For All Units]]</f>
        <v>6.5999999999999943</v>
      </c>
      <c r="O244" t="str">
        <f>TEXT(Table5[[#This Row],[DATE]],"DDD")</f>
        <v>Fri</v>
      </c>
    </row>
    <row r="245" spans="1:15" x14ac:dyDescent="0.25">
      <c r="A245" s="1">
        <v>44533</v>
      </c>
      <c r="B245" t="s">
        <v>51</v>
      </c>
      <c r="C245">
        <v>8</v>
      </c>
      <c r="D245" t="s">
        <v>9</v>
      </c>
      <c r="E245" t="s">
        <v>9</v>
      </c>
      <c r="F245">
        <v>150</v>
      </c>
      <c r="G245">
        <v>210</v>
      </c>
      <c r="H245" t="s">
        <v>109</v>
      </c>
      <c r="I245" t="s">
        <v>69</v>
      </c>
      <c r="J245" t="str">
        <f>TEXT(Table5[[#This Row],[DATE]],"MMM")</f>
        <v>Dec</v>
      </c>
      <c r="K245">
        <f>YEAR(Table5[[#This Row],[DATE]])</f>
        <v>2021</v>
      </c>
      <c r="L245">
        <f>Table5[[#This Row],[BUYING PRICE]]*Table5[[#This Row],[QUANTITY]]</f>
        <v>1200</v>
      </c>
      <c r="M245">
        <f>Table5[[#This Row],[SELLING PRICE]]*Table5[[#This Row],[QUANTITY]]</f>
        <v>1680</v>
      </c>
      <c r="N245">
        <f>Table5[[#This Row],[sales]]-Table5[[#This Row],[Buying price For All Units]]</f>
        <v>480</v>
      </c>
      <c r="O245" t="str">
        <f>TEXT(Table5[[#This Row],[DATE]],"DDD")</f>
        <v>Fri</v>
      </c>
    </row>
    <row r="246" spans="1:15" x14ac:dyDescent="0.25">
      <c r="A246" s="1">
        <v>44535</v>
      </c>
      <c r="B246" t="s">
        <v>14</v>
      </c>
      <c r="C246">
        <v>15</v>
      </c>
      <c r="D246" t="s">
        <v>13</v>
      </c>
      <c r="E246" t="s">
        <v>11</v>
      </c>
      <c r="F246">
        <v>44</v>
      </c>
      <c r="G246">
        <v>48.84</v>
      </c>
      <c r="H246" t="s">
        <v>70</v>
      </c>
      <c r="I246" t="s">
        <v>71</v>
      </c>
      <c r="J246" t="str">
        <f>TEXT(Table5[[#This Row],[DATE]],"MMM")</f>
        <v>Dec</v>
      </c>
      <c r="K246">
        <f>YEAR(Table5[[#This Row],[DATE]])</f>
        <v>2021</v>
      </c>
      <c r="L246">
        <f>Table5[[#This Row],[BUYING PRICE]]*Table5[[#This Row],[QUANTITY]]</f>
        <v>660</v>
      </c>
      <c r="M246">
        <f>Table5[[#This Row],[SELLING PRICE]]*Table5[[#This Row],[QUANTITY]]</f>
        <v>732.6</v>
      </c>
      <c r="N246">
        <f>Table5[[#This Row],[sales]]-Table5[[#This Row],[Buying price For All Units]]</f>
        <v>72.600000000000023</v>
      </c>
      <c r="O246" t="str">
        <f>TEXT(Table5[[#This Row],[DATE]],"DDD")</f>
        <v>Sun</v>
      </c>
    </row>
    <row r="247" spans="1:15" x14ac:dyDescent="0.25">
      <c r="A247" s="1">
        <v>44535</v>
      </c>
      <c r="B247" t="s">
        <v>31</v>
      </c>
      <c r="C247">
        <v>1</v>
      </c>
      <c r="D247" t="s">
        <v>13</v>
      </c>
      <c r="E247" t="s">
        <v>9</v>
      </c>
      <c r="F247">
        <v>148</v>
      </c>
      <c r="G247">
        <v>164.28</v>
      </c>
      <c r="H247" t="s">
        <v>89</v>
      </c>
      <c r="I247" t="s">
        <v>69</v>
      </c>
      <c r="J247" t="str">
        <f>TEXT(Table5[[#This Row],[DATE]],"MMM")</f>
        <v>Dec</v>
      </c>
      <c r="K247">
        <f>YEAR(Table5[[#This Row],[DATE]])</f>
        <v>2021</v>
      </c>
      <c r="L247">
        <f>Table5[[#This Row],[BUYING PRICE]]*Table5[[#This Row],[QUANTITY]]</f>
        <v>148</v>
      </c>
      <c r="M247">
        <f>Table5[[#This Row],[SELLING PRICE]]*Table5[[#This Row],[QUANTITY]]</f>
        <v>164.28</v>
      </c>
      <c r="N247">
        <f>Table5[[#This Row],[sales]]-Table5[[#This Row],[Buying price For All Units]]</f>
        <v>16.28</v>
      </c>
      <c r="O247" t="str">
        <f>TEXT(Table5[[#This Row],[DATE]],"DDD")</f>
        <v>Sun</v>
      </c>
    </row>
    <row r="248" spans="1:15" x14ac:dyDescent="0.25">
      <c r="A248" s="1">
        <v>44537</v>
      </c>
      <c r="B248" t="s">
        <v>12</v>
      </c>
      <c r="C248">
        <v>8</v>
      </c>
      <c r="D248" t="s">
        <v>13</v>
      </c>
      <c r="E248" t="s">
        <v>9</v>
      </c>
      <c r="F248">
        <v>112</v>
      </c>
      <c r="G248">
        <v>122.08</v>
      </c>
      <c r="H248" t="s">
        <v>68</v>
      </c>
      <c r="I248" t="s">
        <v>69</v>
      </c>
      <c r="J248" t="str">
        <f>TEXT(Table5[[#This Row],[DATE]],"MMM")</f>
        <v>Dec</v>
      </c>
      <c r="K248">
        <f>YEAR(Table5[[#This Row],[DATE]])</f>
        <v>2021</v>
      </c>
      <c r="L248">
        <f>Table5[[#This Row],[BUYING PRICE]]*Table5[[#This Row],[QUANTITY]]</f>
        <v>896</v>
      </c>
      <c r="M248">
        <f>Table5[[#This Row],[SELLING PRICE]]*Table5[[#This Row],[QUANTITY]]</f>
        <v>976.64</v>
      </c>
      <c r="N248">
        <f>Table5[[#This Row],[sales]]-Table5[[#This Row],[Buying price For All Units]]</f>
        <v>80.639999999999986</v>
      </c>
      <c r="O248" t="str">
        <f>TEXT(Table5[[#This Row],[DATE]],"DDD")</f>
        <v>Tue</v>
      </c>
    </row>
    <row r="249" spans="1:15" x14ac:dyDescent="0.25">
      <c r="A249" s="1">
        <v>44538</v>
      </c>
      <c r="B249" t="s">
        <v>22</v>
      </c>
      <c r="C249">
        <v>14</v>
      </c>
      <c r="D249" t="s">
        <v>13</v>
      </c>
      <c r="E249" t="s">
        <v>9</v>
      </c>
      <c r="F249">
        <v>76</v>
      </c>
      <c r="G249">
        <v>82.08</v>
      </c>
      <c r="H249" t="s">
        <v>80</v>
      </c>
      <c r="I249" t="s">
        <v>67</v>
      </c>
      <c r="J249" t="str">
        <f>TEXT(Table5[[#This Row],[DATE]],"MMM")</f>
        <v>Dec</v>
      </c>
      <c r="K249">
        <f>YEAR(Table5[[#This Row],[DATE]])</f>
        <v>2021</v>
      </c>
      <c r="L249">
        <f>Table5[[#This Row],[BUYING PRICE]]*Table5[[#This Row],[QUANTITY]]</f>
        <v>1064</v>
      </c>
      <c r="M249">
        <f>Table5[[#This Row],[SELLING PRICE]]*Table5[[#This Row],[QUANTITY]]</f>
        <v>1149.1199999999999</v>
      </c>
      <c r="N249">
        <f>Table5[[#This Row],[sales]]-Table5[[#This Row],[Buying price For All Units]]</f>
        <v>85.119999999999891</v>
      </c>
      <c r="O249" t="str">
        <f>TEXT(Table5[[#This Row],[DATE]],"DDD")</f>
        <v>Wed</v>
      </c>
    </row>
    <row r="250" spans="1:15" x14ac:dyDescent="0.25">
      <c r="A250" s="1">
        <v>44544</v>
      </c>
      <c r="B250" t="s">
        <v>21</v>
      </c>
      <c r="C250">
        <v>4</v>
      </c>
      <c r="D250" t="s">
        <v>13</v>
      </c>
      <c r="E250" t="s">
        <v>9</v>
      </c>
      <c r="F250">
        <v>120</v>
      </c>
      <c r="G250">
        <v>162</v>
      </c>
      <c r="H250" t="s">
        <v>79</v>
      </c>
      <c r="I250" t="s">
        <v>67</v>
      </c>
      <c r="J250" t="str">
        <f>TEXT(Table5[[#This Row],[DATE]],"MMM")</f>
        <v>Dec</v>
      </c>
      <c r="K250">
        <f>YEAR(Table5[[#This Row],[DATE]])</f>
        <v>2021</v>
      </c>
      <c r="L250">
        <f>Table5[[#This Row],[BUYING PRICE]]*Table5[[#This Row],[QUANTITY]]</f>
        <v>480</v>
      </c>
      <c r="M250">
        <f>Table5[[#This Row],[SELLING PRICE]]*Table5[[#This Row],[QUANTITY]]</f>
        <v>648</v>
      </c>
      <c r="N250">
        <f>Table5[[#This Row],[sales]]-Table5[[#This Row],[Buying price For All Units]]</f>
        <v>168</v>
      </c>
      <c r="O250" t="str">
        <f>TEXT(Table5[[#This Row],[DATE]],"DDD")</f>
        <v>Tue</v>
      </c>
    </row>
    <row r="251" spans="1:15" x14ac:dyDescent="0.25">
      <c r="A251" s="1">
        <v>44548</v>
      </c>
      <c r="B251" t="s">
        <v>17</v>
      </c>
      <c r="C251">
        <v>2</v>
      </c>
      <c r="D251" t="s">
        <v>13</v>
      </c>
      <c r="E251" t="s">
        <v>11</v>
      </c>
      <c r="F251">
        <v>71</v>
      </c>
      <c r="G251">
        <v>80.94</v>
      </c>
      <c r="H251" t="s">
        <v>75</v>
      </c>
      <c r="I251" t="s">
        <v>71</v>
      </c>
      <c r="J251" t="str">
        <f>TEXT(Table5[[#This Row],[DATE]],"MMM")</f>
        <v>Dec</v>
      </c>
      <c r="K251">
        <f>YEAR(Table5[[#This Row],[DATE]])</f>
        <v>2021</v>
      </c>
      <c r="L251">
        <f>Table5[[#This Row],[BUYING PRICE]]*Table5[[#This Row],[QUANTITY]]</f>
        <v>142</v>
      </c>
      <c r="M251">
        <f>Table5[[#This Row],[SELLING PRICE]]*Table5[[#This Row],[QUANTITY]]</f>
        <v>161.88</v>
      </c>
      <c r="N251">
        <f>Table5[[#This Row],[sales]]-Table5[[#This Row],[Buying price For All Units]]</f>
        <v>19.879999999999995</v>
      </c>
      <c r="O251" t="str">
        <f>TEXT(Table5[[#This Row],[DATE]],"DDD")</f>
        <v>Sat</v>
      </c>
    </row>
    <row r="252" spans="1:15" x14ac:dyDescent="0.25">
      <c r="A252" s="1">
        <v>44548</v>
      </c>
      <c r="B252" t="s">
        <v>33</v>
      </c>
      <c r="C252">
        <v>8</v>
      </c>
      <c r="D252" t="s">
        <v>9</v>
      </c>
      <c r="E252" t="s">
        <v>11</v>
      </c>
      <c r="F252">
        <v>121</v>
      </c>
      <c r="G252">
        <v>141.57</v>
      </c>
      <c r="H252" t="s">
        <v>91</v>
      </c>
      <c r="I252" t="s">
        <v>65</v>
      </c>
      <c r="J252" t="str">
        <f>TEXT(Table5[[#This Row],[DATE]],"MMM")</f>
        <v>Dec</v>
      </c>
      <c r="K252">
        <f>YEAR(Table5[[#This Row],[DATE]])</f>
        <v>2021</v>
      </c>
      <c r="L252">
        <f>Table5[[#This Row],[BUYING PRICE]]*Table5[[#This Row],[QUANTITY]]</f>
        <v>968</v>
      </c>
      <c r="M252">
        <f>Table5[[#This Row],[SELLING PRICE]]*Table5[[#This Row],[QUANTITY]]</f>
        <v>1132.56</v>
      </c>
      <c r="N252">
        <f>Table5[[#This Row],[sales]]-Table5[[#This Row],[Buying price For All Units]]</f>
        <v>164.55999999999995</v>
      </c>
      <c r="O252" t="str">
        <f>TEXT(Table5[[#This Row],[DATE]],"DDD")</f>
        <v>Sat</v>
      </c>
    </row>
    <row r="253" spans="1:15" x14ac:dyDescent="0.25">
      <c r="A253" s="1">
        <v>44549</v>
      </c>
      <c r="B253" t="s">
        <v>23</v>
      </c>
      <c r="C253">
        <v>12</v>
      </c>
      <c r="D253" t="s">
        <v>13</v>
      </c>
      <c r="E253" t="s">
        <v>9</v>
      </c>
      <c r="F253">
        <v>141</v>
      </c>
      <c r="G253">
        <v>149.46</v>
      </c>
      <c r="H253" t="s">
        <v>81</v>
      </c>
      <c r="I253" t="s">
        <v>65</v>
      </c>
      <c r="J253" t="str">
        <f>TEXT(Table5[[#This Row],[DATE]],"MMM")</f>
        <v>Dec</v>
      </c>
      <c r="K253">
        <f>YEAR(Table5[[#This Row],[DATE]])</f>
        <v>2021</v>
      </c>
      <c r="L253">
        <f>Table5[[#This Row],[BUYING PRICE]]*Table5[[#This Row],[QUANTITY]]</f>
        <v>1692</v>
      </c>
      <c r="M253">
        <f>Table5[[#This Row],[SELLING PRICE]]*Table5[[#This Row],[QUANTITY]]</f>
        <v>1793.52</v>
      </c>
      <c r="N253">
        <f>Table5[[#This Row],[sales]]-Table5[[#This Row],[Buying price For All Units]]</f>
        <v>101.51999999999998</v>
      </c>
      <c r="O253" t="str">
        <f>TEXT(Table5[[#This Row],[DATE]],"DDD")</f>
        <v>Sun</v>
      </c>
    </row>
    <row r="254" spans="1:15" x14ac:dyDescent="0.25">
      <c r="A254" s="1">
        <v>44549</v>
      </c>
      <c r="B254" t="s">
        <v>30</v>
      </c>
      <c r="C254">
        <v>3</v>
      </c>
      <c r="D254" t="s">
        <v>8</v>
      </c>
      <c r="E254" t="s">
        <v>9</v>
      </c>
      <c r="F254">
        <v>47</v>
      </c>
      <c r="G254">
        <v>53.11</v>
      </c>
      <c r="H254" t="s">
        <v>88</v>
      </c>
      <c r="I254" t="s">
        <v>73</v>
      </c>
      <c r="J254" t="str">
        <f>TEXT(Table5[[#This Row],[DATE]],"MMM")</f>
        <v>Dec</v>
      </c>
      <c r="K254">
        <f>YEAR(Table5[[#This Row],[DATE]])</f>
        <v>2021</v>
      </c>
      <c r="L254">
        <f>Table5[[#This Row],[BUYING PRICE]]*Table5[[#This Row],[QUANTITY]]</f>
        <v>141</v>
      </c>
      <c r="M254">
        <f>Table5[[#This Row],[SELLING PRICE]]*Table5[[#This Row],[QUANTITY]]</f>
        <v>159.32999999999998</v>
      </c>
      <c r="N254">
        <f>Table5[[#This Row],[sales]]-Table5[[#This Row],[Buying price For All Units]]</f>
        <v>18.329999999999984</v>
      </c>
      <c r="O254" t="str">
        <f>TEXT(Table5[[#This Row],[DATE]],"DDD")</f>
        <v>Sun</v>
      </c>
    </row>
    <row r="255" spans="1:15" x14ac:dyDescent="0.25">
      <c r="A255" s="1">
        <v>44549</v>
      </c>
      <c r="B255" t="s">
        <v>42</v>
      </c>
      <c r="C255">
        <v>10</v>
      </c>
      <c r="D255" t="s">
        <v>9</v>
      </c>
      <c r="E255" t="s">
        <v>9</v>
      </c>
      <c r="F255">
        <v>44</v>
      </c>
      <c r="G255">
        <v>48.4</v>
      </c>
      <c r="H255" t="s">
        <v>100</v>
      </c>
      <c r="I255" t="s">
        <v>69</v>
      </c>
      <c r="J255" t="str">
        <f>TEXT(Table5[[#This Row],[DATE]],"MMM")</f>
        <v>Dec</v>
      </c>
      <c r="K255">
        <f>YEAR(Table5[[#This Row],[DATE]])</f>
        <v>2021</v>
      </c>
      <c r="L255">
        <f>Table5[[#This Row],[BUYING PRICE]]*Table5[[#This Row],[QUANTITY]]</f>
        <v>440</v>
      </c>
      <c r="M255">
        <f>Table5[[#This Row],[SELLING PRICE]]*Table5[[#This Row],[QUANTITY]]</f>
        <v>484</v>
      </c>
      <c r="N255">
        <f>Table5[[#This Row],[sales]]-Table5[[#This Row],[Buying price For All Units]]</f>
        <v>44</v>
      </c>
      <c r="O255" t="str">
        <f>TEXT(Table5[[#This Row],[DATE]],"DDD")</f>
        <v>Sun</v>
      </c>
    </row>
    <row r="256" spans="1:15" x14ac:dyDescent="0.25">
      <c r="A256" s="1">
        <v>44550</v>
      </c>
      <c r="B256" t="s">
        <v>46</v>
      </c>
      <c r="C256">
        <v>14</v>
      </c>
      <c r="D256" t="s">
        <v>13</v>
      </c>
      <c r="E256" t="s">
        <v>9</v>
      </c>
      <c r="F256">
        <v>73</v>
      </c>
      <c r="G256">
        <v>94.17</v>
      </c>
      <c r="H256" t="s">
        <v>104</v>
      </c>
      <c r="I256" t="s">
        <v>69</v>
      </c>
      <c r="J256" t="str">
        <f>TEXT(Table5[[#This Row],[DATE]],"MMM")</f>
        <v>Dec</v>
      </c>
      <c r="K256">
        <f>YEAR(Table5[[#This Row],[DATE]])</f>
        <v>2021</v>
      </c>
      <c r="L256">
        <f>Table5[[#This Row],[BUYING PRICE]]*Table5[[#This Row],[QUANTITY]]</f>
        <v>1022</v>
      </c>
      <c r="M256">
        <f>Table5[[#This Row],[SELLING PRICE]]*Table5[[#This Row],[QUANTITY]]</f>
        <v>1318.38</v>
      </c>
      <c r="N256">
        <f>Table5[[#This Row],[sales]]-Table5[[#This Row],[Buying price For All Units]]</f>
        <v>296.38000000000011</v>
      </c>
      <c r="O256" t="str">
        <f>TEXT(Table5[[#This Row],[DATE]],"DDD")</f>
        <v>Mon</v>
      </c>
    </row>
    <row r="257" spans="1:15" x14ac:dyDescent="0.25">
      <c r="A257" s="1">
        <v>44551</v>
      </c>
      <c r="B257" t="s">
        <v>53</v>
      </c>
      <c r="C257">
        <v>10</v>
      </c>
      <c r="D257" t="s">
        <v>9</v>
      </c>
      <c r="E257" t="s">
        <v>11</v>
      </c>
      <c r="F257">
        <v>18</v>
      </c>
      <c r="G257">
        <v>24.66</v>
      </c>
      <c r="H257" t="s">
        <v>111</v>
      </c>
      <c r="I257" t="s">
        <v>73</v>
      </c>
      <c r="J257" t="str">
        <f>TEXT(Table5[[#This Row],[DATE]],"MMM")</f>
        <v>Dec</v>
      </c>
      <c r="K257">
        <f>YEAR(Table5[[#This Row],[DATE]])</f>
        <v>2021</v>
      </c>
      <c r="L257">
        <f>Table5[[#This Row],[BUYING PRICE]]*Table5[[#This Row],[QUANTITY]]</f>
        <v>180</v>
      </c>
      <c r="M257">
        <f>Table5[[#This Row],[SELLING PRICE]]*Table5[[#This Row],[QUANTITY]]</f>
        <v>246.6</v>
      </c>
      <c r="N257">
        <f>Table5[[#This Row],[sales]]-Table5[[#This Row],[Buying price For All Units]]</f>
        <v>66.599999999999994</v>
      </c>
      <c r="O257" t="str">
        <f>TEXT(Table5[[#This Row],[DATE]],"DDD")</f>
        <v>Tue</v>
      </c>
    </row>
    <row r="258" spans="1:15" x14ac:dyDescent="0.25">
      <c r="A258" s="1">
        <v>44554</v>
      </c>
      <c r="B258" t="s">
        <v>21</v>
      </c>
      <c r="C258">
        <v>8</v>
      </c>
      <c r="D258" t="s">
        <v>8</v>
      </c>
      <c r="E258" t="s">
        <v>11</v>
      </c>
      <c r="F258">
        <v>120</v>
      </c>
      <c r="G258">
        <v>162</v>
      </c>
      <c r="H258" t="s">
        <v>79</v>
      </c>
      <c r="I258" t="s">
        <v>67</v>
      </c>
      <c r="J258" t="str">
        <f>TEXT(Table5[[#This Row],[DATE]],"MMM")</f>
        <v>Dec</v>
      </c>
      <c r="K258">
        <f>YEAR(Table5[[#This Row],[DATE]])</f>
        <v>2021</v>
      </c>
      <c r="L258">
        <f>Table5[[#This Row],[BUYING PRICE]]*Table5[[#This Row],[QUANTITY]]</f>
        <v>960</v>
      </c>
      <c r="M258">
        <f>Table5[[#This Row],[SELLING PRICE]]*Table5[[#This Row],[QUANTITY]]</f>
        <v>1296</v>
      </c>
      <c r="N258">
        <f>Table5[[#This Row],[sales]]-Table5[[#This Row],[Buying price For All Units]]</f>
        <v>336</v>
      </c>
      <c r="O258" t="str">
        <f>TEXT(Table5[[#This Row],[DATE]],"DDD")</f>
        <v>Fri</v>
      </c>
    </row>
    <row r="259" spans="1:15" x14ac:dyDescent="0.25">
      <c r="A259" s="1">
        <v>44554</v>
      </c>
      <c r="B259" t="s">
        <v>54</v>
      </c>
      <c r="C259">
        <v>8</v>
      </c>
      <c r="D259" t="s">
        <v>8</v>
      </c>
      <c r="E259" t="s">
        <v>9</v>
      </c>
      <c r="F259">
        <v>90</v>
      </c>
      <c r="G259">
        <v>96.3</v>
      </c>
      <c r="H259" t="s">
        <v>112</v>
      </c>
      <c r="I259" t="s">
        <v>73</v>
      </c>
      <c r="J259" t="str">
        <f>TEXT(Table5[[#This Row],[DATE]],"MMM")</f>
        <v>Dec</v>
      </c>
      <c r="K259">
        <f>YEAR(Table5[[#This Row],[DATE]])</f>
        <v>2021</v>
      </c>
      <c r="L259">
        <f>Table5[[#This Row],[BUYING PRICE]]*Table5[[#This Row],[QUANTITY]]</f>
        <v>720</v>
      </c>
      <c r="M259">
        <f>Table5[[#This Row],[SELLING PRICE]]*Table5[[#This Row],[QUANTITY]]</f>
        <v>770.4</v>
      </c>
      <c r="N259">
        <f>Table5[[#This Row],[sales]]-Table5[[#This Row],[Buying price For All Units]]</f>
        <v>50.399999999999977</v>
      </c>
      <c r="O259" t="str">
        <f>TEXT(Table5[[#This Row],[DATE]],"DDD")</f>
        <v>Fri</v>
      </c>
    </row>
    <row r="260" spans="1:15" x14ac:dyDescent="0.25">
      <c r="A260" s="1">
        <v>44556</v>
      </c>
      <c r="B260" t="s">
        <v>52</v>
      </c>
      <c r="C260">
        <v>14</v>
      </c>
      <c r="D260" t="s">
        <v>9</v>
      </c>
      <c r="E260" t="s">
        <v>11</v>
      </c>
      <c r="F260">
        <v>138</v>
      </c>
      <c r="G260">
        <v>173.88</v>
      </c>
      <c r="H260" t="s">
        <v>110</v>
      </c>
      <c r="I260" t="s">
        <v>67</v>
      </c>
      <c r="J260" t="str">
        <f>TEXT(Table5[[#This Row],[DATE]],"MMM")</f>
        <v>Dec</v>
      </c>
      <c r="K260">
        <f>YEAR(Table5[[#This Row],[DATE]])</f>
        <v>2021</v>
      </c>
      <c r="L260">
        <f>Table5[[#This Row],[BUYING PRICE]]*Table5[[#This Row],[QUANTITY]]</f>
        <v>1932</v>
      </c>
      <c r="M260">
        <f>Table5[[#This Row],[SELLING PRICE]]*Table5[[#This Row],[QUANTITY]]</f>
        <v>2434.3199999999997</v>
      </c>
      <c r="N260">
        <f>Table5[[#This Row],[sales]]-Table5[[#This Row],[Buying price For All Units]]</f>
        <v>502.31999999999971</v>
      </c>
      <c r="O260" t="str">
        <f>TEXT(Table5[[#This Row],[DATE]],"DDD")</f>
        <v>Sun</v>
      </c>
    </row>
    <row r="261" spans="1:15" x14ac:dyDescent="0.25">
      <c r="A261" s="1">
        <v>44557</v>
      </c>
      <c r="B261" t="s">
        <v>30</v>
      </c>
      <c r="C261">
        <v>14</v>
      </c>
      <c r="D261" t="s">
        <v>13</v>
      </c>
      <c r="E261" t="s">
        <v>11</v>
      </c>
      <c r="F261">
        <v>47</v>
      </c>
      <c r="G261">
        <v>53.11</v>
      </c>
      <c r="H261" t="s">
        <v>88</v>
      </c>
      <c r="I261" t="s">
        <v>73</v>
      </c>
      <c r="J261" t="str">
        <f>TEXT(Table5[[#This Row],[DATE]],"MMM")</f>
        <v>Dec</v>
      </c>
      <c r="K261">
        <f>YEAR(Table5[[#This Row],[DATE]])</f>
        <v>2021</v>
      </c>
      <c r="L261">
        <f>Table5[[#This Row],[BUYING PRICE]]*Table5[[#This Row],[QUANTITY]]</f>
        <v>658</v>
      </c>
      <c r="M261">
        <f>Table5[[#This Row],[SELLING PRICE]]*Table5[[#This Row],[QUANTITY]]</f>
        <v>743.54</v>
      </c>
      <c r="N261">
        <f>Table5[[#This Row],[sales]]-Table5[[#This Row],[Buying price For All Units]]</f>
        <v>85.539999999999964</v>
      </c>
      <c r="O261" t="str">
        <f>TEXT(Table5[[#This Row],[DATE]],"DDD")</f>
        <v>Mon</v>
      </c>
    </row>
    <row r="262" spans="1:15" x14ac:dyDescent="0.25">
      <c r="A262" s="1">
        <v>44558</v>
      </c>
      <c r="B262" t="s">
        <v>30</v>
      </c>
      <c r="C262">
        <v>6</v>
      </c>
      <c r="D262" t="s">
        <v>13</v>
      </c>
      <c r="E262" t="s">
        <v>11</v>
      </c>
      <c r="F262">
        <v>47</v>
      </c>
      <c r="G262">
        <v>53.11</v>
      </c>
      <c r="H262" t="s">
        <v>88</v>
      </c>
      <c r="I262" t="s">
        <v>73</v>
      </c>
      <c r="J262" t="str">
        <f>TEXT(Table5[[#This Row],[DATE]],"MMM")</f>
        <v>Dec</v>
      </c>
      <c r="K262">
        <f>YEAR(Table5[[#This Row],[DATE]])</f>
        <v>2021</v>
      </c>
      <c r="L262">
        <f>Table5[[#This Row],[BUYING PRICE]]*Table5[[#This Row],[QUANTITY]]</f>
        <v>282</v>
      </c>
      <c r="M262">
        <f>Table5[[#This Row],[SELLING PRICE]]*Table5[[#This Row],[QUANTITY]]</f>
        <v>318.65999999999997</v>
      </c>
      <c r="N262">
        <f>Table5[[#This Row],[sales]]-Table5[[#This Row],[Buying price For All Units]]</f>
        <v>36.659999999999968</v>
      </c>
      <c r="O262" t="str">
        <f>TEXT(Table5[[#This Row],[DATE]],"DDD")</f>
        <v>Tue</v>
      </c>
    </row>
    <row r="263" spans="1:15" x14ac:dyDescent="0.25">
      <c r="A263" s="1">
        <v>44560</v>
      </c>
      <c r="B263" t="s">
        <v>31</v>
      </c>
      <c r="C263">
        <v>13</v>
      </c>
      <c r="D263" t="s">
        <v>9</v>
      </c>
      <c r="E263" t="s">
        <v>9</v>
      </c>
      <c r="F263">
        <v>148</v>
      </c>
      <c r="G263">
        <v>164.28</v>
      </c>
      <c r="H263" t="s">
        <v>89</v>
      </c>
      <c r="I263" t="s">
        <v>69</v>
      </c>
      <c r="J263" t="str">
        <f>TEXT(Table5[[#This Row],[DATE]],"MMM")</f>
        <v>Dec</v>
      </c>
      <c r="K263">
        <f>YEAR(Table5[[#This Row],[DATE]])</f>
        <v>2021</v>
      </c>
      <c r="L263">
        <f>Table5[[#This Row],[BUYING PRICE]]*Table5[[#This Row],[QUANTITY]]</f>
        <v>1924</v>
      </c>
      <c r="M263">
        <f>Table5[[#This Row],[SELLING PRICE]]*Table5[[#This Row],[QUANTITY]]</f>
        <v>2135.64</v>
      </c>
      <c r="N263">
        <f>Table5[[#This Row],[sales]]-Table5[[#This Row],[Buying price For All Units]]</f>
        <v>211.63999999999987</v>
      </c>
      <c r="O263" t="str">
        <f>TEXT(Table5[[#This Row],[DATE]],"DDD")</f>
        <v>Thu</v>
      </c>
    </row>
    <row r="264" spans="1:15" x14ac:dyDescent="0.25">
      <c r="A264" s="1">
        <v>44562</v>
      </c>
      <c r="B264" t="s">
        <v>33</v>
      </c>
      <c r="C264">
        <v>1</v>
      </c>
      <c r="D264" t="s">
        <v>8</v>
      </c>
      <c r="E264" t="s">
        <v>11</v>
      </c>
      <c r="F264">
        <v>121</v>
      </c>
      <c r="G264">
        <v>141.57</v>
      </c>
      <c r="H264" t="s">
        <v>91</v>
      </c>
      <c r="I264" t="s">
        <v>65</v>
      </c>
      <c r="J264" t="str">
        <f>TEXT(Table5[[#This Row],[DATE]],"MMM")</f>
        <v>Jan</v>
      </c>
      <c r="K264">
        <f>YEAR(Table5[[#This Row],[DATE]])</f>
        <v>2022</v>
      </c>
      <c r="L264">
        <f>Table5[[#This Row],[BUYING PRICE]]*Table5[[#This Row],[QUANTITY]]</f>
        <v>121</v>
      </c>
      <c r="M264">
        <f>Table5[[#This Row],[SELLING PRICE]]*Table5[[#This Row],[QUANTITY]]</f>
        <v>141.57</v>
      </c>
      <c r="N264">
        <f>Table5[[#This Row],[sales]]-Table5[[#This Row],[Buying price For All Units]]</f>
        <v>20.569999999999993</v>
      </c>
      <c r="O264" t="str">
        <f>TEXT(Table5[[#This Row],[DATE]],"DDD")</f>
        <v>Sat</v>
      </c>
    </row>
    <row r="265" spans="1:15" x14ac:dyDescent="0.25">
      <c r="A265" s="1">
        <v>44563</v>
      </c>
      <c r="B265" t="s">
        <v>31</v>
      </c>
      <c r="C265">
        <v>7</v>
      </c>
      <c r="D265" t="s">
        <v>13</v>
      </c>
      <c r="E265" t="s">
        <v>11</v>
      </c>
      <c r="F265">
        <v>148</v>
      </c>
      <c r="G265">
        <v>164.28</v>
      </c>
      <c r="H265" t="s">
        <v>89</v>
      </c>
      <c r="I265" t="s">
        <v>69</v>
      </c>
      <c r="J265" t="str">
        <f>TEXT(Table5[[#This Row],[DATE]],"MMM")</f>
        <v>Jan</v>
      </c>
      <c r="K265">
        <f>YEAR(Table5[[#This Row],[DATE]])</f>
        <v>2022</v>
      </c>
      <c r="L265">
        <f>Table5[[#This Row],[BUYING PRICE]]*Table5[[#This Row],[QUANTITY]]</f>
        <v>1036</v>
      </c>
      <c r="M265">
        <f>Table5[[#This Row],[SELLING PRICE]]*Table5[[#This Row],[QUANTITY]]</f>
        <v>1149.96</v>
      </c>
      <c r="N265">
        <f>Table5[[#This Row],[sales]]-Table5[[#This Row],[Buying price For All Units]]</f>
        <v>113.96000000000004</v>
      </c>
      <c r="O265" t="str">
        <f>TEXT(Table5[[#This Row],[DATE]],"DDD")</f>
        <v>Sun</v>
      </c>
    </row>
    <row r="266" spans="1:15" x14ac:dyDescent="0.25">
      <c r="A266" s="1">
        <v>44563</v>
      </c>
      <c r="B266" t="s">
        <v>38</v>
      </c>
      <c r="C266">
        <v>2</v>
      </c>
      <c r="D266" t="s">
        <v>9</v>
      </c>
      <c r="E266" t="s">
        <v>11</v>
      </c>
      <c r="F266">
        <v>12</v>
      </c>
      <c r="G266">
        <v>15.719999999999999</v>
      </c>
      <c r="H266" t="s">
        <v>96</v>
      </c>
      <c r="I266" t="s">
        <v>69</v>
      </c>
      <c r="J266" t="str">
        <f>TEXT(Table5[[#This Row],[DATE]],"MMM")</f>
        <v>Jan</v>
      </c>
      <c r="K266">
        <f>YEAR(Table5[[#This Row],[DATE]])</f>
        <v>2022</v>
      </c>
      <c r="L266">
        <f>Table5[[#This Row],[BUYING PRICE]]*Table5[[#This Row],[QUANTITY]]</f>
        <v>24</v>
      </c>
      <c r="M266">
        <f>Table5[[#This Row],[SELLING PRICE]]*Table5[[#This Row],[QUANTITY]]</f>
        <v>31.439999999999998</v>
      </c>
      <c r="N266">
        <f>Table5[[#This Row],[sales]]-Table5[[#This Row],[Buying price For All Units]]</f>
        <v>7.4399999999999977</v>
      </c>
      <c r="O266" t="str">
        <f>TEXT(Table5[[#This Row],[DATE]],"DDD")</f>
        <v>Sun</v>
      </c>
    </row>
    <row r="267" spans="1:15" x14ac:dyDescent="0.25">
      <c r="A267" s="1">
        <v>44563</v>
      </c>
      <c r="B267" t="s">
        <v>49</v>
      </c>
      <c r="C267">
        <v>1</v>
      </c>
      <c r="D267" t="s">
        <v>13</v>
      </c>
      <c r="E267" t="s">
        <v>11</v>
      </c>
      <c r="F267">
        <v>95</v>
      </c>
      <c r="G267">
        <v>119.7</v>
      </c>
      <c r="H267" t="s">
        <v>107</v>
      </c>
      <c r="I267" t="s">
        <v>73</v>
      </c>
      <c r="J267" t="str">
        <f>TEXT(Table5[[#This Row],[DATE]],"MMM")</f>
        <v>Jan</v>
      </c>
      <c r="K267">
        <f>YEAR(Table5[[#This Row],[DATE]])</f>
        <v>2022</v>
      </c>
      <c r="L267">
        <f>Table5[[#This Row],[BUYING PRICE]]*Table5[[#This Row],[QUANTITY]]</f>
        <v>95</v>
      </c>
      <c r="M267">
        <f>Table5[[#This Row],[SELLING PRICE]]*Table5[[#This Row],[QUANTITY]]</f>
        <v>119.7</v>
      </c>
      <c r="N267">
        <f>Table5[[#This Row],[sales]]-Table5[[#This Row],[Buying price For All Units]]</f>
        <v>24.700000000000003</v>
      </c>
      <c r="O267" t="str">
        <f>TEXT(Table5[[#This Row],[DATE]],"DDD")</f>
        <v>Sun</v>
      </c>
    </row>
    <row r="268" spans="1:15" x14ac:dyDescent="0.25">
      <c r="A268" s="1">
        <v>44564</v>
      </c>
      <c r="B268" t="s">
        <v>34</v>
      </c>
      <c r="C268">
        <v>9</v>
      </c>
      <c r="D268" t="s">
        <v>13</v>
      </c>
      <c r="E268" t="s">
        <v>11</v>
      </c>
      <c r="F268">
        <v>67</v>
      </c>
      <c r="G268">
        <v>83.08</v>
      </c>
      <c r="H268" t="s">
        <v>92</v>
      </c>
      <c r="I268" t="s">
        <v>67</v>
      </c>
      <c r="J268" t="str">
        <f>TEXT(Table5[[#This Row],[DATE]],"MMM")</f>
        <v>Jan</v>
      </c>
      <c r="K268">
        <f>YEAR(Table5[[#This Row],[DATE]])</f>
        <v>2022</v>
      </c>
      <c r="L268">
        <f>Table5[[#This Row],[BUYING PRICE]]*Table5[[#This Row],[QUANTITY]]</f>
        <v>603</v>
      </c>
      <c r="M268">
        <f>Table5[[#This Row],[SELLING PRICE]]*Table5[[#This Row],[QUANTITY]]</f>
        <v>747.72</v>
      </c>
      <c r="N268">
        <f>Table5[[#This Row],[sales]]-Table5[[#This Row],[Buying price For All Units]]</f>
        <v>144.72000000000003</v>
      </c>
      <c r="O268" t="str">
        <f>TEXT(Table5[[#This Row],[DATE]],"DDD")</f>
        <v>Mon</v>
      </c>
    </row>
    <row r="269" spans="1:15" x14ac:dyDescent="0.25">
      <c r="A269" s="1">
        <v>44565</v>
      </c>
      <c r="B269" t="s">
        <v>46</v>
      </c>
      <c r="C269">
        <v>8</v>
      </c>
      <c r="D269" t="s">
        <v>13</v>
      </c>
      <c r="E269" t="s">
        <v>9</v>
      </c>
      <c r="F269">
        <v>73</v>
      </c>
      <c r="G269">
        <v>94.17</v>
      </c>
      <c r="H269" t="s">
        <v>104</v>
      </c>
      <c r="I269" t="s">
        <v>69</v>
      </c>
      <c r="J269" t="str">
        <f>TEXT(Table5[[#This Row],[DATE]],"MMM")</f>
        <v>Jan</v>
      </c>
      <c r="K269">
        <f>YEAR(Table5[[#This Row],[DATE]])</f>
        <v>2022</v>
      </c>
      <c r="L269">
        <f>Table5[[#This Row],[BUYING PRICE]]*Table5[[#This Row],[QUANTITY]]</f>
        <v>584</v>
      </c>
      <c r="M269">
        <f>Table5[[#This Row],[SELLING PRICE]]*Table5[[#This Row],[QUANTITY]]</f>
        <v>753.36</v>
      </c>
      <c r="N269">
        <f>Table5[[#This Row],[sales]]-Table5[[#This Row],[Buying price For All Units]]</f>
        <v>169.36</v>
      </c>
      <c r="O269" t="str">
        <f>TEXT(Table5[[#This Row],[DATE]],"DDD")</f>
        <v>Tue</v>
      </c>
    </row>
    <row r="270" spans="1:15" x14ac:dyDescent="0.25">
      <c r="A270" s="1">
        <v>44565</v>
      </c>
      <c r="B270" t="s">
        <v>30</v>
      </c>
      <c r="C270">
        <v>1</v>
      </c>
      <c r="D270" t="s">
        <v>9</v>
      </c>
      <c r="E270" t="s">
        <v>9</v>
      </c>
      <c r="F270">
        <v>47</v>
      </c>
      <c r="G270">
        <v>53.11</v>
      </c>
      <c r="H270" t="s">
        <v>88</v>
      </c>
      <c r="I270" t="s">
        <v>73</v>
      </c>
      <c r="J270" t="str">
        <f>TEXT(Table5[[#This Row],[DATE]],"MMM")</f>
        <v>Jan</v>
      </c>
      <c r="K270">
        <f>YEAR(Table5[[#This Row],[DATE]])</f>
        <v>2022</v>
      </c>
      <c r="L270">
        <f>Table5[[#This Row],[BUYING PRICE]]*Table5[[#This Row],[QUANTITY]]</f>
        <v>47</v>
      </c>
      <c r="M270">
        <f>Table5[[#This Row],[SELLING PRICE]]*Table5[[#This Row],[QUANTITY]]</f>
        <v>53.11</v>
      </c>
      <c r="N270">
        <f>Table5[[#This Row],[sales]]-Table5[[#This Row],[Buying price For All Units]]</f>
        <v>6.1099999999999994</v>
      </c>
      <c r="O270" t="str">
        <f>TEXT(Table5[[#This Row],[DATE]],"DDD")</f>
        <v>Tue</v>
      </c>
    </row>
    <row r="271" spans="1:15" x14ac:dyDescent="0.25">
      <c r="A271" s="1">
        <v>44570</v>
      </c>
      <c r="B271" t="s">
        <v>29</v>
      </c>
      <c r="C271">
        <v>12</v>
      </c>
      <c r="D271" t="s">
        <v>13</v>
      </c>
      <c r="E271" t="s">
        <v>9</v>
      </c>
      <c r="F271">
        <v>89</v>
      </c>
      <c r="G271">
        <v>117.48</v>
      </c>
      <c r="H271" t="s">
        <v>87</v>
      </c>
      <c r="I271" t="s">
        <v>73</v>
      </c>
      <c r="J271" t="str">
        <f>TEXT(Table5[[#This Row],[DATE]],"MMM")</f>
        <v>Jan</v>
      </c>
      <c r="K271">
        <f>YEAR(Table5[[#This Row],[DATE]])</f>
        <v>2022</v>
      </c>
      <c r="L271">
        <f>Table5[[#This Row],[BUYING PRICE]]*Table5[[#This Row],[QUANTITY]]</f>
        <v>1068</v>
      </c>
      <c r="M271">
        <f>Table5[[#This Row],[SELLING PRICE]]*Table5[[#This Row],[QUANTITY]]</f>
        <v>1409.76</v>
      </c>
      <c r="N271">
        <f>Table5[[#This Row],[sales]]-Table5[[#This Row],[Buying price For All Units]]</f>
        <v>341.76</v>
      </c>
      <c r="O271" t="str">
        <f>TEXT(Table5[[#This Row],[DATE]],"DDD")</f>
        <v>Sun</v>
      </c>
    </row>
    <row r="272" spans="1:15" x14ac:dyDescent="0.25">
      <c r="A272" s="1">
        <v>44571</v>
      </c>
      <c r="B272" t="s">
        <v>24</v>
      </c>
      <c r="C272">
        <v>14</v>
      </c>
      <c r="D272" t="s">
        <v>9</v>
      </c>
      <c r="E272" t="s">
        <v>9</v>
      </c>
      <c r="F272">
        <v>55</v>
      </c>
      <c r="G272">
        <v>58.3</v>
      </c>
      <c r="H272" t="s">
        <v>82</v>
      </c>
      <c r="I272" t="s">
        <v>73</v>
      </c>
      <c r="J272" t="str">
        <f>TEXT(Table5[[#This Row],[DATE]],"MMM")</f>
        <v>Jan</v>
      </c>
      <c r="K272">
        <f>YEAR(Table5[[#This Row],[DATE]])</f>
        <v>2022</v>
      </c>
      <c r="L272">
        <f>Table5[[#This Row],[BUYING PRICE]]*Table5[[#This Row],[QUANTITY]]</f>
        <v>770</v>
      </c>
      <c r="M272">
        <f>Table5[[#This Row],[SELLING PRICE]]*Table5[[#This Row],[QUANTITY]]</f>
        <v>816.19999999999993</v>
      </c>
      <c r="N272">
        <f>Table5[[#This Row],[sales]]-Table5[[#This Row],[Buying price For All Units]]</f>
        <v>46.199999999999932</v>
      </c>
      <c r="O272" t="str">
        <f>TEXT(Table5[[#This Row],[DATE]],"DDD")</f>
        <v>Mon</v>
      </c>
    </row>
    <row r="273" spans="1:15" x14ac:dyDescent="0.25">
      <c r="A273" s="1">
        <v>44572</v>
      </c>
      <c r="B273" t="s">
        <v>29</v>
      </c>
      <c r="C273">
        <v>2</v>
      </c>
      <c r="D273" t="s">
        <v>13</v>
      </c>
      <c r="E273" t="s">
        <v>9</v>
      </c>
      <c r="F273">
        <v>89</v>
      </c>
      <c r="G273">
        <v>117.48</v>
      </c>
      <c r="H273" t="s">
        <v>87</v>
      </c>
      <c r="I273" t="s">
        <v>73</v>
      </c>
      <c r="J273" t="str">
        <f>TEXT(Table5[[#This Row],[DATE]],"MMM")</f>
        <v>Jan</v>
      </c>
      <c r="K273">
        <f>YEAR(Table5[[#This Row],[DATE]])</f>
        <v>2022</v>
      </c>
      <c r="L273">
        <f>Table5[[#This Row],[BUYING PRICE]]*Table5[[#This Row],[QUANTITY]]</f>
        <v>178</v>
      </c>
      <c r="M273">
        <f>Table5[[#This Row],[SELLING PRICE]]*Table5[[#This Row],[QUANTITY]]</f>
        <v>234.96</v>
      </c>
      <c r="N273">
        <f>Table5[[#This Row],[sales]]-Table5[[#This Row],[Buying price For All Units]]</f>
        <v>56.960000000000008</v>
      </c>
      <c r="O273" t="str">
        <f>TEXT(Table5[[#This Row],[DATE]],"DDD")</f>
        <v>Tue</v>
      </c>
    </row>
    <row r="274" spans="1:15" x14ac:dyDescent="0.25">
      <c r="A274" s="1">
        <v>44574</v>
      </c>
      <c r="B274" t="s">
        <v>51</v>
      </c>
      <c r="C274">
        <v>6</v>
      </c>
      <c r="D274" t="s">
        <v>9</v>
      </c>
      <c r="E274" t="s">
        <v>9</v>
      </c>
      <c r="F274">
        <v>150</v>
      </c>
      <c r="G274">
        <v>210</v>
      </c>
      <c r="H274" t="s">
        <v>109</v>
      </c>
      <c r="I274" t="s">
        <v>69</v>
      </c>
      <c r="J274" t="str">
        <f>TEXT(Table5[[#This Row],[DATE]],"MMM")</f>
        <v>Jan</v>
      </c>
      <c r="K274">
        <f>YEAR(Table5[[#This Row],[DATE]])</f>
        <v>2022</v>
      </c>
      <c r="L274">
        <f>Table5[[#This Row],[BUYING PRICE]]*Table5[[#This Row],[QUANTITY]]</f>
        <v>900</v>
      </c>
      <c r="M274">
        <f>Table5[[#This Row],[SELLING PRICE]]*Table5[[#This Row],[QUANTITY]]</f>
        <v>1260</v>
      </c>
      <c r="N274">
        <f>Table5[[#This Row],[sales]]-Table5[[#This Row],[Buying price For All Units]]</f>
        <v>360</v>
      </c>
      <c r="O274" t="str">
        <f>TEXT(Table5[[#This Row],[DATE]],"DDD")</f>
        <v>Thu</v>
      </c>
    </row>
    <row r="275" spans="1:15" x14ac:dyDescent="0.25">
      <c r="A275" s="1">
        <v>44575</v>
      </c>
      <c r="B275" t="s">
        <v>42</v>
      </c>
      <c r="C275">
        <v>14</v>
      </c>
      <c r="D275" t="s">
        <v>13</v>
      </c>
      <c r="E275" t="s">
        <v>9</v>
      </c>
      <c r="F275">
        <v>44</v>
      </c>
      <c r="G275">
        <v>48.4</v>
      </c>
      <c r="H275" t="s">
        <v>100</v>
      </c>
      <c r="I275" t="s">
        <v>69</v>
      </c>
      <c r="J275" t="str">
        <f>TEXT(Table5[[#This Row],[DATE]],"MMM")</f>
        <v>Jan</v>
      </c>
      <c r="K275">
        <f>YEAR(Table5[[#This Row],[DATE]])</f>
        <v>2022</v>
      </c>
      <c r="L275">
        <f>Table5[[#This Row],[BUYING PRICE]]*Table5[[#This Row],[QUANTITY]]</f>
        <v>616</v>
      </c>
      <c r="M275">
        <f>Table5[[#This Row],[SELLING PRICE]]*Table5[[#This Row],[QUANTITY]]</f>
        <v>677.6</v>
      </c>
      <c r="N275">
        <f>Table5[[#This Row],[sales]]-Table5[[#This Row],[Buying price For All Units]]</f>
        <v>61.600000000000023</v>
      </c>
      <c r="O275" t="str">
        <f>TEXT(Table5[[#This Row],[DATE]],"DDD")</f>
        <v>Fri</v>
      </c>
    </row>
    <row r="276" spans="1:15" x14ac:dyDescent="0.25">
      <c r="A276" s="1">
        <v>44576</v>
      </c>
      <c r="B276" t="s">
        <v>33</v>
      </c>
      <c r="C276">
        <v>10</v>
      </c>
      <c r="D276" t="s">
        <v>13</v>
      </c>
      <c r="E276" t="s">
        <v>11</v>
      </c>
      <c r="F276">
        <v>121</v>
      </c>
      <c r="G276">
        <v>141.57</v>
      </c>
      <c r="H276" t="s">
        <v>91</v>
      </c>
      <c r="I276" t="s">
        <v>65</v>
      </c>
      <c r="J276" t="str">
        <f>TEXT(Table5[[#This Row],[DATE]],"MMM")</f>
        <v>Jan</v>
      </c>
      <c r="K276">
        <f>YEAR(Table5[[#This Row],[DATE]])</f>
        <v>2022</v>
      </c>
      <c r="L276">
        <f>Table5[[#This Row],[BUYING PRICE]]*Table5[[#This Row],[QUANTITY]]</f>
        <v>1210</v>
      </c>
      <c r="M276">
        <f>Table5[[#This Row],[SELLING PRICE]]*Table5[[#This Row],[QUANTITY]]</f>
        <v>1415.6999999999998</v>
      </c>
      <c r="N276">
        <f>Table5[[#This Row],[sales]]-Table5[[#This Row],[Buying price For All Units]]</f>
        <v>205.69999999999982</v>
      </c>
      <c r="O276" t="str">
        <f>TEXT(Table5[[#This Row],[DATE]],"DDD")</f>
        <v>Sat</v>
      </c>
    </row>
    <row r="277" spans="1:15" x14ac:dyDescent="0.25">
      <c r="A277" s="1">
        <v>44577</v>
      </c>
      <c r="B277" t="s">
        <v>20</v>
      </c>
      <c r="C277">
        <v>11</v>
      </c>
      <c r="D277" t="s">
        <v>9</v>
      </c>
      <c r="E277" t="s">
        <v>11</v>
      </c>
      <c r="F277">
        <v>112</v>
      </c>
      <c r="G277">
        <v>146.72</v>
      </c>
      <c r="H277" t="s">
        <v>78</v>
      </c>
      <c r="I277" t="s">
        <v>69</v>
      </c>
      <c r="J277" t="str">
        <f>TEXT(Table5[[#This Row],[DATE]],"MMM")</f>
        <v>Jan</v>
      </c>
      <c r="K277">
        <f>YEAR(Table5[[#This Row],[DATE]])</f>
        <v>2022</v>
      </c>
      <c r="L277">
        <f>Table5[[#This Row],[BUYING PRICE]]*Table5[[#This Row],[QUANTITY]]</f>
        <v>1232</v>
      </c>
      <c r="M277">
        <f>Table5[[#This Row],[SELLING PRICE]]*Table5[[#This Row],[QUANTITY]]</f>
        <v>1613.92</v>
      </c>
      <c r="N277">
        <f>Table5[[#This Row],[sales]]-Table5[[#This Row],[Buying price For All Units]]</f>
        <v>381.92000000000007</v>
      </c>
      <c r="O277" t="str">
        <f>TEXT(Table5[[#This Row],[DATE]],"DDD")</f>
        <v>Sun</v>
      </c>
    </row>
    <row r="278" spans="1:15" x14ac:dyDescent="0.25">
      <c r="A278" s="1">
        <v>44578</v>
      </c>
      <c r="B278" t="s">
        <v>28</v>
      </c>
      <c r="C278">
        <v>4</v>
      </c>
      <c r="D278" t="s">
        <v>9</v>
      </c>
      <c r="E278" t="s">
        <v>9</v>
      </c>
      <c r="F278">
        <v>90</v>
      </c>
      <c r="G278">
        <v>115.2</v>
      </c>
      <c r="H278" t="s">
        <v>86</v>
      </c>
      <c r="I278" t="s">
        <v>67</v>
      </c>
      <c r="J278" t="str">
        <f>TEXT(Table5[[#This Row],[DATE]],"MMM")</f>
        <v>Jan</v>
      </c>
      <c r="K278">
        <f>YEAR(Table5[[#This Row],[DATE]])</f>
        <v>2022</v>
      </c>
      <c r="L278">
        <f>Table5[[#This Row],[BUYING PRICE]]*Table5[[#This Row],[QUANTITY]]</f>
        <v>360</v>
      </c>
      <c r="M278">
        <f>Table5[[#This Row],[SELLING PRICE]]*Table5[[#This Row],[QUANTITY]]</f>
        <v>460.8</v>
      </c>
      <c r="N278">
        <f>Table5[[#This Row],[sales]]-Table5[[#This Row],[Buying price For All Units]]</f>
        <v>100.80000000000001</v>
      </c>
      <c r="O278" t="str">
        <f>TEXT(Table5[[#This Row],[DATE]],"DDD")</f>
        <v>Mon</v>
      </c>
    </row>
    <row r="279" spans="1:15" x14ac:dyDescent="0.25">
      <c r="A279" s="1">
        <v>44579</v>
      </c>
      <c r="B279" t="s">
        <v>36</v>
      </c>
      <c r="C279">
        <v>9</v>
      </c>
      <c r="D279" t="s">
        <v>8</v>
      </c>
      <c r="E279" t="s">
        <v>11</v>
      </c>
      <c r="F279">
        <v>83</v>
      </c>
      <c r="G279">
        <v>94.62</v>
      </c>
      <c r="H279" t="s">
        <v>94</v>
      </c>
      <c r="I279" t="s">
        <v>71</v>
      </c>
      <c r="J279" t="str">
        <f>TEXT(Table5[[#This Row],[DATE]],"MMM")</f>
        <v>Jan</v>
      </c>
      <c r="K279">
        <f>YEAR(Table5[[#This Row],[DATE]])</f>
        <v>2022</v>
      </c>
      <c r="L279">
        <f>Table5[[#This Row],[BUYING PRICE]]*Table5[[#This Row],[QUANTITY]]</f>
        <v>747</v>
      </c>
      <c r="M279">
        <f>Table5[[#This Row],[SELLING PRICE]]*Table5[[#This Row],[QUANTITY]]</f>
        <v>851.58</v>
      </c>
      <c r="N279">
        <f>Table5[[#This Row],[sales]]-Table5[[#This Row],[Buying price For All Units]]</f>
        <v>104.58000000000004</v>
      </c>
      <c r="O279" t="str">
        <f>TEXT(Table5[[#This Row],[DATE]],"DDD")</f>
        <v>Tue</v>
      </c>
    </row>
    <row r="280" spans="1:15" x14ac:dyDescent="0.25">
      <c r="A280" s="1">
        <v>44581</v>
      </c>
      <c r="B280" t="s">
        <v>43</v>
      </c>
      <c r="C280">
        <v>2</v>
      </c>
      <c r="D280" t="s">
        <v>13</v>
      </c>
      <c r="E280" t="s">
        <v>11</v>
      </c>
      <c r="F280">
        <v>126</v>
      </c>
      <c r="G280">
        <v>162.54</v>
      </c>
      <c r="H280" t="s">
        <v>101</v>
      </c>
      <c r="I280" t="s">
        <v>65</v>
      </c>
      <c r="J280" t="str">
        <f>TEXT(Table5[[#This Row],[DATE]],"MMM")</f>
        <v>Jan</v>
      </c>
      <c r="K280">
        <f>YEAR(Table5[[#This Row],[DATE]])</f>
        <v>2022</v>
      </c>
      <c r="L280">
        <f>Table5[[#This Row],[BUYING PRICE]]*Table5[[#This Row],[QUANTITY]]</f>
        <v>252</v>
      </c>
      <c r="M280">
        <f>Table5[[#This Row],[SELLING PRICE]]*Table5[[#This Row],[QUANTITY]]</f>
        <v>325.08</v>
      </c>
      <c r="N280">
        <f>Table5[[#This Row],[sales]]-Table5[[#This Row],[Buying price For All Units]]</f>
        <v>73.079999999999984</v>
      </c>
      <c r="O280" t="str">
        <f>TEXT(Table5[[#This Row],[DATE]],"DDD")</f>
        <v>Thu</v>
      </c>
    </row>
    <row r="281" spans="1:15" x14ac:dyDescent="0.25">
      <c r="A281" s="1">
        <v>44581</v>
      </c>
      <c r="B281" t="s">
        <v>20</v>
      </c>
      <c r="C281">
        <v>7</v>
      </c>
      <c r="D281" t="s">
        <v>9</v>
      </c>
      <c r="E281" t="s">
        <v>9</v>
      </c>
      <c r="F281">
        <v>112</v>
      </c>
      <c r="G281">
        <v>146.72</v>
      </c>
      <c r="H281" t="s">
        <v>78</v>
      </c>
      <c r="I281" t="s">
        <v>69</v>
      </c>
      <c r="J281" t="str">
        <f>TEXT(Table5[[#This Row],[DATE]],"MMM")</f>
        <v>Jan</v>
      </c>
      <c r="K281">
        <f>YEAR(Table5[[#This Row],[DATE]])</f>
        <v>2022</v>
      </c>
      <c r="L281">
        <f>Table5[[#This Row],[BUYING PRICE]]*Table5[[#This Row],[QUANTITY]]</f>
        <v>784</v>
      </c>
      <c r="M281">
        <f>Table5[[#This Row],[SELLING PRICE]]*Table5[[#This Row],[QUANTITY]]</f>
        <v>1027.04</v>
      </c>
      <c r="N281">
        <f>Table5[[#This Row],[sales]]-Table5[[#This Row],[Buying price For All Units]]</f>
        <v>243.03999999999996</v>
      </c>
      <c r="O281" t="str">
        <f>TEXT(Table5[[#This Row],[DATE]],"DDD")</f>
        <v>Thu</v>
      </c>
    </row>
    <row r="282" spans="1:15" x14ac:dyDescent="0.25">
      <c r="A282" s="1">
        <v>44583</v>
      </c>
      <c r="B282" t="s">
        <v>27</v>
      </c>
      <c r="C282">
        <v>6</v>
      </c>
      <c r="D282" t="s">
        <v>9</v>
      </c>
      <c r="E282" t="s">
        <v>11</v>
      </c>
      <c r="F282">
        <v>98</v>
      </c>
      <c r="G282">
        <v>103.88</v>
      </c>
      <c r="H282" t="s">
        <v>85</v>
      </c>
      <c r="I282" t="s">
        <v>71</v>
      </c>
      <c r="J282" t="str">
        <f>TEXT(Table5[[#This Row],[DATE]],"MMM")</f>
        <v>Jan</v>
      </c>
      <c r="K282">
        <f>YEAR(Table5[[#This Row],[DATE]])</f>
        <v>2022</v>
      </c>
      <c r="L282">
        <f>Table5[[#This Row],[BUYING PRICE]]*Table5[[#This Row],[QUANTITY]]</f>
        <v>588</v>
      </c>
      <c r="M282">
        <f>Table5[[#This Row],[SELLING PRICE]]*Table5[[#This Row],[QUANTITY]]</f>
        <v>623.28</v>
      </c>
      <c r="N282">
        <f>Table5[[#This Row],[sales]]-Table5[[#This Row],[Buying price For All Units]]</f>
        <v>35.279999999999973</v>
      </c>
      <c r="O282" t="str">
        <f>TEXT(Table5[[#This Row],[DATE]],"DDD")</f>
        <v>Sat</v>
      </c>
    </row>
    <row r="283" spans="1:15" x14ac:dyDescent="0.25">
      <c r="A283" s="1">
        <v>44584</v>
      </c>
      <c r="B283" t="s">
        <v>40</v>
      </c>
      <c r="C283">
        <v>5</v>
      </c>
      <c r="D283" t="s">
        <v>8</v>
      </c>
      <c r="E283" t="s">
        <v>11</v>
      </c>
      <c r="F283">
        <v>105</v>
      </c>
      <c r="G283">
        <v>142.80000000000001</v>
      </c>
      <c r="H283" t="s">
        <v>98</v>
      </c>
      <c r="I283" t="s">
        <v>71</v>
      </c>
      <c r="J283" t="str">
        <f>TEXT(Table5[[#This Row],[DATE]],"MMM")</f>
        <v>Jan</v>
      </c>
      <c r="K283">
        <f>YEAR(Table5[[#This Row],[DATE]])</f>
        <v>2022</v>
      </c>
      <c r="L283">
        <f>Table5[[#This Row],[BUYING PRICE]]*Table5[[#This Row],[QUANTITY]]</f>
        <v>525</v>
      </c>
      <c r="M283">
        <f>Table5[[#This Row],[SELLING PRICE]]*Table5[[#This Row],[QUANTITY]]</f>
        <v>714</v>
      </c>
      <c r="N283">
        <f>Table5[[#This Row],[sales]]-Table5[[#This Row],[Buying price For All Units]]</f>
        <v>189</v>
      </c>
      <c r="O283" t="str">
        <f>TEXT(Table5[[#This Row],[DATE]],"DDD")</f>
        <v>Sun</v>
      </c>
    </row>
    <row r="284" spans="1:15" x14ac:dyDescent="0.25">
      <c r="A284" s="1">
        <v>44584</v>
      </c>
      <c r="B284" t="s">
        <v>21</v>
      </c>
      <c r="C284">
        <v>8</v>
      </c>
      <c r="D284" t="s">
        <v>13</v>
      </c>
      <c r="E284" t="s">
        <v>9</v>
      </c>
      <c r="F284">
        <v>120</v>
      </c>
      <c r="G284">
        <v>162</v>
      </c>
      <c r="H284" t="s">
        <v>79</v>
      </c>
      <c r="I284" t="s">
        <v>67</v>
      </c>
      <c r="J284" t="str">
        <f>TEXT(Table5[[#This Row],[DATE]],"MMM")</f>
        <v>Jan</v>
      </c>
      <c r="K284">
        <f>YEAR(Table5[[#This Row],[DATE]])</f>
        <v>2022</v>
      </c>
      <c r="L284">
        <f>Table5[[#This Row],[BUYING PRICE]]*Table5[[#This Row],[QUANTITY]]</f>
        <v>960</v>
      </c>
      <c r="M284">
        <f>Table5[[#This Row],[SELLING PRICE]]*Table5[[#This Row],[QUANTITY]]</f>
        <v>1296</v>
      </c>
      <c r="N284">
        <f>Table5[[#This Row],[sales]]-Table5[[#This Row],[Buying price For All Units]]</f>
        <v>336</v>
      </c>
      <c r="O284" t="str">
        <f>TEXT(Table5[[#This Row],[DATE]],"DDD")</f>
        <v>Sun</v>
      </c>
    </row>
    <row r="285" spans="1:15" x14ac:dyDescent="0.25">
      <c r="A285" s="1">
        <v>44585</v>
      </c>
      <c r="B285" t="s">
        <v>39</v>
      </c>
      <c r="C285">
        <v>15</v>
      </c>
      <c r="D285" t="s">
        <v>9</v>
      </c>
      <c r="E285" t="s">
        <v>9</v>
      </c>
      <c r="F285">
        <v>148</v>
      </c>
      <c r="G285">
        <v>201.28</v>
      </c>
      <c r="H285" t="s">
        <v>97</v>
      </c>
      <c r="I285" t="s">
        <v>73</v>
      </c>
      <c r="J285" t="str">
        <f>TEXT(Table5[[#This Row],[DATE]],"MMM")</f>
        <v>Jan</v>
      </c>
      <c r="K285">
        <f>YEAR(Table5[[#This Row],[DATE]])</f>
        <v>2022</v>
      </c>
      <c r="L285">
        <f>Table5[[#This Row],[BUYING PRICE]]*Table5[[#This Row],[QUANTITY]]</f>
        <v>2220</v>
      </c>
      <c r="M285">
        <f>Table5[[#This Row],[SELLING PRICE]]*Table5[[#This Row],[QUANTITY]]</f>
        <v>3019.2</v>
      </c>
      <c r="N285">
        <f>Table5[[#This Row],[sales]]-Table5[[#This Row],[Buying price For All Units]]</f>
        <v>799.19999999999982</v>
      </c>
      <c r="O285" t="str">
        <f>TEXT(Table5[[#This Row],[DATE]],"DDD")</f>
        <v>Mon</v>
      </c>
    </row>
    <row r="286" spans="1:15" x14ac:dyDescent="0.25">
      <c r="A286" s="1">
        <v>44586</v>
      </c>
      <c r="B286" t="s">
        <v>50</v>
      </c>
      <c r="C286">
        <v>14</v>
      </c>
      <c r="D286" t="s">
        <v>13</v>
      </c>
      <c r="E286" t="s">
        <v>11</v>
      </c>
      <c r="F286">
        <v>134</v>
      </c>
      <c r="G286">
        <v>156.78</v>
      </c>
      <c r="H286" t="s">
        <v>108</v>
      </c>
      <c r="I286" t="s">
        <v>69</v>
      </c>
      <c r="J286" t="str">
        <f>TEXT(Table5[[#This Row],[DATE]],"MMM")</f>
        <v>Jan</v>
      </c>
      <c r="K286">
        <f>YEAR(Table5[[#This Row],[DATE]])</f>
        <v>2022</v>
      </c>
      <c r="L286">
        <f>Table5[[#This Row],[BUYING PRICE]]*Table5[[#This Row],[QUANTITY]]</f>
        <v>1876</v>
      </c>
      <c r="M286">
        <f>Table5[[#This Row],[SELLING PRICE]]*Table5[[#This Row],[QUANTITY]]</f>
        <v>2194.92</v>
      </c>
      <c r="N286">
        <f>Table5[[#This Row],[sales]]-Table5[[#This Row],[Buying price For All Units]]</f>
        <v>318.92000000000007</v>
      </c>
      <c r="O286" t="str">
        <f>TEXT(Table5[[#This Row],[DATE]],"DDD")</f>
        <v>Tue</v>
      </c>
    </row>
    <row r="287" spans="1:15" x14ac:dyDescent="0.25">
      <c r="A287" s="1">
        <v>44589</v>
      </c>
      <c r="B287" t="s">
        <v>32</v>
      </c>
      <c r="C287">
        <v>11</v>
      </c>
      <c r="D287" t="s">
        <v>13</v>
      </c>
      <c r="E287" t="s">
        <v>9</v>
      </c>
      <c r="F287">
        <v>13</v>
      </c>
      <c r="G287">
        <v>16.64</v>
      </c>
      <c r="H287" t="s">
        <v>90</v>
      </c>
      <c r="I287" t="s">
        <v>69</v>
      </c>
      <c r="J287" t="str">
        <f>TEXT(Table5[[#This Row],[DATE]],"MMM")</f>
        <v>Jan</v>
      </c>
      <c r="K287">
        <f>YEAR(Table5[[#This Row],[DATE]])</f>
        <v>2022</v>
      </c>
      <c r="L287">
        <f>Table5[[#This Row],[BUYING PRICE]]*Table5[[#This Row],[QUANTITY]]</f>
        <v>143</v>
      </c>
      <c r="M287">
        <f>Table5[[#This Row],[SELLING PRICE]]*Table5[[#This Row],[QUANTITY]]</f>
        <v>183.04000000000002</v>
      </c>
      <c r="N287">
        <f>Table5[[#This Row],[sales]]-Table5[[#This Row],[Buying price For All Units]]</f>
        <v>40.04000000000002</v>
      </c>
      <c r="O287" t="str">
        <f>TEXT(Table5[[#This Row],[DATE]],"DDD")</f>
        <v>Fri</v>
      </c>
    </row>
    <row r="288" spans="1:15" x14ac:dyDescent="0.25">
      <c r="A288" s="1">
        <v>44592</v>
      </c>
      <c r="B288" t="s">
        <v>23</v>
      </c>
      <c r="C288">
        <v>6</v>
      </c>
      <c r="D288" t="s">
        <v>9</v>
      </c>
      <c r="E288" t="s">
        <v>11</v>
      </c>
      <c r="F288">
        <v>141</v>
      </c>
      <c r="G288">
        <v>149.46</v>
      </c>
      <c r="H288" t="s">
        <v>81</v>
      </c>
      <c r="I288" t="s">
        <v>65</v>
      </c>
      <c r="J288" t="str">
        <f>TEXT(Table5[[#This Row],[DATE]],"MMM")</f>
        <v>Jan</v>
      </c>
      <c r="K288">
        <f>YEAR(Table5[[#This Row],[DATE]])</f>
        <v>2022</v>
      </c>
      <c r="L288">
        <f>Table5[[#This Row],[BUYING PRICE]]*Table5[[#This Row],[QUANTITY]]</f>
        <v>846</v>
      </c>
      <c r="M288">
        <f>Table5[[#This Row],[SELLING PRICE]]*Table5[[#This Row],[QUANTITY]]</f>
        <v>896.76</v>
      </c>
      <c r="N288">
        <f>Table5[[#This Row],[sales]]-Table5[[#This Row],[Buying price For All Units]]</f>
        <v>50.759999999999991</v>
      </c>
      <c r="O288" t="str">
        <f>TEXT(Table5[[#This Row],[DATE]],"DDD")</f>
        <v>Mon</v>
      </c>
    </row>
    <row r="289" spans="1:15" x14ac:dyDescent="0.25">
      <c r="A289" s="1">
        <v>44592</v>
      </c>
      <c r="B289" t="s">
        <v>52</v>
      </c>
      <c r="C289">
        <v>9</v>
      </c>
      <c r="D289" t="s">
        <v>13</v>
      </c>
      <c r="E289" t="s">
        <v>11</v>
      </c>
      <c r="F289">
        <v>138</v>
      </c>
      <c r="G289">
        <v>173.88</v>
      </c>
      <c r="H289" t="s">
        <v>110</v>
      </c>
      <c r="I289" t="s">
        <v>67</v>
      </c>
      <c r="J289" t="str">
        <f>TEXT(Table5[[#This Row],[DATE]],"MMM")</f>
        <v>Jan</v>
      </c>
      <c r="K289">
        <f>YEAR(Table5[[#This Row],[DATE]])</f>
        <v>2022</v>
      </c>
      <c r="L289">
        <f>Table5[[#This Row],[BUYING PRICE]]*Table5[[#This Row],[QUANTITY]]</f>
        <v>1242</v>
      </c>
      <c r="M289">
        <f>Table5[[#This Row],[SELLING PRICE]]*Table5[[#This Row],[QUANTITY]]</f>
        <v>1564.92</v>
      </c>
      <c r="N289">
        <f>Table5[[#This Row],[sales]]-Table5[[#This Row],[Buying price For All Units]]</f>
        <v>322.92000000000007</v>
      </c>
      <c r="O289" t="str">
        <f>TEXT(Table5[[#This Row],[DATE]],"DDD")</f>
        <v>Mon</v>
      </c>
    </row>
    <row r="290" spans="1:15" x14ac:dyDescent="0.25">
      <c r="A290" s="1">
        <v>44593</v>
      </c>
      <c r="B290" t="s">
        <v>35</v>
      </c>
      <c r="C290">
        <v>9</v>
      </c>
      <c r="D290" t="s">
        <v>13</v>
      </c>
      <c r="E290" t="s">
        <v>11</v>
      </c>
      <c r="F290">
        <v>133</v>
      </c>
      <c r="G290">
        <v>155.61000000000001</v>
      </c>
      <c r="H290" t="s">
        <v>93</v>
      </c>
      <c r="I290" t="s">
        <v>71</v>
      </c>
      <c r="J290" t="str">
        <f>TEXT(Table5[[#This Row],[DATE]],"MMM")</f>
        <v>Feb</v>
      </c>
      <c r="K290">
        <f>YEAR(Table5[[#This Row],[DATE]])</f>
        <v>2022</v>
      </c>
      <c r="L290">
        <f>Table5[[#This Row],[BUYING PRICE]]*Table5[[#This Row],[QUANTITY]]</f>
        <v>1197</v>
      </c>
      <c r="M290">
        <f>Table5[[#This Row],[SELLING PRICE]]*Table5[[#This Row],[QUANTITY]]</f>
        <v>1400.4900000000002</v>
      </c>
      <c r="N290">
        <f>Table5[[#This Row],[sales]]-Table5[[#This Row],[Buying price For All Units]]</f>
        <v>203.49000000000024</v>
      </c>
      <c r="O290" t="str">
        <f>TEXT(Table5[[#This Row],[DATE]],"DDD")</f>
        <v>Tue</v>
      </c>
    </row>
    <row r="291" spans="1:15" x14ac:dyDescent="0.25">
      <c r="A291" s="1">
        <v>44595</v>
      </c>
      <c r="B291" t="s">
        <v>20</v>
      </c>
      <c r="C291">
        <v>8</v>
      </c>
      <c r="D291" t="s">
        <v>13</v>
      </c>
      <c r="E291" t="s">
        <v>9</v>
      </c>
      <c r="F291">
        <v>112</v>
      </c>
      <c r="G291">
        <v>146.72</v>
      </c>
      <c r="H291" t="s">
        <v>78</v>
      </c>
      <c r="I291" t="s">
        <v>69</v>
      </c>
      <c r="J291" t="str">
        <f>TEXT(Table5[[#This Row],[DATE]],"MMM")</f>
        <v>Feb</v>
      </c>
      <c r="K291">
        <f>YEAR(Table5[[#This Row],[DATE]])</f>
        <v>2022</v>
      </c>
      <c r="L291">
        <f>Table5[[#This Row],[BUYING PRICE]]*Table5[[#This Row],[QUANTITY]]</f>
        <v>896</v>
      </c>
      <c r="M291">
        <f>Table5[[#This Row],[SELLING PRICE]]*Table5[[#This Row],[QUANTITY]]</f>
        <v>1173.76</v>
      </c>
      <c r="N291">
        <f>Table5[[#This Row],[sales]]-Table5[[#This Row],[Buying price For All Units]]</f>
        <v>277.76</v>
      </c>
      <c r="O291" t="str">
        <f>TEXT(Table5[[#This Row],[DATE]],"DDD")</f>
        <v>Thu</v>
      </c>
    </row>
    <row r="292" spans="1:15" x14ac:dyDescent="0.25">
      <c r="A292" s="1">
        <v>44597</v>
      </c>
      <c r="B292" t="s">
        <v>41</v>
      </c>
      <c r="C292">
        <v>6</v>
      </c>
      <c r="D292" t="s">
        <v>13</v>
      </c>
      <c r="E292" t="s">
        <v>11</v>
      </c>
      <c r="F292">
        <v>37</v>
      </c>
      <c r="G292">
        <v>49.21</v>
      </c>
      <c r="H292" t="s">
        <v>99</v>
      </c>
      <c r="I292" t="s">
        <v>69</v>
      </c>
      <c r="J292" t="str">
        <f>TEXT(Table5[[#This Row],[DATE]],"MMM")</f>
        <v>Feb</v>
      </c>
      <c r="K292">
        <f>YEAR(Table5[[#This Row],[DATE]])</f>
        <v>2022</v>
      </c>
      <c r="L292">
        <f>Table5[[#This Row],[BUYING PRICE]]*Table5[[#This Row],[QUANTITY]]</f>
        <v>222</v>
      </c>
      <c r="M292">
        <f>Table5[[#This Row],[SELLING PRICE]]*Table5[[#This Row],[QUANTITY]]</f>
        <v>295.26</v>
      </c>
      <c r="N292">
        <f>Table5[[#This Row],[sales]]-Table5[[#This Row],[Buying price For All Units]]</f>
        <v>73.259999999999991</v>
      </c>
      <c r="O292" t="str">
        <f>TEXT(Table5[[#This Row],[DATE]],"DDD")</f>
        <v>Sat</v>
      </c>
    </row>
    <row r="293" spans="1:15" x14ac:dyDescent="0.25">
      <c r="A293" s="1">
        <v>44598</v>
      </c>
      <c r="B293" t="s">
        <v>40</v>
      </c>
      <c r="C293">
        <v>6</v>
      </c>
      <c r="D293" t="s">
        <v>13</v>
      </c>
      <c r="E293" t="s">
        <v>11</v>
      </c>
      <c r="F293">
        <v>105</v>
      </c>
      <c r="G293">
        <v>142.80000000000001</v>
      </c>
      <c r="H293" t="s">
        <v>98</v>
      </c>
      <c r="I293" t="s">
        <v>71</v>
      </c>
      <c r="J293" t="str">
        <f>TEXT(Table5[[#This Row],[DATE]],"MMM")</f>
        <v>Feb</v>
      </c>
      <c r="K293">
        <f>YEAR(Table5[[#This Row],[DATE]])</f>
        <v>2022</v>
      </c>
      <c r="L293">
        <f>Table5[[#This Row],[BUYING PRICE]]*Table5[[#This Row],[QUANTITY]]</f>
        <v>630</v>
      </c>
      <c r="M293">
        <f>Table5[[#This Row],[SELLING PRICE]]*Table5[[#This Row],[QUANTITY]]</f>
        <v>856.80000000000007</v>
      </c>
      <c r="N293">
        <f>Table5[[#This Row],[sales]]-Table5[[#This Row],[Buying price For All Units]]</f>
        <v>226.80000000000007</v>
      </c>
      <c r="O293" t="str">
        <f>TEXT(Table5[[#This Row],[DATE]],"DDD")</f>
        <v>Sun</v>
      </c>
    </row>
    <row r="294" spans="1:15" x14ac:dyDescent="0.25">
      <c r="A294" s="1">
        <v>44600</v>
      </c>
      <c r="B294" t="s">
        <v>35</v>
      </c>
      <c r="C294">
        <v>11</v>
      </c>
      <c r="D294" t="s">
        <v>9</v>
      </c>
      <c r="E294" t="s">
        <v>11</v>
      </c>
      <c r="F294">
        <v>133</v>
      </c>
      <c r="G294">
        <v>155.61000000000001</v>
      </c>
      <c r="H294" t="s">
        <v>93</v>
      </c>
      <c r="I294" t="s">
        <v>71</v>
      </c>
      <c r="J294" t="str">
        <f>TEXT(Table5[[#This Row],[DATE]],"MMM")</f>
        <v>Feb</v>
      </c>
      <c r="K294">
        <f>YEAR(Table5[[#This Row],[DATE]])</f>
        <v>2022</v>
      </c>
      <c r="L294">
        <f>Table5[[#This Row],[BUYING PRICE]]*Table5[[#This Row],[QUANTITY]]</f>
        <v>1463</v>
      </c>
      <c r="M294">
        <f>Table5[[#This Row],[SELLING PRICE]]*Table5[[#This Row],[QUANTITY]]</f>
        <v>1711.71</v>
      </c>
      <c r="N294">
        <f>Table5[[#This Row],[sales]]-Table5[[#This Row],[Buying price For All Units]]</f>
        <v>248.71000000000004</v>
      </c>
      <c r="O294" t="str">
        <f>TEXT(Table5[[#This Row],[DATE]],"DDD")</f>
        <v>Tue</v>
      </c>
    </row>
    <row r="295" spans="1:15" x14ac:dyDescent="0.25">
      <c r="A295" s="1">
        <v>44600</v>
      </c>
      <c r="B295" t="s">
        <v>14</v>
      </c>
      <c r="C295">
        <v>3</v>
      </c>
      <c r="D295" t="s">
        <v>9</v>
      </c>
      <c r="E295" t="s">
        <v>11</v>
      </c>
      <c r="F295">
        <v>44</v>
      </c>
      <c r="G295">
        <v>48.84</v>
      </c>
      <c r="H295" t="s">
        <v>70</v>
      </c>
      <c r="I295" t="s">
        <v>71</v>
      </c>
      <c r="J295" t="str">
        <f>TEXT(Table5[[#This Row],[DATE]],"MMM")</f>
        <v>Feb</v>
      </c>
      <c r="K295">
        <f>YEAR(Table5[[#This Row],[DATE]])</f>
        <v>2022</v>
      </c>
      <c r="L295">
        <f>Table5[[#This Row],[BUYING PRICE]]*Table5[[#This Row],[QUANTITY]]</f>
        <v>132</v>
      </c>
      <c r="M295">
        <f>Table5[[#This Row],[SELLING PRICE]]*Table5[[#This Row],[QUANTITY]]</f>
        <v>146.52000000000001</v>
      </c>
      <c r="N295">
        <f>Table5[[#This Row],[sales]]-Table5[[#This Row],[Buying price For All Units]]</f>
        <v>14.52000000000001</v>
      </c>
      <c r="O295" t="str">
        <f>TEXT(Table5[[#This Row],[DATE]],"DDD")</f>
        <v>Tue</v>
      </c>
    </row>
    <row r="296" spans="1:15" x14ac:dyDescent="0.25">
      <c r="A296" s="1">
        <v>44601</v>
      </c>
      <c r="B296" t="s">
        <v>29</v>
      </c>
      <c r="C296">
        <v>14</v>
      </c>
      <c r="D296" t="s">
        <v>9</v>
      </c>
      <c r="E296" t="s">
        <v>9</v>
      </c>
      <c r="F296">
        <v>89</v>
      </c>
      <c r="G296">
        <v>117.48</v>
      </c>
      <c r="H296" t="s">
        <v>87</v>
      </c>
      <c r="I296" t="s">
        <v>73</v>
      </c>
      <c r="J296" t="str">
        <f>TEXT(Table5[[#This Row],[DATE]],"MMM")</f>
        <v>Feb</v>
      </c>
      <c r="K296">
        <f>YEAR(Table5[[#This Row],[DATE]])</f>
        <v>2022</v>
      </c>
      <c r="L296">
        <f>Table5[[#This Row],[BUYING PRICE]]*Table5[[#This Row],[QUANTITY]]</f>
        <v>1246</v>
      </c>
      <c r="M296">
        <f>Table5[[#This Row],[SELLING PRICE]]*Table5[[#This Row],[QUANTITY]]</f>
        <v>1644.72</v>
      </c>
      <c r="N296">
        <f>Table5[[#This Row],[sales]]-Table5[[#This Row],[Buying price For All Units]]</f>
        <v>398.72</v>
      </c>
      <c r="O296" t="str">
        <f>TEXT(Table5[[#This Row],[DATE]],"DDD")</f>
        <v>Wed</v>
      </c>
    </row>
    <row r="297" spans="1:15" x14ac:dyDescent="0.25">
      <c r="A297" s="1">
        <v>44604</v>
      </c>
      <c r="B297" t="s">
        <v>31</v>
      </c>
      <c r="C297">
        <v>13</v>
      </c>
      <c r="D297" t="s">
        <v>13</v>
      </c>
      <c r="E297" t="s">
        <v>11</v>
      </c>
      <c r="F297">
        <v>148</v>
      </c>
      <c r="G297">
        <v>164.28</v>
      </c>
      <c r="H297" t="s">
        <v>89</v>
      </c>
      <c r="I297" t="s">
        <v>69</v>
      </c>
      <c r="J297" t="str">
        <f>TEXT(Table5[[#This Row],[DATE]],"MMM")</f>
        <v>Feb</v>
      </c>
      <c r="K297">
        <f>YEAR(Table5[[#This Row],[DATE]])</f>
        <v>2022</v>
      </c>
      <c r="L297">
        <f>Table5[[#This Row],[BUYING PRICE]]*Table5[[#This Row],[QUANTITY]]</f>
        <v>1924</v>
      </c>
      <c r="M297">
        <f>Table5[[#This Row],[SELLING PRICE]]*Table5[[#This Row],[QUANTITY]]</f>
        <v>2135.64</v>
      </c>
      <c r="N297">
        <f>Table5[[#This Row],[sales]]-Table5[[#This Row],[Buying price For All Units]]</f>
        <v>211.63999999999987</v>
      </c>
      <c r="O297" t="str">
        <f>TEXT(Table5[[#This Row],[DATE]],"DDD")</f>
        <v>Sat</v>
      </c>
    </row>
    <row r="298" spans="1:15" x14ac:dyDescent="0.25">
      <c r="A298" s="1">
        <v>44606</v>
      </c>
      <c r="B298" t="s">
        <v>53</v>
      </c>
      <c r="C298">
        <v>8</v>
      </c>
      <c r="D298" t="s">
        <v>9</v>
      </c>
      <c r="E298" t="s">
        <v>11</v>
      </c>
      <c r="F298">
        <v>18</v>
      </c>
      <c r="G298">
        <v>24.66</v>
      </c>
      <c r="H298" t="s">
        <v>111</v>
      </c>
      <c r="I298" t="s">
        <v>73</v>
      </c>
      <c r="J298" t="str">
        <f>TEXT(Table5[[#This Row],[DATE]],"MMM")</f>
        <v>Feb</v>
      </c>
      <c r="K298">
        <f>YEAR(Table5[[#This Row],[DATE]])</f>
        <v>2022</v>
      </c>
      <c r="L298">
        <f>Table5[[#This Row],[BUYING PRICE]]*Table5[[#This Row],[QUANTITY]]</f>
        <v>144</v>
      </c>
      <c r="M298">
        <f>Table5[[#This Row],[SELLING PRICE]]*Table5[[#This Row],[QUANTITY]]</f>
        <v>197.28</v>
      </c>
      <c r="N298">
        <f>Table5[[#This Row],[sales]]-Table5[[#This Row],[Buying price For All Units]]</f>
        <v>53.28</v>
      </c>
      <c r="O298" t="str">
        <f>TEXT(Table5[[#This Row],[DATE]],"DDD")</f>
        <v>Mon</v>
      </c>
    </row>
    <row r="299" spans="1:15" x14ac:dyDescent="0.25">
      <c r="A299" s="1">
        <v>44606</v>
      </c>
      <c r="B299" t="s">
        <v>44</v>
      </c>
      <c r="C299">
        <v>3</v>
      </c>
      <c r="D299" t="s">
        <v>13</v>
      </c>
      <c r="E299" t="s">
        <v>11</v>
      </c>
      <c r="F299">
        <v>37</v>
      </c>
      <c r="G299">
        <v>41.81</v>
      </c>
      <c r="H299" t="s">
        <v>102</v>
      </c>
      <c r="I299" t="s">
        <v>73</v>
      </c>
      <c r="J299" t="str">
        <f>TEXT(Table5[[#This Row],[DATE]],"MMM")</f>
        <v>Feb</v>
      </c>
      <c r="K299">
        <f>YEAR(Table5[[#This Row],[DATE]])</f>
        <v>2022</v>
      </c>
      <c r="L299">
        <f>Table5[[#This Row],[BUYING PRICE]]*Table5[[#This Row],[QUANTITY]]</f>
        <v>111</v>
      </c>
      <c r="M299">
        <f>Table5[[#This Row],[SELLING PRICE]]*Table5[[#This Row],[QUANTITY]]</f>
        <v>125.43</v>
      </c>
      <c r="N299">
        <f>Table5[[#This Row],[sales]]-Table5[[#This Row],[Buying price For All Units]]</f>
        <v>14.430000000000007</v>
      </c>
      <c r="O299" t="str">
        <f>TEXT(Table5[[#This Row],[DATE]],"DDD")</f>
        <v>Mon</v>
      </c>
    </row>
    <row r="300" spans="1:15" x14ac:dyDescent="0.25">
      <c r="A300" s="1">
        <v>44608</v>
      </c>
      <c r="B300" t="s">
        <v>29</v>
      </c>
      <c r="C300">
        <v>1</v>
      </c>
      <c r="D300" t="s">
        <v>9</v>
      </c>
      <c r="E300" t="s">
        <v>11</v>
      </c>
      <c r="F300">
        <v>89</v>
      </c>
      <c r="G300">
        <v>117.48</v>
      </c>
      <c r="H300" t="s">
        <v>87</v>
      </c>
      <c r="I300" t="s">
        <v>73</v>
      </c>
      <c r="J300" t="str">
        <f>TEXT(Table5[[#This Row],[DATE]],"MMM")</f>
        <v>Feb</v>
      </c>
      <c r="K300">
        <f>YEAR(Table5[[#This Row],[DATE]])</f>
        <v>2022</v>
      </c>
      <c r="L300">
        <f>Table5[[#This Row],[BUYING PRICE]]*Table5[[#This Row],[QUANTITY]]</f>
        <v>89</v>
      </c>
      <c r="M300">
        <f>Table5[[#This Row],[SELLING PRICE]]*Table5[[#This Row],[QUANTITY]]</f>
        <v>117.48</v>
      </c>
      <c r="N300">
        <f>Table5[[#This Row],[sales]]-Table5[[#This Row],[Buying price For All Units]]</f>
        <v>28.480000000000004</v>
      </c>
      <c r="O300" t="str">
        <f>TEXT(Table5[[#This Row],[DATE]],"DDD")</f>
        <v>Wed</v>
      </c>
    </row>
    <row r="301" spans="1:15" x14ac:dyDescent="0.25">
      <c r="A301" s="1">
        <v>44611</v>
      </c>
      <c r="B301" t="s">
        <v>40</v>
      </c>
      <c r="C301">
        <v>13</v>
      </c>
      <c r="D301" t="s">
        <v>9</v>
      </c>
      <c r="E301" t="s">
        <v>11</v>
      </c>
      <c r="F301">
        <v>105</v>
      </c>
      <c r="G301">
        <v>142.80000000000001</v>
      </c>
      <c r="H301" t="s">
        <v>98</v>
      </c>
      <c r="I301" t="s">
        <v>71</v>
      </c>
      <c r="J301" t="str">
        <f>TEXT(Table5[[#This Row],[DATE]],"MMM")</f>
        <v>Feb</v>
      </c>
      <c r="K301">
        <f>YEAR(Table5[[#This Row],[DATE]])</f>
        <v>2022</v>
      </c>
      <c r="L301">
        <f>Table5[[#This Row],[BUYING PRICE]]*Table5[[#This Row],[QUANTITY]]</f>
        <v>1365</v>
      </c>
      <c r="M301">
        <f>Table5[[#This Row],[SELLING PRICE]]*Table5[[#This Row],[QUANTITY]]</f>
        <v>1856.4</v>
      </c>
      <c r="N301">
        <f>Table5[[#This Row],[sales]]-Table5[[#This Row],[Buying price For All Units]]</f>
        <v>491.40000000000009</v>
      </c>
      <c r="O301" t="str">
        <f>TEXT(Table5[[#This Row],[DATE]],"DDD")</f>
        <v>Sat</v>
      </c>
    </row>
    <row r="302" spans="1:15" x14ac:dyDescent="0.25">
      <c r="A302" s="1">
        <v>44612</v>
      </c>
      <c r="B302" t="s">
        <v>46</v>
      </c>
      <c r="C302">
        <v>6</v>
      </c>
      <c r="D302" t="s">
        <v>13</v>
      </c>
      <c r="E302" t="s">
        <v>11</v>
      </c>
      <c r="F302">
        <v>73</v>
      </c>
      <c r="G302">
        <v>94.17</v>
      </c>
      <c r="H302" t="s">
        <v>104</v>
      </c>
      <c r="I302" t="s">
        <v>69</v>
      </c>
      <c r="J302" t="str">
        <f>TEXT(Table5[[#This Row],[DATE]],"MMM")</f>
        <v>Feb</v>
      </c>
      <c r="K302">
        <f>YEAR(Table5[[#This Row],[DATE]])</f>
        <v>2022</v>
      </c>
      <c r="L302">
        <f>Table5[[#This Row],[BUYING PRICE]]*Table5[[#This Row],[QUANTITY]]</f>
        <v>438</v>
      </c>
      <c r="M302">
        <f>Table5[[#This Row],[SELLING PRICE]]*Table5[[#This Row],[QUANTITY]]</f>
        <v>565.02</v>
      </c>
      <c r="N302">
        <f>Table5[[#This Row],[sales]]-Table5[[#This Row],[Buying price For All Units]]</f>
        <v>127.01999999999998</v>
      </c>
      <c r="O302" t="str">
        <f>TEXT(Table5[[#This Row],[DATE]],"DDD")</f>
        <v>Sun</v>
      </c>
    </row>
    <row r="303" spans="1:15" x14ac:dyDescent="0.25">
      <c r="A303" s="1">
        <v>44615</v>
      </c>
      <c r="B303" t="s">
        <v>12</v>
      </c>
      <c r="C303">
        <v>6</v>
      </c>
      <c r="D303" t="s">
        <v>9</v>
      </c>
      <c r="E303" t="s">
        <v>9</v>
      </c>
      <c r="F303">
        <v>112</v>
      </c>
      <c r="G303">
        <v>122.08</v>
      </c>
      <c r="H303" t="s">
        <v>68</v>
      </c>
      <c r="I303" t="s">
        <v>69</v>
      </c>
      <c r="J303" t="str">
        <f>TEXT(Table5[[#This Row],[DATE]],"MMM")</f>
        <v>Feb</v>
      </c>
      <c r="K303">
        <f>YEAR(Table5[[#This Row],[DATE]])</f>
        <v>2022</v>
      </c>
      <c r="L303">
        <f>Table5[[#This Row],[BUYING PRICE]]*Table5[[#This Row],[QUANTITY]]</f>
        <v>672</v>
      </c>
      <c r="M303">
        <f>Table5[[#This Row],[SELLING PRICE]]*Table5[[#This Row],[QUANTITY]]</f>
        <v>732.48</v>
      </c>
      <c r="N303">
        <f>Table5[[#This Row],[sales]]-Table5[[#This Row],[Buying price For All Units]]</f>
        <v>60.480000000000018</v>
      </c>
      <c r="O303" t="str">
        <f>TEXT(Table5[[#This Row],[DATE]],"DDD")</f>
        <v>Wed</v>
      </c>
    </row>
    <row r="304" spans="1:15" x14ac:dyDescent="0.25">
      <c r="A304" s="1">
        <v>44615</v>
      </c>
      <c r="B304" t="s">
        <v>32</v>
      </c>
      <c r="C304">
        <v>15</v>
      </c>
      <c r="D304" t="s">
        <v>9</v>
      </c>
      <c r="E304" t="s">
        <v>11</v>
      </c>
      <c r="F304">
        <v>13</v>
      </c>
      <c r="G304">
        <v>16.64</v>
      </c>
      <c r="H304" t="s">
        <v>90</v>
      </c>
      <c r="I304" t="s">
        <v>69</v>
      </c>
      <c r="J304" t="str">
        <f>TEXT(Table5[[#This Row],[DATE]],"MMM")</f>
        <v>Feb</v>
      </c>
      <c r="K304">
        <f>YEAR(Table5[[#This Row],[DATE]])</f>
        <v>2022</v>
      </c>
      <c r="L304">
        <f>Table5[[#This Row],[BUYING PRICE]]*Table5[[#This Row],[QUANTITY]]</f>
        <v>195</v>
      </c>
      <c r="M304">
        <f>Table5[[#This Row],[SELLING PRICE]]*Table5[[#This Row],[QUANTITY]]</f>
        <v>249.60000000000002</v>
      </c>
      <c r="N304">
        <f>Table5[[#This Row],[sales]]-Table5[[#This Row],[Buying price For All Units]]</f>
        <v>54.600000000000023</v>
      </c>
      <c r="O304" t="str">
        <f>TEXT(Table5[[#This Row],[DATE]],"DDD")</f>
        <v>Wed</v>
      </c>
    </row>
    <row r="305" spans="1:15" x14ac:dyDescent="0.25">
      <c r="A305" s="1">
        <v>44615</v>
      </c>
      <c r="B305" t="s">
        <v>54</v>
      </c>
      <c r="C305">
        <v>8</v>
      </c>
      <c r="D305" t="s">
        <v>13</v>
      </c>
      <c r="E305" t="s">
        <v>9</v>
      </c>
      <c r="F305">
        <v>90</v>
      </c>
      <c r="G305">
        <v>96.3</v>
      </c>
      <c r="H305" t="s">
        <v>112</v>
      </c>
      <c r="I305" t="s">
        <v>73</v>
      </c>
      <c r="J305" t="str">
        <f>TEXT(Table5[[#This Row],[DATE]],"MMM")</f>
        <v>Feb</v>
      </c>
      <c r="K305">
        <f>YEAR(Table5[[#This Row],[DATE]])</f>
        <v>2022</v>
      </c>
      <c r="L305">
        <f>Table5[[#This Row],[BUYING PRICE]]*Table5[[#This Row],[QUANTITY]]</f>
        <v>720</v>
      </c>
      <c r="M305">
        <f>Table5[[#This Row],[SELLING PRICE]]*Table5[[#This Row],[QUANTITY]]</f>
        <v>770.4</v>
      </c>
      <c r="N305">
        <f>Table5[[#This Row],[sales]]-Table5[[#This Row],[Buying price For All Units]]</f>
        <v>50.399999999999977</v>
      </c>
      <c r="O305" t="str">
        <f>TEXT(Table5[[#This Row],[DATE]],"DDD")</f>
        <v>Wed</v>
      </c>
    </row>
    <row r="306" spans="1:15" x14ac:dyDescent="0.25">
      <c r="A306" s="1">
        <v>44619</v>
      </c>
      <c r="B306" t="s">
        <v>46</v>
      </c>
      <c r="C306">
        <v>7</v>
      </c>
      <c r="D306" t="s">
        <v>13</v>
      </c>
      <c r="E306" t="s">
        <v>11</v>
      </c>
      <c r="F306">
        <v>73</v>
      </c>
      <c r="G306">
        <v>94.17</v>
      </c>
      <c r="H306" t="s">
        <v>104</v>
      </c>
      <c r="I306" t="s">
        <v>69</v>
      </c>
      <c r="J306" t="str">
        <f>TEXT(Table5[[#This Row],[DATE]],"MMM")</f>
        <v>Feb</v>
      </c>
      <c r="K306">
        <f>YEAR(Table5[[#This Row],[DATE]])</f>
        <v>2022</v>
      </c>
      <c r="L306">
        <f>Table5[[#This Row],[BUYING PRICE]]*Table5[[#This Row],[QUANTITY]]</f>
        <v>511</v>
      </c>
      <c r="M306">
        <f>Table5[[#This Row],[SELLING PRICE]]*Table5[[#This Row],[QUANTITY]]</f>
        <v>659.19</v>
      </c>
      <c r="N306">
        <f>Table5[[#This Row],[sales]]-Table5[[#This Row],[Buying price For All Units]]</f>
        <v>148.19000000000005</v>
      </c>
      <c r="O306" t="str">
        <f>TEXT(Table5[[#This Row],[DATE]],"DDD")</f>
        <v>Sun</v>
      </c>
    </row>
    <row r="307" spans="1:15" x14ac:dyDescent="0.25">
      <c r="A307" s="1">
        <v>44619</v>
      </c>
      <c r="B307" t="s">
        <v>35</v>
      </c>
      <c r="C307">
        <v>15</v>
      </c>
      <c r="D307" t="s">
        <v>13</v>
      </c>
      <c r="E307" t="s">
        <v>9</v>
      </c>
      <c r="F307">
        <v>133</v>
      </c>
      <c r="G307">
        <v>155.61000000000001</v>
      </c>
      <c r="H307" t="s">
        <v>93</v>
      </c>
      <c r="I307" t="s">
        <v>71</v>
      </c>
      <c r="J307" t="str">
        <f>TEXT(Table5[[#This Row],[DATE]],"MMM")</f>
        <v>Feb</v>
      </c>
      <c r="K307">
        <f>YEAR(Table5[[#This Row],[DATE]])</f>
        <v>2022</v>
      </c>
      <c r="L307">
        <f>Table5[[#This Row],[BUYING PRICE]]*Table5[[#This Row],[QUANTITY]]</f>
        <v>1995</v>
      </c>
      <c r="M307">
        <f>Table5[[#This Row],[SELLING PRICE]]*Table5[[#This Row],[QUANTITY]]</f>
        <v>2334.15</v>
      </c>
      <c r="N307">
        <f>Table5[[#This Row],[sales]]-Table5[[#This Row],[Buying price For All Units]]</f>
        <v>339.15000000000009</v>
      </c>
      <c r="O307" t="str">
        <f>TEXT(Table5[[#This Row],[DATE]],"DDD")</f>
        <v>Sun</v>
      </c>
    </row>
    <row r="308" spans="1:15" x14ac:dyDescent="0.25">
      <c r="A308" s="1">
        <v>44620</v>
      </c>
      <c r="B308" t="s">
        <v>19</v>
      </c>
      <c r="C308">
        <v>15</v>
      </c>
      <c r="D308" t="s">
        <v>13</v>
      </c>
      <c r="E308" t="s">
        <v>11</v>
      </c>
      <c r="F308">
        <v>67</v>
      </c>
      <c r="G308">
        <v>85.76</v>
      </c>
      <c r="H308" t="s">
        <v>77</v>
      </c>
      <c r="I308" t="s">
        <v>67</v>
      </c>
      <c r="J308" t="str">
        <f>TEXT(Table5[[#This Row],[DATE]],"MMM")</f>
        <v>Feb</v>
      </c>
      <c r="K308">
        <f>YEAR(Table5[[#This Row],[DATE]])</f>
        <v>2022</v>
      </c>
      <c r="L308">
        <f>Table5[[#This Row],[BUYING PRICE]]*Table5[[#This Row],[QUANTITY]]</f>
        <v>1005</v>
      </c>
      <c r="M308">
        <f>Table5[[#This Row],[SELLING PRICE]]*Table5[[#This Row],[QUANTITY]]</f>
        <v>1286.4000000000001</v>
      </c>
      <c r="N308">
        <f>Table5[[#This Row],[sales]]-Table5[[#This Row],[Buying price For All Units]]</f>
        <v>281.40000000000009</v>
      </c>
      <c r="O308" t="str">
        <f>TEXT(Table5[[#This Row],[DATE]],"DDD")</f>
        <v>Mon</v>
      </c>
    </row>
    <row r="309" spans="1:15" x14ac:dyDescent="0.25">
      <c r="A309" s="1">
        <v>44624</v>
      </c>
      <c r="B309" t="s">
        <v>53</v>
      </c>
      <c r="C309">
        <v>13</v>
      </c>
      <c r="D309" t="s">
        <v>8</v>
      </c>
      <c r="E309" t="s">
        <v>9</v>
      </c>
      <c r="F309">
        <v>18</v>
      </c>
      <c r="G309">
        <v>24.66</v>
      </c>
      <c r="H309" t="s">
        <v>111</v>
      </c>
      <c r="I309" t="s">
        <v>73</v>
      </c>
      <c r="J309" t="str">
        <f>TEXT(Table5[[#This Row],[DATE]],"MMM")</f>
        <v>Mar</v>
      </c>
      <c r="K309">
        <f>YEAR(Table5[[#This Row],[DATE]])</f>
        <v>2022</v>
      </c>
      <c r="L309">
        <f>Table5[[#This Row],[BUYING PRICE]]*Table5[[#This Row],[QUANTITY]]</f>
        <v>234</v>
      </c>
      <c r="M309">
        <f>Table5[[#This Row],[SELLING PRICE]]*Table5[[#This Row],[QUANTITY]]</f>
        <v>320.58</v>
      </c>
      <c r="N309">
        <f>Table5[[#This Row],[sales]]-Table5[[#This Row],[Buying price For All Units]]</f>
        <v>86.579999999999984</v>
      </c>
      <c r="O309" t="str">
        <f>TEXT(Table5[[#This Row],[DATE]],"DDD")</f>
        <v>Fri</v>
      </c>
    </row>
    <row r="310" spans="1:15" x14ac:dyDescent="0.25">
      <c r="A310" s="1">
        <v>44626</v>
      </c>
      <c r="B310" t="s">
        <v>14</v>
      </c>
      <c r="C310">
        <v>2</v>
      </c>
      <c r="D310" t="s">
        <v>13</v>
      </c>
      <c r="E310" t="s">
        <v>11</v>
      </c>
      <c r="F310">
        <v>44</v>
      </c>
      <c r="G310">
        <v>48.84</v>
      </c>
      <c r="H310" t="s">
        <v>70</v>
      </c>
      <c r="I310" t="s">
        <v>71</v>
      </c>
      <c r="J310" t="str">
        <f>TEXT(Table5[[#This Row],[DATE]],"MMM")</f>
        <v>Mar</v>
      </c>
      <c r="K310">
        <f>YEAR(Table5[[#This Row],[DATE]])</f>
        <v>2022</v>
      </c>
      <c r="L310">
        <f>Table5[[#This Row],[BUYING PRICE]]*Table5[[#This Row],[QUANTITY]]</f>
        <v>88</v>
      </c>
      <c r="M310">
        <f>Table5[[#This Row],[SELLING PRICE]]*Table5[[#This Row],[QUANTITY]]</f>
        <v>97.68</v>
      </c>
      <c r="N310">
        <f>Table5[[#This Row],[sales]]-Table5[[#This Row],[Buying price For All Units]]</f>
        <v>9.6800000000000068</v>
      </c>
      <c r="O310" t="str">
        <f>TEXT(Table5[[#This Row],[DATE]],"DDD")</f>
        <v>Sun</v>
      </c>
    </row>
    <row r="311" spans="1:15" x14ac:dyDescent="0.25">
      <c r="A311" s="1">
        <v>44627</v>
      </c>
      <c r="B311" t="s">
        <v>17</v>
      </c>
      <c r="C311">
        <v>1</v>
      </c>
      <c r="D311" t="s">
        <v>13</v>
      </c>
      <c r="E311" t="s">
        <v>11</v>
      </c>
      <c r="F311">
        <v>71</v>
      </c>
      <c r="G311">
        <v>80.94</v>
      </c>
      <c r="H311" t="s">
        <v>75</v>
      </c>
      <c r="I311" t="s">
        <v>71</v>
      </c>
      <c r="J311" t="str">
        <f>TEXT(Table5[[#This Row],[DATE]],"MMM")</f>
        <v>Mar</v>
      </c>
      <c r="K311">
        <f>YEAR(Table5[[#This Row],[DATE]])</f>
        <v>2022</v>
      </c>
      <c r="L311">
        <f>Table5[[#This Row],[BUYING PRICE]]*Table5[[#This Row],[QUANTITY]]</f>
        <v>71</v>
      </c>
      <c r="M311">
        <f>Table5[[#This Row],[SELLING PRICE]]*Table5[[#This Row],[QUANTITY]]</f>
        <v>80.94</v>
      </c>
      <c r="N311">
        <f>Table5[[#This Row],[sales]]-Table5[[#This Row],[Buying price For All Units]]</f>
        <v>9.9399999999999977</v>
      </c>
      <c r="O311" t="str">
        <f>TEXT(Table5[[#This Row],[DATE]],"DDD")</f>
        <v>Mon</v>
      </c>
    </row>
    <row r="312" spans="1:15" x14ac:dyDescent="0.25">
      <c r="A312" s="1">
        <v>44628</v>
      </c>
      <c r="B312" t="s">
        <v>22</v>
      </c>
      <c r="C312">
        <v>6</v>
      </c>
      <c r="D312" t="s">
        <v>13</v>
      </c>
      <c r="E312" t="s">
        <v>9</v>
      </c>
      <c r="F312">
        <v>76</v>
      </c>
      <c r="G312">
        <v>82.08</v>
      </c>
      <c r="H312" t="s">
        <v>80</v>
      </c>
      <c r="I312" t="s">
        <v>67</v>
      </c>
      <c r="J312" t="str">
        <f>TEXT(Table5[[#This Row],[DATE]],"MMM")</f>
        <v>Mar</v>
      </c>
      <c r="K312">
        <f>YEAR(Table5[[#This Row],[DATE]])</f>
        <v>2022</v>
      </c>
      <c r="L312">
        <f>Table5[[#This Row],[BUYING PRICE]]*Table5[[#This Row],[QUANTITY]]</f>
        <v>456</v>
      </c>
      <c r="M312">
        <f>Table5[[#This Row],[SELLING PRICE]]*Table5[[#This Row],[QUANTITY]]</f>
        <v>492.48</v>
      </c>
      <c r="N312">
        <f>Table5[[#This Row],[sales]]-Table5[[#This Row],[Buying price For All Units]]</f>
        <v>36.480000000000018</v>
      </c>
      <c r="O312" t="str">
        <f>TEXT(Table5[[#This Row],[DATE]],"DDD")</f>
        <v>Tue</v>
      </c>
    </row>
    <row r="313" spans="1:15" x14ac:dyDescent="0.25">
      <c r="A313" s="1">
        <v>44629</v>
      </c>
      <c r="B313" t="s">
        <v>39</v>
      </c>
      <c r="C313">
        <v>3</v>
      </c>
      <c r="D313" t="s">
        <v>13</v>
      </c>
      <c r="E313" t="s">
        <v>9</v>
      </c>
      <c r="F313">
        <v>148</v>
      </c>
      <c r="G313">
        <v>201.28</v>
      </c>
      <c r="H313" t="s">
        <v>97</v>
      </c>
      <c r="I313" t="s">
        <v>73</v>
      </c>
      <c r="J313" t="str">
        <f>TEXT(Table5[[#This Row],[DATE]],"MMM")</f>
        <v>Mar</v>
      </c>
      <c r="K313">
        <f>YEAR(Table5[[#This Row],[DATE]])</f>
        <v>2022</v>
      </c>
      <c r="L313">
        <f>Table5[[#This Row],[BUYING PRICE]]*Table5[[#This Row],[QUANTITY]]</f>
        <v>444</v>
      </c>
      <c r="M313">
        <f>Table5[[#This Row],[SELLING PRICE]]*Table5[[#This Row],[QUANTITY]]</f>
        <v>603.84</v>
      </c>
      <c r="N313">
        <f>Table5[[#This Row],[sales]]-Table5[[#This Row],[Buying price For All Units]]</f>
        <v>159.84000000000003</v>
      </c>
      <c r="O313" t="str">
        <f>TEXT(Table5[[#This Row],[DATE]],"DDD")</f>
        <v>Wed</v>
      </c>
    </row>
    <row r="314" spans="1:15" x14ac:dyDescent="0.25">
      <c r="A314" s="1">
        <v>44629</v>
      </c>
      <c r="B314" t="s">
        <v>14</v>
      </c>
      <c r="C314">
        <v>11</v>
      </c>
      <c r="D314" t="s">
        <v>9</v>
      </c>
      <c r="E314" t="s">
        <v>11</v>
      </c>
      <c r="F314">
        <v>44</v>
      </c>
      <c r="G314">
        <v>48.84</v>
      </c>
      <c r="H314" t="s">
        <v>70</v>
      </c>
      <c r="I314" t="s">
        <v>71</v>
      </c>
      <c r="J314" t="str">
        <f>TEXT(Table5[[#This Row],[DATE]],"MMM")</f>
        <v>Mar</v>
      </c>
      <c r="K314">
        <f>YEAR(Table5[[#This Row],[DATE]])</f>
        <v>2022</v>
      </c>
      <c r="L314">
        <f>Table5[[#This Row],[BUYING PRICE]]*Table5[[#This Row],[QUANTITY]]</f>
        <v>484</v>
      </c>
      <c r="M314">
        <f>Table5[[#This Row],[SELLING PRICE]]*Table5[[#This Row],[QUANTITY]]</f>
        <v>537.24</v>
      </c>
      <c r="N314">
        <f>Table5[[#This Row],[sales]]-Table5[[#This Row],[Buying price For All Units]]</f>
        <v>53.240000000000009</v>
      </c>
      <c r="O314" t="str">
        <f>TEXT(Table5[[#This Row],[DATE]],"DDD")</f>
        <v>Wed</v>
      </c>
    </row>
    <row r="315" spans="1:15" x14ac:dyDescent="0.25">
      <c r="A315" s="1">
        <v>44630</v>
      </c>
      <c r="B315" t="s">
        <v>49</v>
      </c>
      <c r="C315">
        <v>12</v>
      </c>
      <c r="D315" t="s">
        <v>8</v>
      </c>
      <c r="E315" t="s">
        <v>9</v>
      </c>
      <c r="F315">
        <v>95</v>
      </c>
      <c r="G315">
        <v>119.7</v>
      </c>
      <c r="H315" t="s">
        <v>107</v>
      </c>
      <c r="I315" t="s">
        <v>73</v>
      </c>
      <c r="J315" t="str">
        <f>TEXT(Table5[[#This Row],[DATE]],"MMM")</f>
        <v>Mar</v>
      </c>
      <c r="K315">
        <f>YEAR(Table5[[#This Row],[DATE]])</f>
        <v>2022</v>
      </c>
      <c r="L315">
        <f>Table5[[#This Row],[BUYING PRICE]]*Table5[[#This Row],[QUANTITY]]</f>
        <v>1140</v>
      </c>
      <c r="M315">
        <f>Table5[[#This Row],[SELLING PRICE]]*Table5[[#This Row],[QUANTITY]]</f>
        <v>1436.4</v>
      </c>
      <c r="N315">
        <f>Table5[[#This Row],[sales]]-Table5[[#This Row],[Buying price For All Units]]</f>
        <v>296.40000000000009</v>
      </c>
      <c r="O315" t="str">
        <f>TEXT(Table5[[#This Row],[DATE]],"DDD")</f>
        <v>Thu</v>
      </c>
    </row>
    <row r="316" spans="1:15" x14ac:dyDescent="0.25">
      <c r="A316" s="1">
        <v>44634</v>
      </c>
      <c r="B316" t="s">
        <v>32</v>
      </c>
      <c r="C316">
        <v>2</v>
      </c>
      <c r="D316" t="s">
        <v>13</v>
      </c>
      <c r="E316" t="s">
        <v>11</v>
      </c>
      <c r="F316">
        <v>13</v>
      </c>
      <c r="G316">
        <v>16.64</v>
      </c>
      <c r="H316" t="s">
        <v>90</v>
      </c>
      <c r="I316" t="s">
        <v>69</v>
      </c>
      <c r="J316" t="str">
        <f>TEXT(Table5[[#This Row],[DATE]],"MMM")</f>
        <v>Mar</v>
      </c>
      <c r="K316">
        <f>YEAR(Table5[[#This Row],[DATE]])</f>
        <v>2022</v>
      </c>
      <c r="L316">
        <f>Table5[[#This Row],[BUYING PRICE]]*Table5[[#This Row],[QUANTITY]]</f>
        <v>26</v>
      </c>
      <c r="M316">
        <f>Table5[[#This Row],[SELLING PRICE]]*Table5[[#This Row],[QUANTITY]]</f>
        <v>33.28</v>
      </c>
      <c r="N316">
        <f>Table5[[#This Row],[sales]]-Table5[[#This Row],[Buying price For All Units]]</f>
        <v>7.2800000000000011</v>
      </c>
      <c r="O316" t="str">
        <f>TEXT(Table5[[#This Row],[DATE]],"DDD")</f>
        <v>Mon</v>
      </c>
    </row>
    <row r="317" spans="1:15" x14ac:dyDescent="0.25">
      <c r="A317" s="1">
        <v>44634</v>
      </c>
      <c r="B317" t="s">
        <v>53</v>
      </c>
      <c r="C317">
        <v>13</v>
      </c>
      <c r="D317" t="s">
        <v>13</v>
      </c>
      <c r="E317" t="s">
        <v>9</v>
      </c>
      <c r="F317">
        <v>18</v>
      </c>
      <c r="G317">
        <v>24.66</v>
      </c>
      <c r="H317" t="s">
        <v>111</v>
      </c>
      <c r="I317" t="s">
        <v>73</v>
      </c>
      <c r="J317" t="str">
        <f>TEXT(Table5[[#This Row],[DATE]],"MMM")</f>
        <v>Mar</v>
      </c>
      <c r="K317">
        <f>YEAR(Table5[[#This Row],[DATE]])</f>
        <v>2022</v>
      </c>
      <c r="L317">
        <f>Table5[[#This Row],[BUYING PRICE]]*Table5[[#This Row],[QUANTITY]]</f>
        <v>234</v>
      </c>
      <c r="M317">
        <f>Table5[[#This Row],[SELLING PRICE]]*Table5[[#This Row],[QUANTITY]]</f>
        <v>320.58</v>
      </c>
      <c r="N317">
        <f>Table5[[#This Row],[sales]]-Table5[[#This Row],[Buying price For All Units]]</f>
        <v>86.579999999999984</v>
      </c>
      <c r="O317" t="str">
        <f>TEXT(Table5[[#This Row],[DATE]],"DDD")</f>
        <v>Mon</v>
      </c>
    </row>
    <row r="318" spans="1:15" x14ac:dyDescent="0.25">
      <c r="A318" s="1">
        <v>44638</v>
      </c>
      <c r="B318" t="s">
        <v>51</v>
      </c>
      <c r="C318">
        <v>2</v>
      </c>
      <c r="D318" t="s">
        <v>9</v>
      </c>
      <c r="E318" t="s">
        <v>11</v>
      </c>
      <c r="F318">
        <v>150</v>
      </c>
      <c r="G318">
        <v>210</v>
      </c>
      <c r="H318" t="s">
        <v>109</v>
      </c>
      <c r="I318" t="s">
        <v>69</v>
      </c>
      <c r="J318" t="str">
        <f>TEXT(Table5[[#This Row],[DATE]],"MMM")</f>
        <v>Mar</v>
      </c>
      <c r="K318">
        <f>YEAR(Table5[[#This Row],[DATE]])</f>
        <v>2022</v>
      </c>
      <c r="L318">
        <f>Table5[[#This Row],[BUYING PRICE]]*Table5[[#This Row],[QUANTITY]]</f>
        <v>300</v>
      </c>
      <c r="M318">
        <f>Table5[[#This Row],[SELLING PRICE]]*Table5[[#This Row],[QUANTITY]]</f>
        <v>420</v>
      </c>
      <c r="N318">
        <f>Table5[[#This Row],[sales]]-Table5[[#This Row],[Buying price For All Units]]</f>
        <v>120</v>
      </c>
      <c r="O318" t="str">
        <f>TEXT(Table5[[#This Row],[DATE]],"DDD")</f>
        <v>Fri</v>
      </c>
    </row>
    <row r="319" spans="1:15" x14ac:dyDescent="0.25">
      <c r="A319" s="1">
        <v>44638</v>
      </c>
      <c r="B319" t="s">
        <v>37</v>
      </c>
      <c r="C319">
        <v>10</v>
      </c>
      <c r="D319" t="s">
        <v>13</v>
      </c>
      <c r="E319" t="s">
        <v>11</v>
      </c>
      <c r="F319">
        <v>48</v>
      </c>
      <c r="G319">
        <v>57.120000000000005</v>
      </c>
      <c r="H319" t="s">
        <v>95</v>
      </c>
      <c r="I319" t="s">
        <v>73</v>
      </c>
      <c r="J319" t="str">
        <f>TEXT(Table5[[#This Row],[DATE]],"MMM")</f>
        <v>Mar</v>
      </c>
      <c r="K319">
        <f>YEAR(Table5[[#This Row],[DATE]])</f>
        <v>2022</v>
      </c>
      <c r="L319">
        <f>Table5[[#This Row],[BUYING PRICE]]*Table5[[#This Row],[QUANTITY]]</f>
        <v>480</v>
      </c>
      <c r="M319">
        <f>Table5[[#This Row],[SELLING PRICE]]*Table5[[#This Row],[QUANTITY]]</f>
        <v>571.20000000000005</v>
      </c>
      <c r="N319">
        <f>Table5[[#This Row],[sales]]-Table5[[#This Row],[Buying price For All Units]]</f>
        <v>91.200000000000045</v>
      </c>
      <c r="O319" t="str">
        <f>TEXT(Table5[[#This Row],[DATE]],"DDD")</f>
        <v>Fri</v>
      </c>
    </row>
    <row r="320" spans="1:15" x14ac:dyDescent="0.25">
      <c r="A320" s="1">
        <v>44639</v>
      </c>
      <c r="B320" t="s">
        <v>52</v>
      </c>
      <c r="C320">
        <v>6</v>
      </c>
      <c r="D320" t="s">
        <v>8</v>
      </c>
      <c r="E320" t="s">
        <v>11</v>
      </c>
      <c r="F320">
        <v>138</v>
      </c>
      <c r="G320">
        <v>173.88</v>
      </c>
      <c r="H320" t="s">
        <v>110</v>
      </c>
      <c r="I320" t="s">
        <v>67</v>
      </c>
      <c r="J320" t="str">
        <f>TEXT(Table5[[#This Row],[DATE]],"MMM")</f>
        <v>Mar</v>
      </c>
      <c r="K320">
        <f>YEAR(Table5[[#This Row],[DATE]])</f>
        <v>2022</v>
      </c>
      <c r="L320">
        <f>Table5[[#This Row],[BUYING PRICE]]*Table5[[#This Row],[QUANTITY]]</f>
        <v>828</v>
      </c>
      <c r="M320">
        <f>Table5[[#This Row],[SELLING PRICE]]*Table5[[#This Row],[QUANTITY]]</f>
        <v>1043.28</v>
      </c>
      <c r="N320">
        <f>Table5[[#This Row],[sales]]-Table5[[#This Row],[Buying price For All Units]]</f>
        <v>215.27999999999997</v>
      </c>
      <c r="O320" t="str">
        <f>TEXT(Table5[[#This Row],[DATE]],"DDD")</f>
        <v>Sat</v>
      </c>
    </row>
    <row r="321" spans="1:15" x14ac:dyDescent="0.25">
      <c r="A321" s="1">
        <v>44643</v>
      </c>
      <c r="B321" t="s">
        <v>29</v>
      </c>
      <c r="C321">
        <v>9</v>
      </c>
      <c r="D321" t="s">
        <v>13</v>
      </c>
      <c r="E321" t="s">
        <v>11</v>
      </c>
      <c r="F321">
        <v>89</v>
      </c>
      <c r="G321">
        <v>117.48</v>
      </c>
      <c r="H321" t="s">
        <v>87</v>
      </c>
      <c r="I321" t="s">
        <v>73</v>
      </c>
      <c r="J321" t="str">
        <f>TEXT(Table5[[#This Row],[DATE]],"MMM")</f>
        <v>Mar</v>
      </c>
      <c r="K321">
        <f>YEAR(Table5[[#This Row],[DATE]])</f>
        <v>2022</v>
      </c>
      <c r="L321">
        <f>Table5[[#This Row],[BUYING PRICE]]*Table5[[#This Row],[QUANTITY]]</f>
        <v>801</v>
      </c>
      <c r="M321">
        <f>Table5[[#This Row],[SELLING PRICE]]*Table5[[#This Row],[QUANTITY]]</f>
        <v>1057.32</v>
      </c>
      <c r="N321">
        <f>Table5[[#This Row],[sales]]-Table5[[#This Row],[Buying price For All Units]]</f>
        <v>256.31999999999994</v>
      </c>
      <c r="O321" t="str">
        <f>TEXT(Table5[[#This Row],[DATE]],"DDD")</f>
        <v>Wed</v>
      </c>
    </row>
    <row r="322" spans="1:15" x14ac:dyDescent="0.25">
      <c r="A322" s="1">
        <v>44645</v>
      </c>
      <c r="B322" t="s">
        <v>27</v>
      </c>
      <c r="C322">
        <v>2</v>
      </c>
      <c r="D322" t="s">
        <v>8</v>
      </c>
      <c r="E322" t="s">
        <v>9</v>
      </c>
      <c r="F322">
        <v>98</v>
      </c>
      <c r="G322">
        <v>103.88</v>
      </c>
      <c r="H322" t="s">
        <v>85</v>
      </c>
      <c r="I322" t="s">
        <v>71</v>
      </c>
      <c r="J322" t="str">
        <f>TEXT(Table5[[#This Row],[DATE]],"MMM")</f>
        <v>Mar</v>
      </c>
      <c r="K322">
        <f>YEAR(Table5[[#This Row],[DATE]])</f>
        <v>2022</v>
      </c>
      <c r="L322">
        <f>Table5[[#This Row],[BUYING PRICE]]*Table5[[#This Row],[QUANTITY]]</f>
        <v>196</v>
      </c>
      <c r="M322">
        <f>Table5[[#This Row],[SELLING PRICE]]*Table5[[#This Row],[QUANTITY]]</f>
        <v>207.76</v>
      </c>
      <c r="N322">
        <f>Table5[[#This Row],[sales]]-Table5[[#This Row],[Buying price For All Units]]</f>
        <v>11.759999999999991</v>
      </c>
      <c r="O322" t="str">
        <f>TEXT(Table5[[#This Row],[DATE]],"DDD")</f>
        <v>Fri</v>
      </c>
    </row>
    <row r="323" spans="1:15" x14ac:dyDescent="0.25">
      <c r="A323" s="1">
        <v>44645</v>
      </c>
      <c r="B323" t="s">
        <v>39</v>
      </c>
      <c r="C323">
        <v>11</v>
      </c>
      <c r="D323" t="s">
        <v>13</v>
      </c>
      <c r="E323" t="s">
        <v>9</v>
      </c>
      <c r="F323">
        <v>148</v>
      </c>
      <c r="G323">
        <v>201.28</v>
      </c>
      <c r="H323" t="s">
        <v>97</v>
      </c>
      <c r="I323" t="s">
        <v>73</v>
      </c>
      <c r="J323" t="str">
        <f>TEXT(Table5[[#This Row],[DATE]],"MMM")</f>
        <v>Mar</v>
      </c>
      <c r="K323">
        <f>YEAR(Table5[[#This Row],[DATE]])</f>
        <v>2022</v>
      </c>
      <c r="L323">
        <f>Table5[[#This Row],[BUYING PRICE]]*Table5[[#This Row],[QUANTITY]]</f>
        <v>1628</v>
      </c>
      <c r="M323">
        <f>Table5[[#This Row],[SELLING PRICE]]*Table5[[#This Row],[QUANTITY]]</f>
        <v>2214.08</v>
      </c>
      <c r="N323">
        <f>Table5[[#This Row],[sales]]-Table5[[#This Row],[Buying price For All Units]]</f>
        <v>586.07999999999993</v>
      </c>
      <c r="O323" t="str">
        <f>TEXT(Table5[[#This Row],[DATE]],"DDD")</f>
        <v>Fri</v>
      </c>
    </row>
    <row r="324" spans="1:15" x14ac:dyDescent="0.25">
      <c r="A324" s="1">
        <v>44649</v>
      </c>
      <c r="B324" t="s">
        <v>29</v>
      </c>
      <c r="C324">
        <v>12</v>
      </c>
      <c r="D324" t="s">
        <v>9</v>
      </c>
      <c r="E324" t="s">
        <v>9</v>
      </c>
      <c r="F324">
        <v>89</v>
      </c>
      <c r="G324">
        <v>117.48</v>
      </c>
      <c r="H324" t="s">
        <v>87</v>
      </c>
      <c r="I324" t="s">
        <v>73</v>
      </c>
      <c r="J324" t="str">
        <f>TEXT(Table5[[#This Row],[DATE]],"MMM")</f>
        <v>Mar</v>
      </c>
      <c r="K324">
        <f>YEAR(Table5[[#This Row],[DATE]])</f>
        <v>2022</v>
      </c>
      <c r="L324">
        <f>Table5[[#This Row],[BUYING PRICE]]*Table5[[#This Row],[QUANTITY]]</f>
        <v>1068</v>
      </c>
      <c r="M324">
        <f>Table5[[#This Row],[SELLING PRICE]]*Table5[[#This Row],[QUANTITY]]</f>
        <v>1409.76</v>
      </c>
      <c r="N324">
        <f>Table5[[#This Row],[sales]]-Table5[[#This Row],[Buying price For All Units]]</f>
        <v>341.76</v>
      </c>
      <c r="O324" t="str">
        <f>TEXT(Table5[[#This Row],[DATE]],"DDD")</f>
        <v>Tue</v>
      </c>
    </row>
    <row r="325" spans="1:15" x14ac:dyDescent="0.25">
      <c r="A325" s="1">
        <v>44650</v>
      </c>
      <c r="B325" t="s">
        <v>27</v>
      </c>
      <c r="C325">
        <v>13</v>
      </c>
      <c r="D325" t="s">
        <v>9</v>
      </c>
      <c r="E325" t="s">
        <v>11</v>
      </c>
      <c r="F325">
        <v>98</v>
      </c>
      <c r="G325">
        <v>103.88</v>
      </c>
      <c r="H325" t="s">
        <v>85</v>
      </c>
      <c r="I325" t="s">
        <v>71</v>
      </c>
      <c r="J325" t="str">
        <f>TEXT(Table5[[#This Row],[DATE]],"MMM")</f>
        <v>Mar</v>
      </c>
      <c r="K325">
        <f>YEAR(Table5[[#This Row],[DATE]])</f>
        <v>2022</v>
      </c>
      <c r="L325">
        <f>Table5[[#This Row],[BUYING PRICE]]*Table5[[#This Row],[QUANTITY]]</f>
        <v>1274</v>
      </c>
      <c r="M325">
        <f>Table5[[#This Row],[SELLING PRICE]]*Table5[[#This Row],[QUANTITY]]</f>
        <v>1350.44</v>
      </c>
      <c r="N325">
        <f>Table5[[#This Row],[sales]]-Table5[[#This Row],[Buying price For All Units]]</f>
        <v>76.440000000000055</v>
      </c>
      <c r="O325" t="str">
        <f>TEXT(Table5[[#This Row],[DATE]],"DDD")</f>
        <v>Wed</v>
      </c>
    </row>
    <row r="326" spans="1:15" x14ac:dyDescent="0.25">
      <c r="A326" s="1">
        <v>44652</v>
      </c>
      <c r="B326" t="s">
        <v>40</v>
      </c>
      <c r="C326">
        <v>2</v>
      </c>
      <c r="D326" t="s">
        <v>9</v>
      </c>
      <c r="E326" t="s">
        <v>11</v>
      </c>
      <c r="F326">
        <v>105</v>
      </c>
      <c r="G326">
        <v>142.80000000000001</v>
      </c>
      <c r="H326" t="s">
        <v>98</v>
      </c>
      <c r="I326" t="s">
        <v>71</v>
      </c>
      <c r="J326" t="str">
        <f>TEXT(Table5[[#This Row],[DATE]],"MMM")</f>
        <v>Apr</v>
      </c>
      <c r="K326">
        <f>YEAR(Table5[[#This Row],[DATE]])</f>
        <v>2022</v>
      </c>
      <c r="L326">
        <f>Table5[[#This Row],[BUYING PRICE]]*Table5[[#This Row],[QUANTITY]]</f>
        <v>210</v>
      </c>
      <c r="M326">
        <f>Table5[[#This Row],[SELLING PRICE]]*Table5[[#This Row],[QUANTITY]]</f>
        <v>285.60000000000002</v>
      </c>
      <c r="N326">
        <f>Table5[[#This Row],[sales]]-Table5[[#This Row],[Buying price For All Units]]</f>
        <v>75.600000000000023</v>
      </c>
      <c r="O326" t="str">
        <f>TEXT(Table5[[#This Row],[DATE]],"DDD")</f>
        <v>Fri</v>
      </c>
    </row>
    <row r="327" spans="1:15" x14ac:dyDescent="0.25">
      <c r="A327" s="1">
        <v>44653</v>
      </c>
      <c r="B327" t="s">
        <v>40</v>
      </c>
      <c r="C327">
        <v>3</v>
      </c>
      <c r="D327" t="s">
        <v>13</v>
      </c>
      <c r="E327" t="s">
        <v>11</v>
      </c>
      <c r="F327">
        <v>105</v>
      </c>
      <c r="G327">
        <v>142.80000000000001</v>
      </c>
      <c r="H327" t="s">
        <v>98</v>
      </c>
      <c r="I327" t="s">
        <v>71</v>
      </c>
      <c r="J327" t="str">
        <f>TEXT(Table5[[#This Row],[DATE]],"MMM")</f>
        <v>Apr</v>
      </c>
      <c r="K327">
        <f>YEAR(Table5[[#This Row],[DATE]])</f>
        <v>2022</v>
      </c>
      <c r="L327">
        <f>Table5[[#This Row],[BUYING PRICE]]*Table5[[#This Row],[QUANTITY]]</f>
        <v>315</v>
      </c>
      <c r="M327">
        <f>Table5[[#This Row],[SELLING PRICE]]*Table5[[#This Row],[QUANTITY]]</f>
        <v>428.40000000000003</v>
      </c>
      <c r="N327">
        <f>Table5[[#This Row],[sales]]-Table5[[#This Row],[Buying price For All Units]]</f>
        <v>113.40000000000003</v>
      </c>
      <c r="O327" t="str">
        <f>TEXT(Table5[[#This Row],[DATE]],"DDD")</f>
        <v>Sat</v>
      </c>
    </row>
    <row r="328" spans="1:15" x14ac:dyDescent="0.25">
      <c r="A328" s="1">
        <v>44657</v>
      </c>
      <c r="B328" t="s">
        <v>28</v>
      </c>
      <c r="C328">
        <v>2</v>
      </c>
      <c r="D328" t="s">
        <v>8</v>
      </c>
      <c r="E328" t="s">
        <v>11</v>
      </c>
      <c r="F328">
        <v>90</v>
      </c>
      <c r="G328">
        <v>115.2</v>
      </c>
      <c r="H328" t="s">
        <v>86</v>
      </c>
      <c r="I328" t="s">
        <v>67</v>
      </c>
      <c r="J328" t="str">
        <f>TEXT(Table5[[#This Row],[DATE]],"MMM")</f>
        <v>Apr</v>
      </c>
      <c r="K328">
        <f>YEAR(Table5[[#This Row],[DATE]])</f>
        <v>2022</v>
      </c>
      <c r="L328">
        <f>Table5[[#This Row],[BUYING PRICE]]*Table5[[#This Row],[QUANTITY]]</f>
        <v>180</v>
      </c>
      <c r="M328">
        <f>Table5[[#This Row],[SELLING PRICE]]*Table5[[#This Row],[QUANTITY]]</f>
        <v>230.4</v>
      </c>
      <c r="N328">
        <f>Table5[[#This Row],[sales]]-Table5[[#This Row],[Buying price For All Units]]</f>
        <v>50.400000000000006</v>
      </c>
      <c r="O328" t="str">
        <f>TEXT(Table5[[#This Row],[DATE]],"DDD")</f>
        <v>Wed</v>
      </c>
    </row>
    <row r="329" spans="1:15" x14ac:dyDescent="0.25">
      <c r="A329" s="1">
        <v>44658</v>
      </c>
      <c r="B329" t="s">
        <v>53</v>
      </c>
      <c r="C329">
        <v>7</v>
      </c>
      <c r="D329" t="s">
        <v>13</v>
      </c>
      <c r="E329" t="s">
        <v>9</v>
      </c>
      <c r="F329">
        <v>18</v>
      </c>
      <c r="G329">
        <v>24.66</v>
      </c>
      <c r="H329" t="s">
        <v>111</v>
      </c>
      <c r="I329" t="s">
        <v>73</v>
      </c>
      <c r="J329" t="str">
        <f>TEXT(Table5[[#This Row],[DATE]],"MMM")</f>
        <v>Apr</v>
      </c>
      <c r="K329">
        <f>YEAR(Table5[[#This Row],[DATE]])</f>
        <v>2022</v>
      </c>
      <c r="L329">
        <f>Table5[[#This Row],[BUYING PRICE]]*Table5[[#This Row],[QUANTITY]]</f>
        <v>126</v>
      </c>
      <c r="M329">
        <f>Table5[[#This Row],[SELLING PRICE]]*Table5[[#This Row],[QUANTITY]]</f>
        <v>172.62</v>
      </c>
      <c r="N329">
        <f>Table5[[#This Row],[sales]]-Table5[[#This Row],[Buying price For All Units]]</f>
        <v>46.620000000000005</v>
      </c>
      <c r="O329" t="str">
        <f>TEXT(Table5[[#This Row],[DATE]],"DDD")</f>
        <v>Thu</v>
      </c>
    </row>
    <row r="330" spans="1:15" x14ac:dyDescent="0.25">
      <c r="A330" s="1">
        <v>44660</v>
      </c>
      <c r="B330" t="s">
        <v>45</v>
      </c>
      <c r="C330">
        <v>12</v>
      </c>
      <c r="D330" t="s">
        <v>8</v>
      </c>
      <c r="E330" t="s">
        <v>11</v>
      </c>
      <c r="F330">
        <v>37</v>
      </c>
      <c r="G330">
        <v>42.55</v>
      </c>
      <c r="H330" t="s">
        <v>103</v>
      </c>
      <c r="I330" t="s">
        <v>67</v>
      </c>
      <c r="J330" t="str">
        <f>TEXT(Table5[[#This Row],[DATE]],"MMM")</f>
        <v>Apr</v>
      </c>
      <c r="K330">
        <f>YEAR(Table5[[#This Row],[DATE]])</f>
        <v>2022</v>
      </c>
      <c r="L330">
        <f>Table5[[#This Row],[BUYING PRICE]]*Table5[[#This Row],[QUANTITY]]</f>
        <v>444</v>
      </c>
      <c r="M330">
        <f>Table5[[#This Row],[SELLING PRICE]]*Table5[[#This Row],[QUANTITY]]</f>
        <v>510.59999999999997</v>
      </c>
      <c r="N330">
        <f>Table5[[#This Row],[sales]]-Table5[[#This Row],[Buying price For All Units]]</f>
        <v>66.599999999999966</v>
      </c>
      <c r="O330" t="str">
        <f>TEXT(Table5[[#This Row],[DATE]],"DDD")</f>
        <v>Sat</v>
      </c>
    </row>
    <row r="331" spans="1:15" x14ac:dyDescent="0.25">
      <c r="A331" s="1">
        <v>44660</v>
      </c>
      <c r="B331" t="s">
        <v>40</v>
      </c>
      <c r="C331">
        <v>9</v>
      </c>
      <c r="D331" t="s">
        <v>9</v>
      </c>
      <c r="E331" t="s">
        <v>9</v>
      </c>
      <c r="F331">
        <v>105</v>
      </c>
      <c r="G331">
        <v>142.80000000000001</v>
      </c>
      <c r="H331" t="s">
        <v>98</v>
      </c>
      <c r="I331" t="s">
        <v>71</v>
      </c>
      <c r="J331" t="str">
        <f>TEXT(Table5[[#This Row],[DATE]],"MMM")</f>
        <v>Apr</v>
      </c>
      <c r="K331">
        <f>YEAR(Table5[[#This Row],[DATE]])</f>
        <v>2022</v>
      </c>
      <c r="L331">
        <f>Table5[[#This Row],[BUYING PRICE]]*Table5[[#This Row],[QUANTITY]]</f>
        <v>945</v>
      </c>
      <c r="M331">
        <f>Table5[[#This Row],[SELLING PRICE]]*Table5[[#This Row],[QUANTITY]]</f>
        <v>1285.2</v>
      </c>
      <c r="N331">
        <f>Table5[[#This Row],[sales]]-Table5[[#This Row],[Buying price For All Units]]</f>
        <v>340.20000000000005</v>
      </c>
      <c r="O331" t="str">
        <f>TEXT(Table5[[#This Row],[DATE]],"DDD")</f>
        <v>Sat</v>
      </c>
    </row>
    <row r="332" spans="1:15" x14ac:dyDescent="0.25">
      <c r="A332" s="1">
        <v>44664</v>
      </c>
      <c r="B332" t="s">
        <v>32</v>
      </c>
      <c r="C332">
        <v>14</v>
      </c>
      <c r="D332" t="s">
        <v>8</v>
      </c>
      <c r="E332" t="s">
        <v>9</v>
      </c>
      <c r="F332">
        <v>13</v>
      </c>
      <c r="G332">
        <v>16.64</v>
      </c>
      <c r="H332" t="s">
        <v>90</v>
      </c>
      <c r="I332" t="s">
        <v>69</v>
      </c>
      <c r="J332" t="str">
        <f>TEXT(Table5[[#This Row],[DATE]],"MMM")</f>
        <v>Apr</v>
      </c>
      <c r="K332">
        <f>YEAR(Table5[[#This Row],[DATE]])</f>
        <v>2022</v>
      </c>
      <c r="L332">
        <f>Table5[[#This Row],[BUYING PRICE]]*Table5[[#This Row],[QUANTITY]]</f>
        <v>182</v>
      </c>
      <c r="M332">
        <f>Table5[[#This Row],[SELLING PRICE]]*Table5[[#This Row],[QUANTITY]]</f>
        <v>232.96</v>
      </c>
      <c r="N332">
        <f>Table5[[#This Row],[sales]]-Table5[[#This Row],[Buying price For All Units]]</f>
        <v>50.960000000000008</v>
      </c>
      <c r="O332" t="str">
        <f>TEXT(Table5[[#This Row],[DATE]],"DDD")</f>
        <v>Wed</v>
      </c>
    </row>
    <row r="333" spans="1:15" x14ac:dyDescent="0.25">
      <c r="A333" s="1">
        <v>44669</v>
      </c>
      <c r="B333" t="s">
        <v>52</v>
      </c>
      <c r="C333">
        <v>9</v>
      </c>
      <c r="D333" t="s">
        <v>13</v>
      </c>
      <c r="E333" t="s">
        <v>11</v>
      </c>
      <c r="F333">
        <v>138</v>
      </c>
      <c r="G333">
        <v>173.88</v>
      </c>
      <c r="H333" t="s">
        <v>110</v>
      </c>
      <c r="I333" t="s">
        <v>67</v>
      </c>
      <c r="J333" t="str">
        <f>TEXT(Table5[[#This Row],[DATE]],"MMM")</f>
        <v>Apr</v>
      </c>
      <c r="K333">
        <f>YEAR(Table5[[#This Row],[DATE]])</f>
        <v>2022</v>
      </c>
      <c r="L333">
        <f>Table5[[#This Row],[BUYING PRICE]]*Table5[[#This Row],[QUANTITY]]</f>
        <v>1242</v>
      </c>
      <c r="M333">
        <f>Table5[[#This Row],[SELLING PRICE]]*Table5[[#This Row],[QUANTITY]]</f>
        <v>1564.92</v>
      </c>
      <c r="N333">
        <f>Table5[[#This Row],[sales]]-Table5[[#This Row],[Buying price For All Units]]</f>
        <v>322.92000000000007</v>
      </c>
      <c r="O333" t="str">
        <f>TEXT(Table5[[#This Row],[DATE]],"DDD")</f>
        <v>Mon</v>
      </c>
    </row>
    <row r="334" spans="1:15" x14ac:dyDescent="0.25">
      <c r="A334" s="1">
        <v>44671</v>
      </c>
      <c r="B334" t="s">
        <v>41</v>
      </c>
      <c r="C334">
        <v>2</v>
      </c>
      <c r="D334" t="s">
        <v>8</v>
      </c>
      <c r="E334" t="s">
        <v>9</v>
      </c>
      <c r="F334">
        <v>37</v>
      </c>
      <c r="G334">
        <v>49.21</v>
      </c>
      <c r="H334" t="s">
        <v>99</v>
      </c>
      <c r="I334" t="s">
        <v>69</v>
      </c>
      <c r="J334" t="str">
        <f>TEXT(Table5[[#This Row],[DATE]],"MMM")</f>
        <v>Apr</v>
      </c>
      <c r="K334">
        <f>YEAR(Table5[[#This Row],[DATE]])</f>
        <v>2022</v>
      </c>
      <c r="L334">
        <f>Table5[[#This Row],[BUYING PRICE]]*Table5[[#This Row],[QUANTITY]]</f>
        <v>74</v>
      </c>
      <c r="M334">
        <f>Table5[[#This Row],[SELLING PRICE]]*Table5[[#This Row],[QUANTITY]]</f>
        <v>98.42</v>
      </c>
      <c r="N334">
        <f>Table5[[#This Row],[sales]]-Table5[[#This Row],[Buying price For All Units]]</f>
        <v>24.42</v>
      </c>
      <c r="O334" t="str">
        <f>TEXT(Table5[[#This Row],[DATE]],"DDD")</f>
        <v>Wed</v>
      </c>
    </row>
    <row r="335" spans="1:15" x14ac:dyDescent="0.25">
      <c r="A335" s="1">
        <v>44671</v>
      </c>
      <c r="B335" t="s">
        <v>46</v>
      </c>
      <c r="C335">
        <v>4</v>
      </c>
      <c r="D335" t="s">
        <v>13</v>
      </c>
      <c r="E335" t="s">
        <v>9</v>
      </c>
      <c r="F335">
        <v>73</v>
      </c>
      <c r="G335">
        <v>94.17</v>
      </c>
      <c r="H335" t="s">
        <v>104</v>
      </c>
      <c r="I335" t="s">
        <v>69</v>
      </c>
      <c r="J335" t="str">
        <f>TEXT(Table5[[#This Row],[DATE]],"MMM")</f>
        <v>Apr</v>
      </c>
      <c r="K335">
        <f>YEAR(Table5[[#This Row],[DATE]])</f>
        <v>2022</v>
      </c>
      <c r="L335">
        <f>Table5[[#This Row],[BUYING PRICE]]*Table5[[#This Row],[QUANTITY]]</f>
        <v>292</v>
      </c>
      <c r="M335">
        <f>Table5[[#This Row],[SELLING PRICE]]*Table5[[#This Row],[QUANTITY]]</f>
        <v>376.68</v>
      </c>
      <c r="N335">
        <f>Table5[[#This Row],[sales]]-Table5[[#This Row],[Buying price For All Units]]</f>
        <v>84.68</v>
      </c>
      <c r="O335" t="str">
        <f>TEXT(Table5[[#This Row],[DATE]],"DDD")</f>
        <v>Wed</v>
      </c>
    </row>
    <row r="336" spans="1:15" x14ac:dyDescent="0.25">
      <c r="A336" s="1">
        <v>44672</v>
      </c>
      <c r="B336" t="s">
        <v>39</v>
      </c>
      <c r="C336">
        <v>2</v>
      </c>
      <c r="D336" t="s">
        <v>13</v>
      </c>
      <c r="E336" t="s">
        <v>11</v>
      </c>
      <c r="F336">
        <v>148</v>
      </c>
      <c r="G336">
        <v>201.28</v>
      </c>
      <c r="H336" t="s">
        <v>97</v>
      </c>
      <c r="I336" t="s">
        <v>73</v>
      </c>
      <c r="J336" t="str">
        <f>TEXT(Table5[[#This Row],[DATE]],"MMM")</f>
        <v>Apr</v>
      </c>
      <c r="K336">
        <f>YEAR(Table5[[#This Row],[DATE]])</f>
        <v>2022</v>
      </c>
      <c r="L336">
        <f>Table5[[#This Row],[BUYING PRICE]]*Table5[[#This Row],[QUANTITY]]</f>
        <v>296</v>
      </c>
      <c r="M336">
        <f>Table5[[#This Row],[SELLING PRICE]]*Table5[[#This Row],[QUANTITY]]</f>
        <v>402.56</v>
      </c>
      <c r="N336">
        <f>Table5[[#This Row],[sales]]-Table5[[#This Row],[Buying price For All Units]]</f>
        <v>106.56</v>
      </c>
      <c r="O336" t="str">
        <f>TEXT(Table5[[#This Row],[DATE]],"DDD")</f>
        <v>Thu</v>
      </c>
    </row>
    <row r="337" spans="1:15" x14ac:dyDescent="0.25">
      <c r="A337" s="1">
        <v>44672</v>
      </c>
      <c r="B337" t="s">
        <v>53</v>
      </c>
      <c r="C337">
        <v>14</v>
      </c>
      <c r="D337" t="s">
        <v>9</v>
      </c>
      <c r="E337" t="s">
        <v>9</v>
      </c>
      <c r="F337">
        <v>18</v>
      </c>
      <c r="G337">
        <v>24.66</v>
      </c>
      <c r="H337" t="s">
        <v>111</v>
      </c>
      <c r="I337" t="s">
        <v>73</v>
      </c>
      <c r="J337" t="str">
        <f>TEXT(Table5[[#This Row],[DATE]],"MMM")</f>
        <v>Apr</v>
      </c>
      <c r="K337">
        <f>YEAR(Table5[[#This Row],[DATE]])</f>
        <v>2022</v>
      </c>
      <c r="L337">
        <f>Table5[[#This Row],[BUYING PRICE]]*Table5[[#This Row],[QUANTITY]]</f>
        <v>252</v>
      </c>
      <c r="M337">
        <f>Table5[[#This Row],[SELLING PRICE]]*Table5[[#This Row],[QUANTITY]]</f>
        <v>345.24</v>
      </c>
      <c r="N337">
        <f>Table5[[#This Row],[sales]]-Table5[[#This Row],[Buying price For All Units]]</f>
        <v>93.240000000000009</v>
      </c>
      <c r="O337" t="str">
        <f>TEXT(Table5[[#This Row],[DATE]],"DDD")</f>
        <v>Thu</v>
      </c>
    </row>
    <row r="338" spans="1:15" x14ac:dyDescent="0.25">
      <c r="A338" s="1">
        <v>44674</v>
      </c>
      <c r="B338" t="s">
        <v>22</v>
      </c>
      <c r="C338">
        <v>15</v>
      </c>
      <c r="D338" t="s">
        <v>9</v>
      </c>
      <c r="E338" t="s">
        <v>9</v>
      </c>
      <c r="F338">
        <v>76</v>
      </c>
      <c r="G338">
        <v>82.08</v>
      </c>
      <c r="H338" t="s">
        <v>80</v>
      </c>
      <c r="I338" t="s">
        <v>67</v>
      </c>
      <c r="J338" t="str">
        <f>TEXT(Table5[[#This Row],[DATE]],"MMM")</f>
        <v>Apr</v>
      </c>
      <c r="K338">
        <f>YEAR(Table5[[#This Row],[DATE]])</f>
        <v>2022</v>
      </c>
      <c r="L338">
        <f>Table5[[#This Row],[BUYING PRICE]]*Table5[[#This Row],[QUANTITY]]</f>
        <v>1140</v>
      </c>
      <c r="M338">
        <f>Table5[[#This Row],[SELLING PRICE]]*Table5[[#This Row],[QUANTITY]]</f>
        <v>1231.2</v>
      </c>
      <c r="N338">
        <f>Table5[[#This Row],[sales]]-Table5[[#This Row],[Buying price For All Units]]</f>
        <v>91.200000000000045</v>
      </c>
      <c r="O338" t="str">
        <f>TEXT(Table5[[#This Row],[DATE]],"DDD")</f>
        <v>Sat</v>
      </c>
    </row>
    <row r="339" spans="1:15" x14ac:dyDescent="0.25">
      <c r="A339" s="1">
        <v>44675</v>
      </c>
      <c r="B339" t="s">
        <v>24</v>
      </c>
      <c r="C339">
        <v>4</v>
      </c>
      <c r="D339" t="s">
        <v>13</v>
      </c>
      <c r="E339" t="s">
        <v>9</v>
      </c>
      <c r="F339">
        <v>55</v>
      </c>
      <c r="G339">
        <v>58.3</v>
      </c>
      <c r="H339" t="s">
        <v>82</v>
      </c>
      <c r="I339" t="s">
        <v>73</v>
      </c>
      <c r="J339" t="str">
        <f>TEXT(Table5[[#This Row],[DATE]],"MMM")</f>
        <v>Apr</v>
      </c>
      <c r="K339">
        <f>YEAR(Table5[[#This Row],[DATE]])</f>
        <v>2022</v>
      </c>
      <c r="L339">
        <f>Table5[[#This Row],[BUYING PRICE]]*Table5[[#This Row],[QUANTITY]]</f>
        <v>220</v>
      </c>
      <c r="M339">
        <f>Table5[[#This Row],[SELLING PRICE]]*Table5[[#This Row],[QUANTITY]]</f>
        <v>233.2</v>
      </c>
      <c r="N339">
        <f>Table5[[#This Row],[sales]]-Table5[[#This Row],[Buying price For All Units]]</f>
        <v>13.199999999999989</v>
      </c>
      <c r="O339" t="str">
        <f>TEXT(Table5[[#This Row],[DATE]],"DDD")</f>
        <v>Sun</v>
      </c>
    </row>
    <row r="340" spans="1:15" x14ac:dyDescent="0.25">
      <c r="A340" s="1">
        <v>44676</v>
      </c>
      <c r="B340" t="s">
        <v>14</v>
      </c>
      <c r="C340">
        <v>9</v>
      </c>
      <c r="D340" t="s">
        <v>13</v>
      </c>
      <c r="E340" t="s">
        <v>11</v>
      </c>
      <c r="F340">
        <v>44</v>
      </c>
      <c r="G340">
        <v>48.84</v>
      </c>
      <c r="H340" t="s">
        <v>70</v>
      </c>
      <c r="I340" t="s">
        <v>71</v>
      </c>
      <c r="J340" t="str">
        <f>TEXT(Table5[[#This Row],[DATE]],"MMM")</f>
        <v>Apr</v>
      </c>
      <c r="K340">
        <f>YEAR(Table5[[#This Row],[DATE]])</f>
        <v>2022</v>
      </c>
      <c r="L340">
        <f>Table5[[#This Row],[BUYING PRICE]]*Table5[[#This Row],[QUANTITY]]</f>
        <v>396</v>
      </c>
      <c r="M340">
        <f>Table5[[#This Row],[SELLING PRICE]]*Table5[[#This Row],[QUANTITY]]</f>
        <v>439.56000000000006</v>
      </c>
      <c r="N340">
        <f>Table5[[#This Row],[sales]]-Table5[[#This Row],[Buying price For All Units]]</f>
        <v>43.560000000000059</v>
      </c>
      <c r="O340" t="str">
        <f>TEXT(Table5[[#This Row],[DATE]],"DDD")</f>
        <v>Mon</v>
      </c>
    </row>
    <row r="341" spans="1:15" x14ac:dyDescent="0.25">
      <c r="A341" s="1">
        <v>44676</v>
      </c>
      <c r="B341" t="s">
        <v>17</v>
      </c>
      <c r="C341">
        <v>8</v>
      </c>
      <c r="D341" t="s">
        <v>9</v>
      </c>
      <c r="E341" t="s">
        <v>9</v>
      </c>
      <c r="F341">
        <v>71</v>
      </c>
      <c r="G341">
        <v>80.94</v>
      </c>
      <c r="H341" t="s">
        <v>75</v>
      </c>
      <c r="I341" t="s">
        <v>71</v>
      </c>
      <c r="J341" t="str">
        <f>TEXT(Table5[[#This Row],[DATE]],"MMM")</f>
        <v>Apr</v>
      </c>
      <c r="K341">
        <f>YEAR(Table5[[#This Row],[DATE]])</f>
        <v>2022</v>
      </c>
      <c r="L341">
        <f>Table5[[#This Row],[BUYING PRICE]]*Table5[[#This Row],[QUANTITY]]</f>
        <v>568</v>
      </c>
      <c r="M341">
        <f>Table5[[#This Row],[SELLING PRICE]]*Table5[[#This Row],[QUANTITY]]</f>
        <v>647.52</v>
      </c>
      <c r="N341">
        <f>Table5[[#This Row],[sales]]-Table5[[#This Row],[Buying price For All Units]]</f>
        <v>79.519999999999982</v>
      </c>
      <c r="O341" t="str">
        <f>TEXT(Table5[[#This Row],[DATE]],"DDD")</f>
        <v>Mon</v>
      </c>
    </row>
    <row r="342" spans="1:15" x14ac:dyDescent="0.25">
      <c r="A342" s="1">
        <v>44677</v>
      </c>
      <c r="B342" t="s">
        <v>37</v>
      </c>
      <c r="C342">
        <v>2</v>
      </c>
      <c r="D342" t="s">
        <v>13</v>
      </c>
      <c r="E342" t="s">
        <v>11</v>
      </c>
      <c r="F342">
        <v>48</v>
      </c>
      <c r="G342">
        <v>57.120000000000005</v>
      </c>
      <c r="H342" t="s">
        <v>95</v>
      </c>
      <c r="I342" t="s">
        <v>73</v>
      </c>
      <c r="J342" t="str">
        <f>TEXT(Table5[[#This Row],[DATE]],"MMM")</f>
        <v>Apr</v>
      </c>
      <c r="K342">
        <f>YEAR(Table5[[#This Row],[DATE]])</f>
        <v>2022</v>
      </c>
      <c r="L342">
        <f>Table5[[#This Row],[BUYING PRICE]]*Table5[[#This Row],[QUANTITY]]</f>
        <v>96</v>
      </c>
      <c r="M342">
        <f>Table5[[#This Row],[SELLING PRICE]]*Table5[[#This Row],[QUANTITY]]</f>
        <v>114.24000000000001</v>
      </c>
      <c r="N342">
        <f>Table5[[#This Row],[sales]]-Table5[[#This Row],[Buying price For All Units]]</f>
        <v>18.240000000000009</v>
      </c>
      <c r="O342" t="str">
        <f>TEXT(Table5[[#This Row],[DATE]],"DDD")</f>
        <v>Tue</v>
      </c>
    </row>
    <row r="343" spans="1:15" x14ac:dyDescent="0.25">
      <c r="A343" s="1">
        <v>44679</v>
      </c>
      <c r="B343" t="s">
        <v>20</v>
      </c>
      <c r="C343">
        <v>14</v>
      </c>
      <c r="D343" t="s">
        <v>13</v>
      </c>
      <c r="E343" t="s">
        <v>11</v>
      </c>
      <c r="F343">
        <v>112</v>
      </c>
      <c r="G343">
        <v>146.72</v>
      </c>
      <c r="H343" t="s">
        <v>78</v>
      </c>
      <c r="I343" t="s">
        <v>69</v>
      </c>
      <c r="J343" t="str">
        <f>TEXT(Table5[[#This Row],[DATE]],"MMM")</f>
        <v>Apr</v>
      </c>
      <c r="K343">
        <f>YEAR(Table5[[#This Row],[DATE]])</f>
        <v>2022</v>
      </c>
      <c r="L343">
        <f>Table5[[#This Row],[BUYING PRICE]]*Table5[[#This Row],[QUANTITY]]</f>
        <v>1568</v>
      </c>
      <c r="M343">
        <f>Table5[[#This Row],[SELLING PRICE]]*Table5[[#This Row],[QUANTITY]]</f>
        <v>2054.08</v>
      </c>
      <c r="N343">
        <f>Table5[[#This Row],[sales]]-Table5[[#This Row],[Buying price For All Units]]</f>
        <v>486.07999999999993</v>
      </c>
      <c r="O343" t="str">
        <f>TEXT(Table5[[#This Row],[DATE]],"DDD")</f>
        <v>Thu</v>
      </c>
    </row>
    <row r="344" spans="1:15" x14ac:dyDescent="0.25">
      <c r="A344" s="1">
        <v>44681</v>
      </c>
      <c r="B344" t="s">
        <v>32</v>
      </c>
      <c r="C344">
        <v>13</v>
      </c>
      <c r="D344" t="s">
        <v>9</v>
      </c>
      <c r="E344" t="s">
        <v>9</v>
      </c>
      <c r="F344">
        <v>13</v>
      </c>
      <c r="G344">
        <v>16.64</v>
      </c>
      <c r="H344" t="s">
        <v>90</v>
      </c>
      <c r="I344" t="s">
        <v>69</v>
      </c>
      <c r="J344" t="str">
        <f>TEXT(Table5[[#This Row],[DATE]],"MMM")</f>
        <v>Apr</v>
      </c>
      <c r="K344">
        <f>YEAR(Table5[[#This Row],[DATE]])</f>
        <v>2022</v>
      </c>
      <c r="L344">
        <f>Table5[[#This Row],[BUYING PRICE]]*Table5[[#This Row],[QUANTITY]]</f>
        <v>169</v>
      </c>
      <c r="M344">
        <f>Table5[[#This Row],[SELLING PRICE]]*Table5[[#This Row],[QUANTITY]]</f>
        <v>216.32</v>
      </c>
      <c r="N344">
        <f>Table5[[#This Row],[sales]]-Table5[[#This Row],[Buying price For All Units]]</f>
        <v>47.319999999999993</v>
      </c>
      <c r="O344" t="str">
        <f>TEXT(Table5[[#This Row],[DATE]],"DDD")</f>
        <v>Sat</v>
      </c>
    </row>
    <row r="345" spans="1:15" x14ac:dyDescent="0.25">
      <c r="A345" s="1">
        <v>44681</v>
      </c>
      <c r="B345" t="s">
        <v>37</v>
      </c>
      <c r="C345">
        <v>8</v>
      </c>
      <c r="D345" t="s">
        <v>13</v>
      </c>
      <c r="E345" t="s">
        <v>9</v>
      </c>
      <c r="F345">
        <v>48</v>
      </c>
      <c r="G345">
        <v>57.120000000000005</v>
      </c>
      <c r="H345" t="s">
        <v>95</v>
      </c>
      <c r="I345" t="s">
        <v>73</v>
      </c>
      <c r="J345" t="str">
        <f>TEXT(Table5[[#This Row],[DATE]],"MMM")</f>
        <v>Apr</v>
      </c>
      <c r="K345">
        <f>YEAR(Table5[[#This Row],[DATE]])</f>
        <v>2022</v>
      </c>
      <c r="L345">
        <f>Table5[[#This Row],[BUYING PRICE]]*Table5[[#This Row],[QUANTITY]]</f>
        <v>384</v>
      </c>
      <c r="M345">
        <f>Table5[[#This Row],[SELLING PRICE]]*Table5[[#This Row],[QUANTITY]]</f>
        <v>456.96000000000004</v>
      </c>
      <c r="N345">
        <f>Table5[[#This Row],[sales]]-Table5[[#This Row],[Buying price For All Units]]</f>
        <v>72.960000000000036</v>
      </c>
      <c r="O345" t="str">
        <f>TEXT(Table5[[#This Row],[DATE]],"DDD")</f>
        <v>Sat</v>
      </c>
    </row>
    <row r="346" spans="1:15" x14ac:dyDescent="0.25">
      <c r="A346" s="1">
        <v>44682</v>
      </c>
      <c r="B346" t="s">
        <v>24</v>
      </c>
      <c r="C346">
        <v>9</v>
      </c>
      <c r="D346" t="s">
        <v>8</v>
      </c>
      <c r="E346" t="s">
        <v>9</v>
      </c>
      <c r="F346">
        <v>55</v>
      </c>
      <c r="G346">
        <v>58.3</v>
      </c>
      <c r="H346" t="s">
        <v>82</v>
      </c>
      <c r="I346" t="s">
        <v>73</v>
      </c>
      <c r="J346" t="str">
        <f>TEXT(Table5[[#This Row],[DATE]],"MMM")</f>
        <v>May</v>
      </c>
      <c r="K346">
        <f>YEAR(Table5[[#This Row],[DATE]])</f>
        <v>2022</v>
      </c>
      <c r="L346">
        <f>Table5[[#This Row],[BUYING PRICE]]*Table5[[#This Row],[QUANTITY]]</f>
        <v>495</v>
      </c>
      <c r="M346">
        <f>Table5[[#This Row],[SELLING PRICE]]*Table5[[#This Row],[QUANTITY]]</f>
        <v>524.69999999999993</v>
      </c>
      <c r="N346">
        <f>Table5[[#This Row],[sales]]-Table5[[#This Row],[Buying price For All Units]]</f>
        <v>29.699999999999932</v>
      </c>
      <c r="O346" t="str">
        <f>TEXT(Table5[[#This Row],[DATE]],"DDD")</f>
        <v>Sun</v>
      </c>
    </row>
    <row r="347" spans="1:15" x14ac:dyDescent="0.25">
      <c r="A347" s="1">
        <v>44682</v>
      </c>
      <c r="B347" t="s">
        <v>49</v>
      </c>
      <c r="C347">
        <v>6</v>
      </c>
      <c r="D347" t="s">
        <v>9</v>
      </c>
      <c r="E347" t="s">
        <v>9</v>
      </c>
      <c r="F347">
        <v>95</v>
      </c>
      <c r="G347">
        <v>119.7</v>
      </c>
      <c r="H347" t="s">
        <v>107</v>
      </c>
      <c r="I347" t="s">
        <v>73</v>
      </c>
      <c r="J347" t="str">
        <f>TEXT(Table5[[#This Row],[DATE]],"MMM")</f>
        <v>May</v>
      </c>
      <c r="K347">
        <f>YEAR(Table5[[#This Row],[DATE]])</f>
        <v>2022</v>
      </c>
      <c r="L347">
        <f>Table5[[#This Row],[BUYING PRICE]]*Table5[[#This Row],[QUANTITY]]</f>
        <v>570</v>
      </c>
      <c r="M347">
        <f>Table5[[#This Row],[SELLING PRICE]]*Table5[[#This Row],[QUANTITY]]</f>
        <v>718.2</v>
      </c>
      <c r="N347">
        <f>Table5[[#This Row],[sales]]-Table5[[#This Row],[Buying price For All Units]]</f>
        <v>148.20000000000005</v>
      </c>
      <c r="O347" t="str">
        <f>TEXT(Table5[[#This Row],[DATE]],"DDD")</f>
        <v>Sun</v>
      </c>
    </row>
    <row r="348" spans="1:15" x14ac:dyDescent="0.25">
      <c r="A348" s="1">
        <v>44683</v>
      </c>
      <c r="B348" t="s">
        <v>12</v>
      </c>
      <c r="C348">
        <v>4</v>
      </c>
      <c r="D348" t="s">
        <v>9</v>
      </c>
      <c r="E348" t="s">
        <v>11</v>
      </c>
      <c r="F348">
        <v>112</v>
      </c>
      <c r="G348">
        <v>122.08</v>
      </c>
      <c r="H348" t="s">
        <v>68</v>
      </c>
      <c r="I348" t="s">
        <v>69</v>
      </c>
      <c r="J348" t="str">
        <f>TEXT(Table5[[#This Row],[DATE]],"MMM")</f>
        <v>May</v>
      </c>
      <c r="K348">
        <f>YEAR(Table5[[#This Row],[DATE]])</f>
        <v>2022</v>
      </c>
      <c r="L348">
        <f>Table5[[#This Row],[BUYING PRICE]]*Table5[[#This Row],[QUANTITY]]</f>
        <v>448</v>
      </c>
      <c r="M348">
        <f>Table5[[#This Row],[SELLING PRICE]]*Table5[[#This Row],[QUANTITY]]</f>
        <v>488.32</v>
      </c>
      <c r="N348">
        <f>Table5[[#This Row],[sales]]-Table5[[#This Row],[Buying price For All Units]]</f>
        <v>40.319999999999993</v>
      </c>
      <c r="O348" t="str">
        <f>TEXT(Table5[[#This Row],[DATE]],"DDD")</f>
        <v>Mon</v>
      </c>
    </row>
    <row r="349" spans="1:15" x14ac:dyDescent="0.25">
      <c r="A349" s="1">
        <v>44685</v>
      </c>
      <c r="B349" t="s">
        <v>25</v>
      </c>
      <c r="C349">
        <v>10</v>
      </c>
      <c r="D349" t="s">
        <v>13</v>
      </c>
      <c r="E349" t="s">
        <v>9</v>
      </c>
      <c r="F349">
        <v>61</v>
      </c>
      <c r="G349">
        <v>76.25</v>
      </c>
      <c r="H349" t="s">
        <v>83</v>
      </c>
      <c r="I349" t="s">
        <v>65</v>
      </c>
      <c r="J349" t="str">
        <f>TEXT(Table5[[#This Row],[DATE]],"MMM")</f>
        <v>May</v>
      </c>
      <c r="K349">
        <f>YEAR(Table5[[#This Row],[DATE]])</f>
        <v>2022</v>
      </c>
      <c r="L349">
        <f>Table5[[#This Row],[BUYING PRICE]]*Table5[[#This Row],[QUANTITY]]</f>
        <v>610</v>
      </c>
      <c r="M349">
        <f>Table5[[#This Row],[SELLING PRICE]]*Table5[[#This Row],[QUANTITY]]</f>
        <v>762.5</v>
      </c>
      <c r="N349">
        <f>Table5[[#This Row],[sales]]-Table5[[#This Row],[Buying price For All Units]]</f>
        <v>152.5</v>
      </c>
      <c r="O349" t="str">
        <f>TEXT(Table5[[#This Row],[DATE]],"DDD")</f>
        <v>Wed</v>
      </c>
    </row>
    <row r="350" spans="1:15" x14ac:dyDescent="0.25">
      <c r="A350" s="1">
        <v>44687</v>
      </c>
      <c r="B350" t="s">
        <v>24</v>
      </c>
      <c r="C350">
        <v>7</v>
      </c>
      <c r="D350" t="s">
        <v>13</v>
      </c>
      <c r="E350" t="s">
        <v>9</v>
      </c>
      <c r="F350">
        <v>55</v>
      </c>
      <c r="G350">
        <v>58.3</v>
      </c>
      <c r="H350" t="s">
        <v>82</v>
      </c>
      <c r="I350" t="s">
        <v>73</v>
      </c>
      <c r="J350" t="str">
        <f>TEXT(Table5[[#This Row],[DATE]],"MMM")</f>
        <v>May</v>
      </c>
      <c r="K350">
        <f>YEAR(Table5[[#This Row],[DATE]])</f>
        <v>2022</v>
      </c>
      <c r="L350">
        <f>Table5[[#This Row],[BUYING PRICE]]*Table5[[#This Row],[QUANTITY]]</f>
        <v>385</v>
      </c>
      <c r="M350">
        <f>Table5[[#This Row],[SELLING PRICE]]*Table5[[#This Row],[QUANTITY]]</f>
        <v>408.09999999999997</v>
      </c>
      <c r="N350">
        <f>Table5[[#This Row],[sales]]-Table5[[#This Row],[Buying price For All Units]]</f>
        <v>23.099999999999966</v>
      </c>
      <c r="O350" t="str">
        <f>TEXT(Table5[[#This Row],[DATE]],"DDD")</f>
        <v>Fri</v>
      </c>
    </row>
    <row r="351" spans="1:15" x14ac:dyDescent="0.25">
      <c r="A351" s="1">
        <v>44688</v>
      </c>
      <c r="B351" t="s">
        <v>38</v>
      </c>
      <c r="C351">
        <v>4</v>
      </c>
      <c r="D351" t="s">
        <v>9</v>
      </c>
      <c r="E351" t="s">
        <v>11</v>
      </c>
      <c r="F351">
        <v>12</v>
      </c>
      <c r="G351">
        <v>15.719999999999999</v>
      </c>
      <c r="H351" t="s">
        <v>96</v>
      </c>
      <c r="I351" t="s">
        <v>69</v>
      </c>
      <c r="J351" t="str">
        <f>TEXT(Table5[[#This Row],[DATE]],"MMM")</f>
        <v>May</v>
      </c>
      <c r="K351">
        <f>YEAR(Table5[[#This Row],[DATE]])</f>
        <v>2022</v>
      </c>
      <c r="L351">
        <f>Table5[[#This Row],[BUYING PRICE]]*Table5[[#This Row],[QUANTITY]]</f>
        <v>48</v>
      </c>
      <c r="M351">
        <f>Table5[[#This Row],[SELLING PRICE]]*Table5[[#This Row],[QUANTITY]]</f>
        <v>62.879999999999995</v>
      </c>
      <c r="N351">
        <f>Table5[[#This Row],[sales]]-Table5[[#This Row],[Buying price For All Units]]</f>
        <v>14.879999999999995</v>
      </c>
      <c r="O351" t="str">
        <f>TEXT(Table5[[#This Row],[DATE]],"DDD")</f>
        <v>Sat</v>
      </c>
    </row>
    <row r="352" spans="1:15" x14ac:dyDescent="0.25">
      <c r="A352" s="1">
        <v>44688</v>
      </c>
      <c r="B352" t="s">
        <v>37</v>
      </c>
      <c r="C352">
        <v>1</v>
      </c>
      <c r="D352" t="s">
        <v>9</v>
      </c>
      <c r="E352" t="s">
        <v>9</v>
      </c>
      <c r="F352">
        <v>48</v>
      </c>
      <c r="G352">
        <v>57.120000000000005</v>
      </c>
      <c r="H352" t="s">
        <v>95</v>
      </c>
      <c r="I352" t="s">
        <v>73</v>
      </c>
      <c r="J352" t="str">
        <f>TEXT(Table5[[#This Row],[DATE]],"MMM")</f>
        <v>May</v>
      </c>
      <c r="K352">
        <f>YEAR(Table5[[#This Row],[DATE]])</f>
        <v>2022</v>
      </c>
      <c r="L352">
        <f>Table5[[#This Row],[BUYING PRICE]]*Table5[[#This Row],[QUANTITY]]</f>
        <v>48</v>
      </c>
      <c r="M352">
        <f>Table5[[#This Row],[SELLING PRICE]]*Table5[[#This Row],[QUANTITY]]</f>
        <v>57.120000000000005</v>
      </c>
      <c r="N352">
        <f>Table5[[#This Row],[sales]]-Table5[[#This Row],[Buying price For All Units]]</f>
        <v>9.1200000000000045</v>
      </c>
      <c r="O352" t="str">
        <f>TEXT(Table5[[#This Row],[DATE]],"DDD")</f>
        <v>Sat</v>
      </c>
    </row>
    <row r="353" spans="1:15" x14ac:dyDescent="0.25">
      <c r="A353" s="1">
        <v>44689</v>
      </c>
      <c r="B353" t="s">
        <v>33</v>
      </c>
      <c r="C353">
        <v>7</v>
      </c>
      <c r="D353" t="s">
        <v>9</v>
      </c>
      <c r="E353" t="s">
        <v>9</v>
      </c>
      <c r="F353">
        <v>121</v>
      </c>
      <c r="G353">
        <v>141.57</v>
      </c>
      <c r="H353" t="s">
        <v>91</v>
      </c>
      <c r="I353" t="s">
        <v>65</v>
      </c>
      <c r="J353" t="str">
        <f>TEXT(Table5[[#This Row],[DATE]],"MMM")</f>
        <v>May</v>
      </c>
      <c r="K353">
        <f>YEAR(Table5[[#This Row],[DATE]])</f>
        <v>2022</v>
      </c>
      <c r="L353">
        <f>Table5[[#This Row],[BUYING PRICE]]*Table5[[#This Row],[QUANTITY]]</f>
        <v>847</v>
      </c>
      <c r="M353">
        <f>Table5[[#This Row],[SELLING PRICE]]*Table5[[#This Row],[QUANTITY]]</f>
        <v>990.99</v>
      </c>
      <c r="N353">
        <f>Table5[[#This Row],[sales]]-Table5[[#This Row],[Buying price For All Units]]</f>
        <v>143.99</v>
      </c>
      <c r="O353" t="str">
        <f>TEXT(Table5[[#This Row],[DATE]],"DDD")</f>
        <v>Sun</v>
      </c>
    </row>
    <row r="354" spans="1:15" x14ac:dyDescent="0.25">
      <c r="A354" s="1">
        <v>44690</v>
      </c>
      <c r="B354" t="s">
        <v>50</v>
      </c>
      <c r="C354">
        <v>12</v>
      </c>
      <c r="D354" t="s">
        <v>8</v>
      </c>
      <c r="E354" t="s">
        <v>11</v>
      </c>
      <c r="F354">
        <v>134</v>
      </c>
      <c r="G354">
        <v>156.78</v>
      </c>
      <c r="H354" t="s">
        <v>108</v>
      </c>
      <c r="I354" t="s">
        <v>69</v>
      </c>
      <c r="J354" t="str">
        <f>TEXT(Table5[[#This Row],[DATE]],"MMM")</f>
        <v>May</v>
      </c>
      <c r="K354">
        <f>YEAR(Table5[[#This Row],[DATE]])</f>
        <v>2022</v>
      </c>
      <c r="L354">
        <f>Table5[[#This Row],[BUYING PRICE]]*Table5[[#This Row],[QUANTITY]]</f>
        <v>1608</v>
      </c>
      <c r="M354">
        <f>Table5[[#This Row],[SELLING PRICE]]*Table5[[#This Row],[QUANTITY]]</f>
        <v>1881.3600000000001</v>
      </c>
      <c r="N354">
        <f>Table5[[#This Row],[sales]]-Table5[[#This Row],[Buying price For All Units]]</f>
        <v>273.36000000000013</v>
      </c>
      <c r="O354" t="str">
        <f>TEXT(Table5[[#This Row],[DATE]],"DDD")</f>
        <v>Mon</v>
      </c>
    </row>
    <row r="355" spans="1:15" x14ac:dyDescent="0.25">
      <c r="A355" s="1">
        <v>44691</v>
      </c>
      <c r="B355" t="s">
        <v>48</v>
      </c>
      <c r="C355">
        <v>6</v>
      </c>
      <c r="D355" t="s">
        <v>13</v>
      </c>
      <c r="E355" t="s">
        <v>9</v>
      </c>
      <c r="F355">
        <v>6</v>
      </c>
      <c r="G355">
        <v>7.8599999999999994</v>
      </c>
      <c r="H355" t="s">
        <v>106</v>
      </c>
      <c r="I355" t="s">
        <v>71</v>
      </c>
      <c r="J355" t="str">
        <f>TEXT(Table5[[#This Row],[DATE]],"MMM")</f>
        <v>May</v>
      </c>
      <c r="K355">
        <f>YEAR(Table5[[#This Row],[DATE]])</f>
        <v>2022</v>
      </c>
      <c r="L355">
        <f>Table5[[#This Row],[BUYING PRICE]]*Table5[[#This Row],[QUANTITY]]</f>
        <v>36</v>
      </c>
      <c r="M355">
        <f>Table5[[#This Row],[SELLING PRICE]]*Table5[[#This Row],[QUANTITY]]</f>
        <v>47.16</v>
      </c>
      <c r="N355">
        <f>Table5[[#This Row],[sales]]-Table5[[#This Row],[Buying price For All Units]]</f>
        <v>11.159999999999997</v>
      </c>
      <c r="O355" t="str">
        <f>TEXT(Table5[[#This Row],[DATE]],"DDD")</f>
        <v>Tue</v>
      </c>
    </row>
    <row r="356" spans="1:15" x14ac:dyDescent="0.25">
      <c r="A356" s="1">
        <v>44693</v>
      </c>
      <c r="B356" t="s">
        <v>42</v>
      </c>
      <c r="C356">
        <v>7</v>
      </c>
      <c r="D356" t="s">
        <v>9</v>
      </c>
      <c r="E356" t="s">
        <v>11</v>
      </c>
      <c r="F356">
        <v>44</v>
      </c>
      <c r="G356">
        <v>48.4</v>
      </c>
      <c r="H356" t="s">
        <v>100</v>
      </c>
      <c r="I356" t="s">
        <v>69</v>
      </c>
      <c r="J356" t="str">
        <f>TEXT(Table5[[#This Row],[DATE]],"MMM")</f>
        <v>May</v>
      </c>
      <c r="K356">
        <f>YEAR(Table5[[#This Row],[DATE]])</f>
        <v>2022</v>
      </c>
      <c r="L356">
        <f>Table5[[#This Row],[BUYING PRICE]]*Table5[[#This Row],[QUANTITY]]</f>
        <v>308</v>
      </c>
      <c r="M356">
        <f>Table5[[#This Row],[SELLING PRICE]]*Table5[[#This Row],[QUANTITY]]</f>
        <v>338.8</v>
      </c>
      <c r="N356">
        <f>Table5[[#This Row],[sales]]-Table5[[#This Row],[Buying price For All Units]]</f>
        <v>30.800000000000011</v>
      </c>
      <c r="O356" t="str">
        <f>TEXT(Table5[[#This Row],[DATE]],"DDD")</f>
        <v>Thu</v>
      </c>
    </row>
    <row r="357" spans="1:15" x14ac:dyDescent="0.25">
      <c r="A357" s="1">
        <v>44694</v>
      </c>
      <c r="B357" t="s">
        <v>46</v>
      </c>
      <c r="C357">
        <v>5</v>
      </c>
      <c r="D357" t="s">
        <v>13</v>
      </c>
      <c r="E357" t="s">
        <v>9</v>
      </c>
      <c r="F357">
        <v>73</v>
      </c>
      <c r="G357">
        <v>94.17</v>
      </c>
      <c r="H357" t="s">
        <v>104</v>
      </c>
      <c r="I357" t="s">
        <v>69</v>
      </c>
      <c r="J357" t="str">
        <f>TEXT(Table5[[#This Row],[DATE]],"MMM")</f>
        <v>May</v>
      </c>
      <c r="K357">
        <f>YEAR(Table5[[#This Row],[DATE]])</f>
        <v>2022</v>
      </c>
      <c r="L357">
        <f>Table5[[#This Row],[BUYING PRICE]]*Table5[[#This Row],[QUANTITY]]</f>
        <v>365</v>
      </c>
      <c r="M357">
        <f>Table5[[#This Row],[SELLING PRICE]]*Table5[[#This Row],[QUANTITY]]</f>
        <v>470.85</v>
      </c>
      <c r="N357">
        <f>Table5[[#This Row],[sales]]-Table5[[#This Row],[Buying price For All Units]]</f>
        <v>105.85000000000002</v>
      </c>
      <c r="O357" t="str">
        <f>TEXT(Table5[[#This Row],[DATE]],"DDD")</f>
        <v>Fri</v>
      </c>
    </row>
    <row r="358" spans="1:15" x14ac:dyDescent="0.25">
      <c r="A358" s="1">
        <v>44695</v>
      </c>
      <c r="B358" t="s">
        <v>36</v>
      </c>
      <c r="C358">
        <v>14</v>
      </c>
      <c r="D358" t="s">
        <v>13</v>
      </c>
      <c r="E358" t="s">
        <v>11</v>
      </c>
      <c r="F358">
        <v>83</v>
      </c>
      <c r="G358">
        <v>94.62</v>
      </c>
      <c r="H358" t="s">
        <v>94</v>
      </c>
      <c r="I358" t="s">
        <v>71</v>
      </c>
      <c r="J358" t="str">
        <f>TEXT(Table5[[#This Row],[DATE]],"MMM")</f>
        <v>May</v>
      </c>
      <c r="K358">
        <f>YEAR(Table5[[#This Row],[DATE]])</f>
        <v>2022</v>
      </c>
      <c r="L358">
        <f>Table5[[#This Row],[BUYING PRICE]]*Table5[[#This Row],[QUANTITY]]</f>
        <v>1162</v>
      </c>
      <c r="M358">
        <f>Table5[[#This Row],[SELLING PRICE]]*Table5[[#This Row],[QUANTITY]]</f>
        <v>1324.68</v>
      </c>
      <c r="N358">
        <f>Table5[[#This Row],[sales]]-Table5[[#This Row],[Buying price For All Units]]</f>
        <v>162.68000000000006</v>
      </c>
      <c r="O358" t="str">
        <f>TEXT(Table5[[#This Row],[DATE]],"DDD")</f>
        <v>Sat</v>
      </c>
    </row>
    <row r="359" spans="1:15" x14ac:dyDescent="0.25">
      <c r="A359" s="1">
        <v>44696</v>
      </c>
      <c r="B359" t="s">
        <v>25</v>
      </c>
      <c r="C359">
        <v>5</v>
      </c>
      <c r="D359" t="s">
        <v>9</v>
      </c>
      <c r="E359" t="s">
        <v>9</v>
      </c>
      <c r="F359">
        <v>61</v>
      </c>
      <c r="G359">
        <v>76.25</v>
      </c>
      <c r="H359" t="s">
        <v>83</v>
      </c>
      <c r="I359" t="s">
        <v>65</v>
      </c>
      <c r="J359" t="str">
        <f>TEXT(Table5[[#This Row],[DATE]],"MMM")</f>
        <v>May</v>
      </c>
      <c r="K359">
        <f>YEAR(Table5[[#This Row],[DATE]])</f>
        <v>2022</v>
      </c>
      <c r="L359">
        <f>Table5[[#This Row],[BUYING PRICE]]*Table5[[#This Row],[QUANTITY]]</f>
        <v>305</v>
      </c>
      <c r="M359">
        <f>Table5[[#This Row],[SELLING PRICE]]*Table5[[#This Row],[QUANTITY]]</f>
        <v>381.25</v>
      </c>
      <c r="N359">
        <f>Table5[[#This Row],[sales]]-Table5[[#This Row],[Buying price For All Units]]</f>
        <v>76.25</v>
      </c>
      <c r="O359" t="str">
        <f>TEXT(Table5[[#This Row],[DATE]],"DDD")</f>
        <v>Sun</v>
      </c>
    </row>
    <row r="360" spans="1:15" x14ac:dyDescent="0.25">
      <c r="A360" s="1">
        <v>44697</v>
      </c>
      <c r="B360" t="s">
        <v>31</v>
      </c>
      <c r="C360">
        <v>13</v>
      </c>
      <c r="D360" t="s">
        <v>13</v>
      </c>
      <c r="E360" t="s">
        <v>11</v>
      </c>
      <c r="F360">
        <v>148</v>
      </c>
      <c r="G360">
        <v>164.28</v>
      </c>
      <c r="H360" t="s">
        <v>89</v>
      </c>
      <c r="I360" t="s">
        <v>69</v>
      </c>
      <c r="J360" t="str">
        <f>TEXT(Table5[[#This Row],[DATE]],"MMM")</f>
        <v>May</v>
      </c>
      <c r="K360">
        <f>YEAR(Table5[[#This Row],[DATE]])</f>
        <v>2022</v>
      </c>
      <c r="L360">
        <f>Table5[[#This Row],[BUYING PRICE]]*Table5[[#This Row],[QUANTITY]]</f>
        <v>1924</v>
      </c>
      <c r="M360">
        <f>Table5[[#This Row],[SELLING PRICE]]*Table5[[#This Row],[QUANTITY]]</f>
        <v>2135.64</v>
      </c>
      <c r="N360">
        <f>Table5[[#This Row],[sales]]-Table5[[#This Row],[Buying price For All Units]]</f>
        <v>211.63999999999987</v>
      </c>
      <c r="O360" t="str">
        <f>TEXT(Table5[[#This Row],[DATE]],"DDD")</f>
        <v>Mon</v>
      </c>
    </row>
    <row r="361" spans="1:15" x14ac:dyDescent="0.25">
      <c r="A361" s="1">
        <v>44697</v>
      </c>
      <c r="B361" t="s">
        <v>16</v>
      </c>
      <c r="C361">
        <v>13</v>
      </c>
      <c r="D361" t="s">
        <v>9</v>
      </c>
      <c r="E361" t="s">
        <v>9</v>
      </c>
      <c r="F361">
        <v>93</v>
      </c>
      <c r="G361">
        <v>104.16</v>
      </c>
      <c r="H361" t="s">
        <v>74</v>
      </c>
      <c r="I361" t="s">
        <v>73</v>
      </c>
      <c r="J361" t="str">
        <f>TEXT(Table5[[#This Row],[DATE]],"MMM")</f>
        <v>May</v>
      </c>
      <c r="K361">
        <f>YEAR(Table5[[#This Row],[DATE]])</f>
        <v>2022</v>
      </c>
      <c r="L361">
        <f>Table5[[#This Row],[BUYING PRICE]]*Table5[[#This Row],[QUANTITY]]</f>
        <v>1209</v>
      </c>
      <c r="M361">
        <f>Table5[[#This Row],[SELLING PRICE]]*Table5[[#This Row],[QUANTITY]]</f>
        <v>1354.08</v>
      </c>
      <c r="N361">
        <f>Table5[[#This Row],[sales]]-Table5[[#This Row],[Buying price For All Units]]</f>
        <v>145.07999999999993</v>
      </c>
      <c r="O361" t="str">
        <f>TEXT(Table5[[#This Row],[DATE]],"DDD")</f>
        <v>Mon</v>
      </c>
    </row>
    <row r="362" spans="1:15" x14ac:dyDescent="0.25">
      <c r="A362" s="1">
        <v>44698</v>
      </c>
      <c r="B362" t="s">
        <v>37</v>
      </c>
      <c r="C362">
        <v>8</v>
      </c>
      <c r="D362" t="s">
        <v>13</v>
      </c>
      <c r="E362" t="s">
        <v>11</v>
      </c>
      <c r="F362">
        <v>48</v>
      </c>
      <c r="G362">
        <v>57.120000000000005</v>
      </c>
      <c r="H362" t="s">
        <v>95</v>
      </c>
      <c r="I362" t="s">
        <v>73</v>
      </c>
      <c r="J362" t="str">
        <f>TEXT(Table5[[#This Row],[DATE]],"MMM")</f>
        <v>May</v>
      </c>
      <c r="K362">
        <f>YEAR(Table5[[#This Row],[DATE]])</f>
        <v>2022</v>
      </c>
      <c r="L362">
        <f>Table5[[#This Row],[BUYING PRICE]]*Table5[[#This Row],[QUANTITY]]</f>
        <v>384</v>
      </c>
      <c r="M362">
        <f>Table5[[#This Row],[SELLING PRICE]]*Table5[[#This Row],[QUANTITY]]</f>
        <v>456.96000000000004</v>
      </c>
      <c r="N362">
        <f>Table5[[#This Row],[sales]]-Table5[[#This Row],[Buying price For All Units]]</f>
        <v>72.960000000000036</v>
      </c>
      <c r="O362" t="str">
        <f>TEXT(Table5[[#This Row],[DATE]],"DDD")</f>
        <v>Tue</v>
      </c>
    </row>
    <row r="363" spans="1:15" x14ac:dyDescent="0.25">
      <c r="A363" s="1">
        <v>44699</v>
      </c>
      <c r="B363" t="s">
        <v>37</v>
      </c>
      <c r="C363">
        <v>4</v>
      </c>
      <c r="D363" t="s">
        <v>8</v>
      </c>
      <c r="E363" t="s">
        <v>9</v>
      </c>
      <c r="F363">
        <v>48</v>
      </c>
      <c r="G363">
        <v>57.120000000000005</v>
      </c>
      <c r="H363" t="s">
        <v>95</v>
      </c>
      <c r="I363" t="s">
        <v>73</v>
      </c>
      <c r="J363" t="str">
        <f>TEXT(Table5[[#This Row],[DATE]],"MMM")</f>
        <v>May</v>
      </c>
      <c r="K363">
        <f>YEAR(Table5[[#This Row],[DATE]])</f>
        <v>2022</v>
      </c>
      <c r="L363">
        <f>Table5[[#This Row],[BUYING PRICE]]*Table5[[#This Row],[QUANTITY]]</f>
        <v>192</v>
      </c>
      <c r="M363">
        <f>Table5[[#This Row],[SELLING PRICE]]*Table5[[#This Row],[QUANTITY]]</f>
        <v>228.48000000000002</v>
      </c>
      <c r="N363">
        <f>Table5[[#This Row],[sales]]-Table5[[#This Row],[Buying price For All Units]]</f>
        <v>36.480000000000018</v>
      </c>
      <c r="O363" t="str">
        <f>TEXT(Table5[[#This Row],[DATE]],"DDD")</f>
        <v>Wed</v>
      </c>
    </row>
    <row r="364" spans="1:15" x14ac:dyDescent="0.25">
      <c r="A364" s="1">
        <v>44699</v>
      </c>
      <c r="B364" t="s">
        <v>10</v>
      </c>
      <c r="C364">
        <v>8</v>
      </c>
      <c r="D364" t="s">
        <v>8</v>
      </c>
      <c r="E364" t="s">
        <v>9</v>
      </c>
      <c r="F364">
        <v>72</v>
      </c>
      <c r="G364">
        <v>79.92</v>
      </c>
      <c r="H364" t="s">
        <v>66</v>
      </c>
      <c r="I364" t="s">
        <v>67</v>
      </c>
      <c r="J364" t="str">
        <f>TEXT(Table5[[#This Row],[DATE]],"MMM")</f>
        <v>May</v>
      </c>
      <c r="K364">
        <f>YEAR(Table5[[#This Row],[DATE]])</f>
        <v>2022</v>
      </c>
      <c r="L364">
        <f>Table5[[#This Row],[BUYING PRICE]]*Table5[[#This Row],[QUANTITY]]</f>
        <v>576</v>
      </c>
      <c r="M364">
        <f>Table5[[#This Row],[SELLING PRICE]]*Table5[[#This Row],[QUANTITY]]</f>
        <v>639.36</v>
      </c>
      <c r="N364">
        <f>Table5[[#This Row],[sales]]-Table5[[#This Row],[Buying price For All Units]]</f>
        <v>63.360000000000014</v>
      </c>
      <c r="O364" t="str">
        <f>TEXT(Table5[[#This Row],[DATE]],"DDD")</f>
        <v>Wed</v>
      </c>
    </row>
    <row r="365" spans="1:15" x14ac:dyDescent="0.25">
      <c r="A365" s="1">
        <v>44701</v>
      </c>
      <c r="B365" t="s">
        <v>22</v>
      </c>
      <c r="C365">
        <v>15</v>
      </c>
      <c r="D365" t="s">
        <v>9</v>
      </c>
      <c r="E365" t="s">
        <v>11</v>
      </c>
      <c r="F365">
        <v>76</v>
      </c>
      <c r="G365">
        <v>82.08</v>
      </c>
      <c r="H365" t="s">
        <v>80</v>
      </c>
      <c r="I365" t="s">
        <v>67</v>
      </c>
      <c r="J365" t="str">
        <f>TEXT(Table5[[#This Row],[DATE]],"MMM")</f>
        <v>May</v>
      </c>
      <c r="K365">
        <f>YEAR(Table5[[#This Row],[DATE]])</f>
        <v>2022</v>
      </c>
      <c r="L365">
        <f>Table5[[#This Row],[BUYING PRICE]]*Table5[[#This Row],[QUANTITY]]</f>
        <v>1140</v>
      </c>
      <c r="M365">
        <f>Table5[[#This Row],[SELLING PRICE]]*Table5[[#This Row],[QUANTITY]]</f>
        <v>1231.2</v>
      </c>
      <c r="N365">
        <f>Table5[[#This Row],[sales]]-Table5[[#This Row],[Buying price For All Units]]</f>
        <v>91.200000000000045</v>
      </c>
      <c r="O365" t="str">
        <f>TEXT(Table5[[#This Row],[DATE]],"DDD")</f>
        <v>Fri</v>
      </c>
    </row>
    <row r="366" spans="1:15" x14ac:dyDescent="0.25">
      <c r="A366" s="1">
        <v>44703</v>
      </c>
      <c r="B366" t="s">
        <v>38</v>
      </c>
      <c r="C366">
        <v>12</v>
      </c>
      <c r="D366" t="s">
        <v>13</v>
      </c>
      <c r="E366" t="s">
        <v>9</v>
      </c>
      <c r="F366">
        <v>12</v>
      </c>
      <c r="G366">
        <v>15.719999999999999</v>
      </c>
      <c r="H366" t="s">
        <v>96</v>
      </c>
      <c r="I366" t="s">
        <v>69</v>
      </c>
      <c r="J366" t="str">
        <f>TEXT(Table5[[#This Row],[DATE]],"MMM")</f>
        <v>May</v>
      </c>
      <c r="K366">
        <f>YEAR(Table5[[#This Row],[DATE]])</f>
        <v>2022</v>
      </c>
      <c r="L366">
        <f>Table5[[#This Row],[BUYING PRICE]]*Table5[[#This Row],[QUANTITY]]</f>
        <v>144</v>
      </c>
      <c r="M366">
        <f>Table5[[#This Row],[SELLING PRICE]]*Table5[[#This Row],[QUANTITY]]</f>
        <v>188.64</v>
      </c>
      <c r="N366">
        <f>Table5[[#This Row],[sales]]-Table5[[#This Row],[Buying price For All Units]]</f>
        <v>44.639999999999986</v>
      </c>
      <c r="O366" t="str">
        <f>TEXT(Table5[[#This Row],[DATE]],"DDD")</f>
        <v>Sun</v>
      </c>
    </row>
    <row r="367" spans="1:15" x14ac:dyDescent="0.25">
      <c r="A367" s="1">
        <v>44706</v>
      </c>
      <c r="B367" t="s">
        <v>40</v>
      </c>
      <c r="C367">
        <v>7</v>
      </c>
      <c r="D367" t="s">
        <v>9</v>
      </c>
      <c r="E367" t="s">
        <v>9</v>
      </c>
      <c r="F367">
        <v>105</v>
      </c>
      <c r="G367">
        <v>142.80000000000001</v>
      </c>
      <c r="H367" t="s">
        <v>98</v>
      </c>
      <c r="I367" t="s">
        <v>71</v>
      </c>
      <c r="J367" t="str">
        <f>TEXT(Table5[[#This Row],[DATE]],"MMM")</f>
        <v>May</v>
      </c>
      <c r="K367">
        <f>YEAR(Table5[[#This Row],[DATE]])</f>
        <v>2022</v>
      </c>
      <c r="L367">
        <f>Table5[[#This Row],[BUYING PRICE]]*Table5[[#This Row],[QUANTITY]]</f>
        <v>735</v>
      </c>
      <c r="M367">
        <f>Table5[[#This Row],[SELLING PRICE]]*Table5[[#This Row],[QUANTITY]]</f>
        <v>999.60000000000014</v>
      </c>
      <c r="N367">
        <f>Table5[[#This Row],[sales]]-Table5[[#This Row],[Buying price For All Units]]</f>
        <v>264.60000000000014</v>
      </c>
      <c r="O367" t="str">
        <f>TEXT(Table5[[#This Row],[DATE]],"DDD")</f>
        <v>Wed</v>
      </c>
    </row>
    <row r="368" spans="1:15" x14ac:dyDescent="0.25">
      <c r="A368" s="1">
        <v>44707</v>
      </c>
      <c r="B368" t="s">
        <v>44</v>
      </c>
      <c r="C368">
        <v>2</v>
      </c>
      <c r="D368" t="s">
        <v>13</v>
      </c>
      <c r="E368" t="s">
        <v>9</v>
      </c>
      <c r="F368">
        <v>37</v>
      </c>
      <c r="G368">
        <v>41.81</v>
      </c>
      <c r="H368" t="s">
        <v>102</v>
      </c>
      <c r="I368" t="s">
        <v>73</v>
      </c>
      <c r="J368" t="str">
        <f>TEXT(Table5[[#This Row],[DATE]],"MMM")</f>
        <v>May</v>
      </c>
      <c r="K368">
        <f>YEAR(Table5[[#This Row],[DATE]])</f>
        <v>2022</v>
      </c>
      <c r="L368">
        <f>Table5[[#This Row],[BUYING PRICE]]*Table5[[#This Row],[QUANTITY]]</f>
        <v>74</v>
      </c>
      <c r="M368">
        <f>Table5[[#This Row],[SELLING PRICE]]*Table5[[#This Row],[QUANTITY]]</f>
        <v>83.62</v>
      </c>
      <c r="N368">
        <f>Table5[[#This Row],[sales]]-Table5[[#This Row],[Buying price For All Units]]</f>
        <v>9.6200000000000045</v>
      </c>
      <c r="O368" t="str">
        <f>TEXT(Table5[[#This Row],[DATE]],"DDD")</f>
        <v>Thu</v>
      </c>
    </row>
    <row r="369" spans="1:15" x14ac:dyDescent="0.25">
      <c r="A369" s="1">
        <v>44707</v>
      </c>
      <c r="B369" t="s">
        <v>37</v>
      </c>
      <c r="C369">
        <v>2</v>
      </c>
      <c r="D369" t="s">
        <v>9</v>
      </c>
      <c r="E369" t="s">
        <v>9</v>
      </c>
      <c r="F369">
        <v>48</v>
      </c>
      <c r="G369">
        <v>57.120000000000005</v>
      </c>
      <c r="H369" t="s">
        <v>95</v>
      </c>
      <c r="I369" t="s">
        <v>73</v>
      </c>
      <c r="J369" t="str">
        <f>TEXT(Table5[[#This Row],[DATE]],"MMM")</f>
        <v>May</v>
      </c>
      <c r="K369">
        <f>YEAR(Table5[[#This Row],[DATE]])</f>
        <v>2022</v>
      </c>
      <c r="L369">
        <f>Table5[[#This Row],[BUYING PRICE]]*Table5[[#This Row],[QUANTITY]]</f>
        <v>96</v>
      </c>
      <c r="M369">
        <f>Table5[[#This Row],[SELLING PRICE]]*Table5[[#This Row],[QUANTITY]]</f>
        <v>114.24000000000001</v>
      </c>
      <c r="N369">
        <f>Table5[[#This Row],[sales]]-Table5[[#This Row],[Buying price For All Units]]</f>
        <v>18.240000000000009</v>
      </c>
      <c r="O369" t="str">
        <f>TEXT(Table5[[#This Row],[DATE]],"DDD")</f>
        <v>Thu</v>
      </c>
    </row>
    <row r="370" spans="1:15" x14ac:dyDescent="0.25">
      <c r="A370" s="1">
        <v>44709</v>
      </c>
      <c r="B370" t="s">
        <v>52</v>
      </c>
      <c r="C370">
        <v>10</v>
      </c>
      <c r="D370" t="s">
        <v>8</v>
      </c>
      <c r="E370" t="s">
        <v>11</v>
      </c>
      <c r="F370">
        <v>138</v>
      </c>
      <c r="G370">
        <v>173.88</v>
      </c>
      <c r="H370" t="s">
        <v>110</v>
      </c>
      <c r="I370" t="s">
        <v>67</v>
      </c>
      <c r="J370" t="str">
        <f>TEXT(Table5[[#This Row],[DATE]],"MMM")</f>
        <v>May</v>
      </c>
      <c r="K370">
        <f>YEAR(Table5[[#This Row],[DATE]])</f>
        <v>2022</v>
      </c>
      <c r="L370">
        <f>Table5[[#This Row],[BUYING PRICE]]*Table5[[#This Row],[QUANTITY]]</f>
        <v>1380</v>
      </c>
      <c r="M370">
        <f>Table5[[#This Row],[SELLING PRICE]]*Table5[[#This Row],[QUANTITY]]</f>
        <v>1738.8</v>
      </c>
      <c r="N370">
        <f>Table5[[#This Row],[sales]]-Table5[[#This Row],[Buying price For All Units]]</f>
        <v>358.79999999999995</v>
      </c>
      <c r="O370" t="str">
        <f>TEXT(Table5[[#This Row],[DATE]],"DDD")</f>
        <v>Sat</v>
      </c>
    </row>
    <row r="371" spans="1:15" x14ac:dyDescent="0.25">
      <c r="A371" s="1">
        <v>44709</v>
      </c>
      <c r="B371" t="s">
        <v>36</v>
      </c>
      <c r="C371">
        <v>5</v>
      </c>
      <c r="D371" t="s">
        <v>8</v>
      </c>
      <c r="E371" t="s">
        <v>9</v>
      </c>
      <c r="F371">
        <v>83</v>
      </c>
      <c r="G371">
        <v>94.62</v>
      </c>
      <c r="H371" t="s">
        <v>94</v>
      </c>
      <c r="I371" t="s">
        <v>71</v>
      </c>
      <c r="J371" t="str">
        <f>TEXT(Table5[[#This Row],[DATE]],"MMM")</f>
        <v>May</v>
      </c>
      <c r="K371">
        <f>YEAR(Table5[[#This Row],[DATE]])</f>
        <v>2022</v>
      </c>
      <c r="L371">
        <f>Table5[[#This Row],[BUYING PRICE]]*Table5[[#This Row],[QUANTITY]]</f>
        <v>415</v>
      </c>
      <c r="M371">
        <f>Table5[[#This Row],[SELLING PRICE]]*Table5[[#This Row],[QUANTITY]]</f>
        <v>473.1</v>
      </c>
      <c r="N371">
        <f>Table5[[#This Row],[sales]]-Table5[[#This Row],[Buying price For All Units]]</f>
        <v>58.100000000000023</v>
      </c>
      <c r="O371" t="str">
        <f>TEXT(Table5[[#This Row],[DATE]],"DDD")</f>
        <v>Sat</v>
      </c>
    </row>
    <row r="372" spans="1:15" x14ac:dyDescent="0.25">
      <c r="A372" s="1">
        <v>44709</v>
      </c>
      <c r="B372" t="s">
        <v>31</v>
      </c>
      <c r="C372">
        <v>9</v>
      </c>
      <c r="D372" t="s">
        <v>9</v>
      </c>
      <c r="E372" t="s">
        <v>11</v>
      </c>
      <c r="F372">
        <v>148</v>
      </c>
      <c r="G372">
        <v>164.28</v>
      </c>
      <c r="H372" t="s">
        <v>89</v>
      </c>
      <c r="I372" t="s">
        <v>69</v>
      </c>
      <c r="J372" t="str">
        <f>TEXT(Table5[[#This Row],[DATE]],"MMM")</f>
        <v>May</v>
      </c>
      <c r="K372">
        <f>YEAR(Table5[[#This Row],[DATE]])</f>
        <v>2022</v>
      </c>
      <c r="L372">
        <f>Table5[[#This Row],[BUYING PRICE]]*Table5[[#This Row],[QUANTITY]]</f>
        <v>1332</v>
      </c>
      <c r="M372">
        <f>Table5[[#This Row],[SELLING PRICE]]*Table5[[#This Row],[QUANTITY]]</f>
        <v>1478.52</v>
      </c>
      <c r="N372">
        <f>Table5[[#This Row],[sales]]-Table5[[#This Row],[Buying price For All Units]]</f>
        <v>146.51999999999998</v>
      </c>
      <c r="O372" t="str">
        <f>TEXT(Table5[[#This Row],[DATE]],"DDD")</f>
        <v>Sat</v>
      </c>
    </row>
    <row r="373" spans="1:15" x14ac:dyDescent="0.25">
      <c r="A373" s="1">
        <v>44709</v>
      </c>
      <c r="B373" t="s">
        <v>14</v>
      </c>
      <c r="C373">
        <v>12</v>
      </c>
      <c r="D373" t="s">
        <v>9</v>
      </c>
      <c r="E373" t="s">
        <v>9</v>
      </c>
      <c r="F373">
        <v>44</v>
      </c>
      <c r="G373">
        <v>48.84</v>
      </c>
      <c r="H373" t="s">
        <v>70</v>
      </c>
      <c r="I373" t="s">
        <v>71</v>
      </c>
      <c r="J373" t="str">
        <f>TEXT(Table5[[#This Row],[DATE]],"MMM")</f>
        <v>May</v>
      </c>
      <c r="K373">
        <f>YEAR(Table5[[#This Row],[DATE]])</f>
        <v>2022</v>
      </c>
      <c r="L373">
        <f>Table5[[#This Row],[BUYING PRICE]]*Table5[[#This Row],[QUANTITY]]</f>
        <v>528</v>
      </c>
      <c r="M373">
        <f>Table5[[#This Row],[SELLING PRICE]]*Table5[[#This Row],[QUANTITY]]</f>
        <v>586.08000000000004</v>
      </c>
      <c r="N373">
        <f>Table5[[#This Row],[sales]]-Table5[[#This Row],[Buying price For All Units]]</f>
        <v>58.080000000000041</v>
      </c>
      <c r="O373" t="str">
        <f>TEXT(Table5[[#This Row],[DATE]],"DDD")</f>
        <v>Sat</v>
      </c>
    </row>
    <row r="374" spans="1:15" x14ac:dyDescent="0.25">
      <c r="A374" s="1">
        <v>44709</v>
      </c>
      <c r="B374" t="s">
        <v>25</v>
      </c>
      <c r="C374">
        <v>14</v>
      </c>
      <c r="D374" t="s">
        <v>13</v>
      </c>
      <c r="E374" t="s">
        <v>11</v>
      </c>
      <c r="F374">
        <v>61</v>
      </c>
      <c r="G374">
        <v>76.25</v>
      </c>
      <c r="H374" t="s">
        <v>83</v>
      </c>
      <c r="I374" t="s">
        <v>65</v>
      </c>
      <c r="J374" t="str">
        <f>TEXT(Table5[[#This Row],[DATE]],"MMM")</f>
        <v>May</v>
      </c>
      <c r="K374">
        <f>YEAR(Table5[[#This Row],[DATE]])</f>
        <v>2022</v>
      </c>
      <c r="L374">
        <f>Table5[[#This Row],[BUYING PRICE]]*Table5[[#This Row],[QUANTITY]]</f>
        <v>854</v>
      </c>
      <c r="M374">
        <f>Table5[[#This Row],[SELLING PRICE]]*Table5[[#This Row],[QUANTITY]]</f>
        <v>1067.5</v>
      </c>
      <c r="N374">
        <f>Table5[[#This Row],[sales]]-Table5[[#This Row],[Buying price For All Units]]</f>
        <v>213.5</v>
      </c>
      <c r="O374" t="str">
        <f>TEXT(Table5[[#This Row],[DATE]],"DDD")</f>
        <v>Sat</v>
      </c>
    </row>
    <row r="375" spans="1:15" x14ac:dyDescent="0.25">
      <c r="A375" s="1">
        <v>44711</v>
      </c>
      <c r="B375" t="s">
        <v>22</v>
      </c>
      <c r="C375">
        <v>9</v>
      </c>
      <c r="D375" t="s">
        <v>13</v>
      </c>
      <c r="E375" t="s">
        <v>9</v>
      </c>
      <c r="F375">
        <v>76</v>
      </c>
      <c r="G375">
        <v>82.08</v>
      </c>
      <c r="H375" t="s">
        <v>80</v>
      </c>
      <c r="I375" t="s">
        <v>67</v>
      </c>
      <c r="J375" t="str">
        <f>TEXT(Table5[[#This Row],[DATE]],"MMM")</f>
        <v>May</v>
      </c>
      <c r="K375">
        <f>YEAR(Table5[[#This Row],[DATE]])</f>
        <v>2022</v>
      </c>
      <c r="L375">
        <f>Table5[[#This Row],[BUYING PRICE]]*Table5[[#This Row],[QUANTITY]]</f>
        <v>684</v>
      </c>
      <c r="M375">
        <f>Table5[[#This Row],[SELLING PRICE]]*Table5[[#This Row],[QUANTITY]]</f>
        <v>738.72</v>
      </c>
      <c r="N375">
        <f>Table5[[#This Row],[sales]]-Table5[[#This Row],[Buying price For All Units]]</f>
        <v>54.720000000000027</v>
      </c>
      <c r="O375" t="str">
        <f>TEXT(Table5[[#This Row],[DATE]],"DDD")</f>
        <v>Mon</v>
      </c>
    </row>
    <row r="376" spans="1:15" x14ac:dyDescent="0.25">
      <c r="A376" s="1">
        <v>44711</v>
      </c>
      <c r="B376" t="s">
        <v>35</v>
      </c>
      <c r="C376">
        <v>4</v>
      </c>
      <c r="D376" t="s">
        <v>8</v>
      </c>
      <c r="E376" t="s">
        <v>11</v>
      </c>
      <c r="F376">
        <v>133</v>
      </c>
      <c r="G376">
        <v>155.61000000000001</v>
      </c>
      <c r="H376" t="s">
        <v>93</v>
      </c>
      <c r="I376" t="s">
        <v>71</v>
      </c>
      <c r="J376" t="str">
        <f>TEXT(Table5[[#This Row],[DATE]],"MMM")</f>
        <v>May</v>
      </c>
      <c r="K376">
        <f>YEAR(Table5[[#This Row],[DATE]])</f>
        <v>2022</v>
      </c>
      <c r="L376">
        <f>Table5[[#This Row],[BUYING PRICE]]*Table5[[#This Row],[QUANTITY]]</f>
        <v>532</v>
      </c>
      <c r="M376">
        <f>Table5[[#This Row],[SELLING PRICE]]*Table5[[#This Row],[QUANTITY]]</f>
        <v>622.44000000000005</v>
      </c>
      <c r="N376">
        <f>Table5[[#This Row],[sales]]-Table5[[#This Row],[Buying price For All Units]]</f>
        <v>90.440000000000055</v>
      </c>
      <c r="O376" t="str">
        <f>TEXT(Table5[[#This Row],[DATE]],"DDD")</f>
        <v>Mon</v>
      </c>
    </row>
    <row r="377" spans="1:15" x14ac:dyDescent="0.25">
      <c r="A377" s="1">
        <v>44711</v>
      </c>
      <c r="B377" t="s">
        <v>49</v>
      </c>
      <c r="C377">
        <v>3</v>
      </c>
      <c r="D377" t="s">
        <v>9</v>
      </c>
      <c r="E377" t="s">
        <v>11</v>
      </c>
      <c r="F377">
        <v>95</v>
      </c>
      <c r="G377">
        <v>119.7</v>
      </c>
      <c r="H377" t="s">
        <v>107</v>
      </c>
      <c r="I377" t="s">
        <v>73</v>
      </c>
      <c r="J377" t="str">
        <f>TEXT(Table5[[#This Row],[DATE]],"MMM")</f>
        <v>May</v>
      </c>
      <c r="K377">
        <f>YEAR(Table5[[#This Row],[DATE]])</f>
        <v>2022</v>
      </c>
      <c r="L377">
        <f>Table5[[#This Row],[BUYING PRICE]]*Table5[[#This Row],[QUANTITY]]</f>
        <v>285</v>
      </c>
      <c r="M377">
        <f>Table5[[#This Row],[SELLING PRICE]]*Table5[[#This Row],[QUANTITY]]</f>
        <v>359.1</v>
      </c>
      <c r="N377">
        <f>Table5[[#This Row],[sales]]-Table5[[#This Row],[Buying price For All Units]]</f>
        <v>74.100000000000023</v>
      </c>
      <c r="O377" t="str">
        <f>TEXT(Table5[[#This Row],[DATE]],"DDD")</f>
        <v>Mon</v>
      </c>
    </row>
    <row r="378" spans="1:15" x14ac:dyDescent="0.25">
      <c r="A378" s="1">
        <v>44715</v>
      </c>
      <c r="B378" t="s">
        <v>36</v>
      </c>
      <c r="C378">
        <v>14</v>
      </c>
      <c r="D378" t="s">
        <v>9</v>
      </c>
      <c r="E378" t="s">
        <v>9</v>
      </c>
      <c r="F378">
        <v>83</v>
      </c>
      <c r="G378">
        <v>94.62</v>
      </c>
      <c r="H378" t="s">
        <v>94</v>
      </c>
      <c r="I378" t="s">
        <v>71</v>
      </c>
      <c r="J378" t="str">
        <f>TEXT(Table5[[#This Row],[DATE]],"MMM")</f>
        <v>Jun</v>
      </c>
      <c r="K378">
        <f>YEAR(Table5[[#This Row],[DATE]])</f>
        <v>2022</v>
      </c>
      <c r="L378">
        <f>Table5[[#This Row],[BUYING PRICE]]*Table5[[#This Row],[QUANTITY]]</f>
        <v>1162</v>
      </c>
      <c r="M378">
        <f>Table5[[#This Row],[SELLING PRICE]]*Table5[[#This Row],[QUANTITY]]</f>
        <v>1324.68</v>
      </c>
      <c r="N378">
        <f>Table5[[#This Row],[sales]]-Table5[[#This Row],[Buying price For All Units]]</f>
        <v>162.68000000000006</v>
      </c>
      <c r="O378" t="str">
        <f>TEXT(Table5[[#This Row],[DATE]],"DDD")</f>
        <v>Fri</v>
      </c>
    </row>
    <row r="379" spans="1:15" x14ac:dyDescent="0.25">
      <c r="A379" s="1">
        <v>44722</v>
      </c>
      <c r="B379" t="s">
        <v>44</v>
      </c>
      <c r="C379">
        <v>8</v>
      </c>
      <c r="D379" t="s">
        <v>8</v>
      </c>
      <c r="E379" t="s">
        <v>9</v>
      </c>
      <c r="F379">
        <v>37</v>
      </c>
      <c r="G379">
        <v>41.81</v>
      </c>
      <c r="H379" t="s">
        <v>102</v>
      </c>
      <c r="I379" t="s">
        <v>73</v>
      </c>
      <c r="J379" t="str">
        <f>TEXT(Table5[[#This Row],[DATE]],"MMM")</f>
        <v>Jun</v>
      </c>
      <c r="K379">
        <f>YEAR(Table5[[#This Row],[DATE]])</f>
        <v>2022</v>
      </c>
      <c r="L379">
        <f>Table5[[#This Row],[BUYING PRICE]]*Table5[[#This Row],[QUANTITY]]</f>
        <v>296</v>
      </c>
      <c r="M379">
        <f>Table5[[#This Row],[SELLING PRICE]]*Table5[[#This Row],[QUANTITY]]</f>
        <v>334.48</v>
      </c>
      <c r="N379">
        <f>Table5[[#This Row],[sales]]-Table5[[#This Row],[Buying price For All Units]]</f>
        <v>38.480000000000018</v>
      </c>
      <c r="O379" t="str">
        <f>TEXT(Table5[[#This Row],[DATE]],"DDD")</f>
        <v>Fri</v>
      </c>
    </row>
    <row r="380" spans="1:15" x14ac:dyDescent="0.25">
      <c r="A380" s="1">
        <v>44723</v>
      </c>
      <c r="B380" t="s">
        <v>45</v>
      </c>
      <c r="C380">
        <v>13</v>
      </c>
      <c r="D380" t="s">
        <v>9</v>
      </c>
      <c r="E380" t="s">
        <v>11</v>
      </c>
      <c r="F380">
        <v>37</v>
      </c>
      <c r="G380">
        <v>42.55</v>
      </c>
      <c r="H380" t="s">
        <v>103</v>
      </c>
      <c r="I380" t="s">
        <v>67</v>
      </c>
      <c r="J380" t="str">
        <f>TEXT(Table5[[#This Row],[DATE]],"MMM")</f>
        <v>Jun</v>
      </c>
      <c r="K380">
        <f>YEAR(Table5[[#This Row],[DATE]])</f>
        <v>2022</v>
      </c>
      <c r="L380">
        <f>Table5[[#This Row],[BUYING PRICE]]*Table5[[#This Row],[QUANTITY]]</f>
        <v>481</v>
      </c>
      <c r="M380">
        <f>Table5[[#This Row],[SELLING PRICE]]*Table5[[#This Row],[QUANTITY]]</f>
        <v>553.15</v>
      </c>
      <c r="N380">
        <f>Table5[[#This Row],[sales]]-Table5[[#This Row],[Buying price For All Units]]</f>
        <v>72.149999999999977</v>
      </c>
      <c r="O380" t="str">
        <f>TEXT(Table5[[#This Row],[DATE]],"DDD")</f>
        <v>Sat</v>
      </c>
    </row>
    <row r="381" spans="1:15" x14ac:dyDescent="0.25">
      <c r="A381" s="1">
        <v>44723</v>
      </c>
      <c r="B381" t="s">
        <v>43</v>
      </c>
      <c r="C381">
        <v>6</v>
      </c>
      <c r="D381" t="s">
        <v>13</v>
      </c>
      <c r="E381" t="s">
        <v>9</v>
      </c>
      <c r="F381">
        <v>126</v>
      </c>
      <c r="G381">
        <v>162.54</v>
      </c>
      <c r="H381" t="s">
        <v>101</v>
      </c>
      <c r="I381" t="s">
        <v>65</v>
      </c>
      <c r="J381" t="str">
        <f>TEXT(Table5[[#This Row],[DATE]],"MMM")</f>
        <v>Jun</v>
      </c>
      <c r="K381">
        <f>YEAR(Table5[[#This Row],[DATE]])</f>
        <v>2022</v>
      </c>
      <c r="L381">
        <f>Table5[[#This Row],[BUYING PRICE]]*Table5[[#This Row],[QUANTITY]]</f>
        <v>756</v>
      </c>
      <c r="M381">
        <f>Table5[[#This Row],[SELLING PRICE]]*Table5[[#This Row],[QUANTITY]]</f>
        <v>975.24</v>
      </c>
      <c r="N381">
        <f>Table5[[#This Row],[sales]]-Table5[[#This Row],[Buying price For All Units]]</f>
        <v>219.24</v>
      </c>
      <c r="O381" t="str">
        <f>TEXT(Table5[[#This Row],[DATE]],"DDD")</f>
        <v>Sat</v>
      </c>
    </row>
    <row r="382" spans="1:15" x14ac:dyDescent="0.25">
      <c r="A382" s="1">
        <v>44725</v>
      </c>
      <c r="B382" t="s">
        <v>53</v>
      </c>
      <c r="C382">
        <v>6</v>
      </c>
      <c r="D382" t="s">
        <v>13</v>
      </c>
      <c r="E382" t="s">
        <v>11</v>
      </c>
      <c r="F382">
        <v>18</v>
      </c>
      <c r="G382">
        <v>24.66</v>
      </c>
      <c r="H382" t="s">
        <v>111</v>
      </c>
      <c r="I382" t="s">
        <v>73</v>
      </c>
      <c r="J382" t="str">
        <f>TEXT(Table5[[#This Row],[DATE]],"MMM")</f>
        <v>Jun</v>
      </c>
      <c r="K382">
        <f>YEAR(Table5[[#This Row],[DATE]])</f>
        <v>2022</v>
      </c>
      <c r="L382">
        <f>Table5[[#This Row],[BUYING PRICE]]*Table5[[#This Row],[QUANTITY]]</f>
        <v>108</v>
      </c>
      <c r="M382">
        <f>Table5[[#This Row],[SELLING PRICE]]*Table5[[#This Row],[QUANTITY]]</f>
        <v>147.96</v>
      </c>
      <c r="N382">
        <f>Table5[[#This Row],[sales]]-Table5[[#This Row],[Buying price For All Units]]</f>
        <v>39.960000000000008</v>
      </c>
      <c r="O382" t="str">
        <f>TEXT(Table5[[#This Row],[DATE]],"DDD")</f>
        <v>Mon</v>
      </c>
    </row>
    <row r="383" spans="1:15" x14ac:dyDescent="0.25">
      <c r="A383" s="1">
        <v>44727</v>
      </c>
      <c r="B383" t="s">
        <v>21</v>
      </c>
      <c r="C383">
        <v>15</v>
      </c>
      <c r="D383" t="s">
        <v>8</v>
      </c>
      <c r="E383" t="s">
        <v>9</v>
      </c>
      <c r="F383">
        <v>120</v>
      </c>
      <c r="G383">
        <v>162</v>
      </c>
      <c r="H383" t="s">
        <v>79</v>
      </c>
      <c r="I383" t="s">
        <v>67</v>
      </c>
      <c r="J383" t="str">
        <f>TEXT(Table5[[#This Row],[DATE]],"MMM")</f>
        <v>Jun</v>
      </c>
      <c r="K383">
        <f>YEAR(Table5[[#This Row],[DATE]])</f>
        <v>2022</v>
      </c>
      <c r="L383">
        <f>Table5[[#This Row],[BUYING PRICE]]*Table5[[#This Row],[QUANTITY]]</f>
        <v>1800</v>
      </c>
      <c r="M383">
        <f>Table5[[#This Row],[SELLING PRICE]]*Table5[[#This Row],[QUANTITY]]</f>
        <v>2430</v>
      </c>
      <c r="N383">
        <f>Table5[[#This Row],[sales]]-Table5[[#This Row],[Buying price For All Units]]</f>
        <v>630</v>
      </c>
      <c r="O383" t="str">
        <f>TEXT(Table5[[#This Row],[DATE]],"DDD")</f>
        <v>Wed</v>
      </c>
    </row>
    <row r="384" spans="1:15" x14ac:dyDescent="0.25">
      <c r="A384" s="1">
        <v>44728</v>
      </c>
      <c r="B384" t="s">
        <v>30</v>
      </c>
      <c r="C384">
        <v>15</v>
      </c>
      <c r="D384" t="s">
        <v>9</v>
      </c>
      <c r="E384" t="s">
        <v>11</v>
      </c>
      <c r="F384">
        <v>47</v>
      </c>
      <c r="G384">
        <v>53.11</v>
      </c>
      <c r="H384" t="s">
        <v>88</v>
      </c>
      <c r="I384" t="s">
        <v>73</v>
      </c>
      <c r="J384" t="str">
        <f>TEXT(Table5[[#This Row],[DATE]],"MMM")</f>
        <v>Jun</v>
      </c>
      <c r="K384">
        <f>YEAR(Table5[[#This Row],[DATE]])</f>
        <v>2022</v>
      </c>
      <c r="L384">
        <f>Table5[[#This Row],[BUYING PRICE]]*Table5[[#This Row],[QUANTITY]]</f>
        <v>705</v>
      </c>
      <c r="M384">
        <f>Table5[[#This Row],[SELLING PRICE]]*Table5[[#This Row],[QUANTITY]]</f>
        <v>796.65</v>
      </c>
      <c r="N384">
        <f>Table5[[#This Row],[sales]]-Table5[[#This Row],[Buying price For All Units]]</f>
        <v>91.649999999999977</v>
      </c>
      <c r="O384" t="str">
        <f>TEXT(Table5[[#This Row],[DATE]],"DDD")</f>
        <v>Thu</v>
      </c>
    </row>
    <row r="385" spans="1:15" x14ac:dyDescent="0.25">
      <c r="A385" s="1">
        <v>44731</v>
      </c>
      <c r="B385" t="s">
        <v>40</v>
      </c>
      <c r="C385">
        <v>8</v>
      </c>
      <c r="D385" t="s">
        <v>13</v>
      </c>
      <c r="E385" t="s">
        <v>11</v>
      </c>
      <c r="F385">
        <v>105</v>
      </c>
      <c r="G385">
        <v>142.80000000000001</v>
      </c>
      <c r="H385" t="s">
        <v>98</v>
      </c>
      <c r="I385" t="s">
        <v>71</v>
      </c>
      <c r="J385" t="str">
        <f>TEXT(Table5[[#This Row],[DATE]],"MMM")</f>
        <v>Jun</v>
      </c>
      <c r="K385">
        <f>YEAR(Table5[[#This Row],[DATE]])</f>
        <v>2022</v>
      </c>
      <c r="L385">
        <f>Table5[[#This Row],[BUYING PRICE]]*Table5[[#This Row],[QUANTITY]]</f>
        <v>840</v>
      </c>
      <c r="M385">
        <f>Table5[[#This Row],[SELLING PRICE]]*Table5[[#This Row],[QUANTITY]]</f>
        <v>1142.4000000000001</v>
      </c>
      <c r="N385">
        <f>Table5[[#This Row],[sales]]-Table5[[#This Row],[Buying price For All Units]]</f>
        <v>302.40000000000009</v>
      </c>
      <c r="O385" t="str">
        <f>TEXT(Table5[[#This Row],[DATE]],"DDD")</f>
        <v>Sun</v>
      </c>
    </row>
    <row r="386" spans="1:15" x14ac:dyDescent="0.25">
      <c r="A386" s="1">
        <v>44733</v>
      </c>
      <c r="B386" t="s">
        <v>50</v>
      </c>
      <c r="C386">
        <v>14</v>
      </c>
      <c r="D386" t="s">
        <v>13</v>
      </c>
      <c r="E386" t="s">
        <v>11</v>
      </c>
      <c r="F386">
        <v>134</v>
      </c>
      <c r="G386">
        <v>156.78</v>
      </c>
      <c r="H386" t="s">
        <v>108</v>
      </c>
      <c r="I386" t="s">
        <v>69</v>
      </c>
      <c r="J386" t="str">
        <f>TEXT(Table5[[#This Row],[DATE]],"MMM")</f>
        <v>Jun</v>
      </c>
      <c r="K386">
        <f>YEAR(Table5[[#This Row],[DATE]])</f>
        <v>2022</v>
      </c>
      <c r="L386">
        <f>Table5[[#This Row],[BUYING PRICE]]*Table5[[#This Row],[QUANTITY]]</f>
        <v>1876</v>
      </c>
      <c r="M386">
        <f>Table5[[#This Row],[SELLING PRICE]]*Table5[[#This Row],[QUANTITY]]</f>
        <v>2194.92</v>
      </c>
      <c r="N386">
        <f>Table5[[#This Row],[sales]]-Table5[[#This Row],[Buying price For All Units]]</f>
        <v>318.92000000000007</v>
      </c>
      <c r="O386" t="str">
        <f>TEXT(Table5[[#This Row],[DATE]],"DDD")</f>
        <v>Tue</v>
      </c>
    </row>
    <row r="387" spans="1:15" x14ac:dyDescent="0.25">
      <c r="A387" s="1">
        <v>44734</v>
      </c>
      <c r="B387" t="s">
        <v>28</v>
      </c>
      <c r="C387">
        <v>10</v>
      </c>
      <c r="D387" t="s">
        <v>9</v>
      </c>
      <c r="E387" t="s">
        <v>11</v>
      </c>
      <c r="F387">
        <v>90</v>
      </c>
      <c r="G387">
        <v>115.2</v>
      </c>
      <c r="H387" t="s">
        <v>86</v>
      </c>
      <c r="I387" t="s">
        <v>67</v>
      </c>
      <c r="J387" t="str">
        <f>TEXT(Table5[[#This Row],[DATE]],"MMM")</f>
        <v>Jun</v>
      </c>
      <c r="K387">
        <f>YEAR(Table5[[#This Row],[DATE]])</f>
        <v>2022</v>
      </c>
      <c r="L387">
        <f>Table5[[#This Row],[BUYING PRICE]]*Table5[[#This Row],[QUANTITY]]</f>
        <v>900</v>
      </c>
      <c r="M387">
        <f>Table5[[#This Row],[SELLING PRICE]]*Table5[[#This Row],[QUANTITY]]</f>
        <v>1152</v>
      </c>
      <c r="N387">
        <f>Table5[[#This Row],[sales]]-Table5[[#This Row],[Buying price For All Units]]</f>
        <v>252</v>
      </c>
      <c r="O387" t="str">
        <f>TEXT(Table5[[#This Row],[DATE]],"DDD")</f>
        <v>Wed</v>
      </c>
    </row>
    <row r="388" spans="1:15" x14ac:dyDescent="0.25">
      <c r="A388" s="1">
        <v>44734</v>
      </c>
      <c r="B388" t="s">
        <v>27</v>
      </c>
      <c r="C388">
        <v>4</v>
      </c>
      <c r="D388" t="s">
        <v>13</v>
      </c>
      <c r="E388" t="s">
        <v>11</v>
      </c>
      <c r="F388">
        <v>98</v>
      </c>
      <c r="G388">
        <v>103.88</v>
      </c>
      <c r="H388" t="s">
        <v>85</v>
      </c>
      <c r="I388" t="s">
        <v>71</v>
      </c>
      <c r="J388" t="str">
        <f>TEXT(Table5[[#This Row],[DATE]],"MMM")</f>
        <v>Jun</v>
      </c>
      <c r="K388">
        <f>YEAR(Table5[[#This Row],[DATE]])</f>
        <v>2022</v>
      </c>
      <c r="L388">
        <f>Table5[[#This Row],[BUYING PRICE]]*Table5[[#This Row],[QUANTITY]]</f>
        <v>392</v>
      </c>
      <c r="M388">
        <f>Table5[[#This Row],[SELLING PRICE]]*Table5[[#This Row],[QUANTITY]]</f>
        <v>415.52</v>
      </c>
      <c r="N388">
        <f>Table5[[#This Row],[sales]]-Table5[[#This Row],[Buying price For All Units]]</f>
        <v>23.519999999999982</v>
      </c>
      <c r="O388" t="str">
        <f>TEXT(Table5[[#This Row],[DATE]],"DDD")</f>
        <v>Wed</v>
      </c>
    </row>
    <row r="389" spans="1:15" x14ac:dyDescent="0.25">
      <c r="A389" s="1">
        <v>44735</v>
      </c>
      <c r="B389" t="s">
        <v>14</v>
      </c>
      <c r="C389">
        <v>8</v>
      </c>
      <c r="D389" t="s">
        <v>13</v>
      </c>
      <c r="E389" t="s">
        <v>9</v>
      </c>
      <c r="F389">
        <v>44</v>
      </c>
      <c r="G389">
        <v>48.84</v>
      </c>
      <c r="H389" t="s">
        <v>70</v>
      </c>
      <c r="I389" t="s">
        <v>71</v>
      </c>
      <c r="J389" t="str">
        <f>TEXT(Table5[[#This Row],[DATE]],"MMM")</f>
        <v>Jun</v>
      </c>
      <c r="K389">
        <f>YEAR(Table5[[#This Row],[DATE]])</f>
        <v>2022</v>
      </c>
      <c r="L389">
        <f>Table5[[#This Row],[BUYING PRICE]]*Table5[[#This Row],[QUANTITY]]</f>
        <v>352</v>
      </c>
      <c r="M389">
        <f>Table5[[#This Row],[SELLING PRICE]]*Table5[[#This Row],[QUANTITY]]</f>
        <v>390.72</v>
      </c>
      <c r="N389">
        <f>Table5[[#This Row],[sales]]-Table5[[#This Row],[Buying price For All Units]]</f>
        <v>38.720000000000027</v>
      </c>
      <c r="O389" t="str">
        <f>TEXT(Table5[[#This Row],[DATE]],"DDD")</f>
        <v>Thu</v>
      </c>
    </row>
    <row r="390" spans="1:15" x14ac:dyDescent="0.25">
      <c r="A390" s="1">
        <v>44736</v>
      </c>
      <c r="B390" t="s">
        <v>41</v>
      </c>
      <c r="C390">
        <v>7</v>
      </c>
      <c r="D390" t="s">
        <v>13</v>
      </c>
      <c r="E390" t="s">
        <v>11</v>
      </c>
      <c r="F390">
        <v>37</v>
      </c>
      <c r="G390">
        <v>49.21</v>
      </c>
      <c r="H390" t="s">
        <v>99</v>
      </c>
      <c r="I390" t="s">
        <v>69</v>
      </c>
      <c r="J390" t="str">
        <f>TEXT(Table5[[#This Row],[DATE]],"MMM")</f>
        <v>Jun</v>
      </c>
      <c r="K390">
        <f>YEAR(Table5[[#This Row],[DATE]])</f>
        <v>2022</v>
      </c>
      <c r="L390">
        <f>Table5[[#This Row],[BUYING PRICE]]*Table5[[#This Row],[QUANTITY]]</f>
        <v>259</v>
      </c>
      <c r="M390">
        <f>Table5[[#This Row],[SELLING PRICE]]*Table5[[#This Row],[QUANTITY]]</f>
        <v>344.47</v>
      </c>
      <c r="N390">
        <f>Table5[[#This Row],[sales]]-Table5[[#This Row],[Buying price For All Units]]</f>
        <v>85.470000000000027</v>
      </c>
      <c r="O390" t="str">
        <f>TEXT(Table5[[#This Row],[DATE]],"DDD")</f>
        <v>Fri</v>
      </c>
    </row>
    <row r="391" spans="1:15" x14ac:dyDescent="0.25">
      <c r="A391" s="1">
        <v>44737</v>
      </c>
      <c r="B391" t="s">
        <v>46</v>
      </c>
      <c r="C391">
        <v>7</v>
      </c>
      <c r="D391" t="s">
        <v>9</v>
      </c>
      <c r="E391" t="s">
        <v>9</v>
      </c>
      <c r="F391">
        <v>73</v>
      </c>
      <c r="G391">
        <v>94.17</v>
      </c>
      <c r="H391" t="s">
        <v>104</v>
      </c>
      <c r="I391" t="s">
        <v>69</v>
      </c>
      <c r="J391" t="str">
        <f>TEXT(Table5[[#This Row],[DATE]],"MMM")</f>
        <v>Jun</v>
      </c>
      <c r="K391">
        <f>YEAR(Table5[[#This Row],[DATE]])</f>
        <v>2022</v>
      </c>
      <c r="L391">
        <f>Table5[[#This Row],[BUYING PRICE]]*Table5[[#This Row],[QUANTITY]]</f>
        <v>511</v>
      </c>
      <c r="M391">
        <f>Table5[[#This Row],[SELLING PRICE]]*Table5[[#This Row],[QUANTITY]]</f>
        <v>659.19</v>
      </c>
      <c r="N391">
        <f>Table5[[#This Row],[sales]]-Table5[[#This Row],[Buying price For All Units]]</f>
        <v>148.19000000000005</v>
      </c>
      <c r="O391" t="str">
        <f>TEXT(Table5[[#This Row],[DATE]],"DDD")</f>
        <v>Sat</v>
      </c>
    </row>
    <row r="392" spans="1:15" x14ac:dyDescent="0.25">
      <c r="A392" s="1">
        <v>44738</v>
      </c>
      <c r="B392" t="s">
        <v>24</v>
      </c>
      <c r="C392">
        <v>4</v>
      </c>
      <c r="D392" t="s">
        <v>13</v>
      </c>
      <c r="E392" t="s">
        <v>11</v>
      </c>
      <c r="F392">
        <v>55</v>
      </c>
      <c r="G392">
        <v>58.3</v>
      </c>
      <c r="H392" t="s">
        <v>82</v>
      </c>
      <c r="I392" t="s">
        <v>73</v>
      </c>
      <c r="J392" t="str">
        <f>TEXT(Table5[[#This Row],[DATE]],"MMM")</f>
        <v>Jun</v>
      </c>
      <c r="K392">
        <f>YEAR(Table5[[#This Row],[DATE]])</f>
        <v>2022</v>
      </c>
      <c r="L392">
        <f>Table5[[#This Row],[BUYING PRICE]]*Table5[[#This Row],[QUANTITY]]</f>
        <v>220</v>
      </c>
      <c r="M392">
        <f>Table5[[#This Row],[SELLING PRICE]]*Table5[[#This Row],[QUANTITY]]</f>
        <v>233.2</v>
      </c>
      <c r="N392">
        <f>Table5[[#This Row],[sales]]-Table5[[#This Row],[Buying price For All Units]]</f>
        <v>13.199999999999989</v>
      </c>
      <c r="O392" t="str">
        <f>TEXT(Table5[[#This Row],[DATE]],"DDD")</f>
        <v>Sun</v>
      </c>
    </row>
    <row r="393" spans="1:15" x14ac:dyDescent="0.25">
      <c r="A393" s="1">
        <v>44738</v>
      </c>
      <c r="B393" t="s">
        <v>34</v>
      </c>
      <c r="C393">
        <v>12</v>
      </c>
      <c r="D393" t="s">
        <v>13</v>
      </c>
      <c r="E393" t="s">
        <v>9</v>
      </c>
      <c r="F393">
        <v>67</v>
      </c>
      <c r="G393">
        <v>83.08</v>
      </c>
      <c r="H393" t="s">
        <v>92</v>
      </c>
      <c r="I393" t="s">
        <v>67</v>
      </c>
      <c r="J393" t="str">
        <f>TEXT(Table5[[#This Row],[DATE]],"MMM")</f>
        <v>Jun</v>
      </c>
      <c r="K393">
        <f>YEAR(Table5[[#This Row],[DATE]])</f>
        <v>2022</v>
      </c>
      <c r="L393">
        <f>Table5[[#This Row],[BUYING PRICE]]*Table5[[#This Row],[QUANTITY]]</f>
        <v>804</v>
      </c>
      <c r="M393">
        <f>Table5[[#This Row],[SELLING PRICE]]*Table5[[#This Row],[QUANTITY]]</f>
        <v>996.96</v>
      </c>
      <c r="N393">
        <f>Table5[[#This Row],[sales]]-Table5[[#This Row],[Buying price For All Units]]</f>
        <v>192.96000000000004</v>
      </c>
      <c r="O393" t="str">
        <f>TEXT(Table5[[#This Row],[DATE]],"DDD")</f>
        <v>Sun</v>
      </c>
    </row>
    <row r="394" spans="1:15" x14ac:dyDescent="0.25">
      <c r="A394" s="1">
        <v>44745</v>
      </c>
      <c r="B394" t="s">
        <v>49</v>
      </c>
      <c r="C394">
        <v>15</v>
      </c>
      <c r="D394" t="s">
        <v>13</v>
      </c>
      <c r="E394" t="s">
        <v>11</v>
      </c>
      <c r="F394">
        <v>95</v>
      </c>
      <c r="G394">
        <v>119.7</v>
      </c>
      <c r="H394" t="s">
        <v>107</v>
      </c>
      <c r="I394" t="s">
        <v>73</v>
      </c>
      <c r="J394" t="str">
        <f>TEXT(Table5[[#This Row],[DATE]],"MMM")</f>
        <v>Jul</v>
      </c>
      <c r="K394">
        <f>YEAR(Table5[[#This Row],[DATE]])</f>
        <v>2022</v>
      </c>
      <c r="L394">
        <f>Table5[[#This Row],[BUYING PRICE]]*Table5[[#This Row],[QUANTITY]]</f>
        <v>1425</v>
      </c>
      <c r="M394">
        <f>Table5[[#This Row],[SELLING PRICE]]*Table5[[#This Row],[QUANTITY]]</f>
        <v>1795.5</v>
      </c>
      <c r="N394">
        <f>Table5[[#This Row],[sales]]-Table5[[#This Row],[Buying price For All Units]]</f>
        <v>370.5</v>
      </c>
      <c r="O394" t="str">
        <f>TEXT(Table5[[#This Row],[DATE]],"DDD")</f>
        <v>Sun</v>
      </c>
    </row>
    <row r="395" spans="1:15" x14ac:dyDescent="0.25">
      <c r="A395" s="1">
        <v>44746</v>
      </c>
      <c r="B395" t="s">
        <v>47</v>
      </c>
      <c r="C395">
        <v>7</v>
      </c>
      <c r="D395" t="s">
        <v>13</v>
      </c>
      <c r="E395" t="s">
        <v>9</v>
      </c>
      <c r="F395">
        <v>43</v>
      </c>
      <c r="G395">
        <v>47.730000000000004</v>
      </c>
      <c r="H395" t="s">
        <v>105</v>
      </c>
      <c r="I395" t="s">
        <v>71</v>
      </c>
      <c r="J395" t="str">
        <f>TEXT(Table5[[#This Row],[DATE]],"MMM")</f>
        <v>Jul</v>
      </c>
      <c r="K395">
        <f>YEAR(Table5[[#This Row],[DATE]])</f>
        <v>2022</v>
      </c>
      <c r="L395">
        <f>Table5[[#This Row],[BUYING PRICE]]*Table5[[#This Row],[QUANTITY]]</f>
        <v>301</v>
      </c>
      <c r="M395">
        <f>Table5[[#This Row],[SELLING PRICE]]*Table5[[#This Row],[QUANTITY]]</f>
        <v>334.11</v>
      </c>
      <c r="N395">
        <f>Table5[[#This Row],[sales]]-Table5[[#This Row],[Buying price For All Units]]</f>
        <v>33.110000000000014</v>
      </c>
      <c r="O395" t="str">
        <f>TEXT(Table5[[#This Row],[DATE]],"DDD")</f>
        <v>Mon</v>
      </c>
    </row>
    <row r="396" spans="1:15" x14ac:dyDescent="0.25">
      <c r="A396" s="1">
        <v>44747</v>
      </c>
      <c r="B396" t="s">
        <v>18</v>
      </c>
      <c r="C396">
        <v>7</v>
      </c>
      <c r="D396" t="s">
        <v>9</v>
      </c>
      <c r="E396" t="s">
        <v>11</v>
      </c>
      <c r="F396">
        <v>7</v>
      </c>
      <c r="G396">
        <v>8.33</v>
      </c>
      <c r="H396" t="s">
        <v>76</v>
      </c>
      <c r="I396" t="s">
        <v>65</v>
      </c>
      <c r="J396" t="str">
        <f>TEXT(Table5[[#This Row],[DATE]],"MMM")</f>
        <v>Jul</v>
      </c>
      <c r="K396">
        <f>YEAR(Table5[[#This Row],[DATE]])</f>
        <v>2022</v>
      </c>
      <c r="L396">
        <f>Table5[[#This Row],[BUYING PRICE]]*Table5[[#This Row],[QUANTITY]]</f>
        <v>49</v>
      </c>
      <c r="M396">
        <f>Table5[[#This Row],[SELLING PRICE]]*Table5[[#This Row],[QUANTITY]]</f>
        <v>58.31</v>
      </c>
      <c r="N396">
        <f>Table5[[#This Row],[sales]]-Table5[[#This Row],[Buying price For All Units]]</f>
        <v>9.3100000000000023</v>
      </c>
      <c r="O396" t="str">
        <f>TEXT(Table5[[#This Row],[DATE]],"DDD")</f>
        <v>Tue</v>
      </c>
    </row>
    <row r="397" spans="1:15" x14ac:dyDescent="0.25">
      <c r="A397" s="1">
        <v>44747</v>
      </c>
      <c r="B397" t="s">
        <v>38</v>
      </c>
      <c r="C397">
        <v>8</v>
      </c>
      <c r="D397" t="s">
        <v>13</v>
      </c>
      <c r="E397" t="s">
        <v>9</v>
      </c>
      <c r="F397">
        <v>12</v>
      </c>
      <c r="G397">
        <v>15.719999999999999</v>
      </c>
      <c r="H397" t="s">
        <v>96</v>
      </c>
      <c r="I397" t="s">
        <v>69</v>
      </c>
      <c r="J397" t="str">
        <f>TEXT(Table5[[#This Row],[DATE]],"MMM")</f>
        <v>Jul</v>
      </c>
      <c r="K397">
        <f>YEAR(Table5[[#This Row],[DATE]])</f>
        <v>2022</v>
      </c>
      <c r="L397">
        <f>Table5[[#This Row],[BUYING PRICE]]*Table5[[#This Row],[QUANTITY]]</f>
        <v>96</v>
      </c>
      <c r="M397">
        <f>Table5[[#This Row],[SELLING PRICE]]*Table5[[#This Row],[QUANTITY]]</f>
        <v>125.75999999999999</v>
      </c>
      <c r="N397">
        <f>Table5[[#This Row],[sales]]-Table5[[#This Row],[Buying price For All Units]]</f>
        <v>29.759999999999991</v>
      </c>
      <c r="O397" t="str">
        <f>TEXT(Table5[[#This Row],[DATE]],"DDD")</f>
        <v>Tue</v>
      </c>
    </row>
    <row r="398" spans="1:15" x14ac:dyDescent="0.25">
      <c r="A398" s="1">
        <v>44748</v>
      </c>
      <c r="B398" t="s">
        <v>52</v>
      </c>
      <c r="C398">
        <v>2</v>
      </c>
      <c r="D398" t="s">
        <v>13</v>
      </c>
      <c r="E398" t="s">
        <v>11</v>
      </c>
      <c r="F398">
        <v>138</v>
      </c>
      <c r="G398">
        <v>173.88</v>
      </c>
      <c r="H398" t="s">
        <v>110</v>
      </c>
      <c r="I398" t="s">
        <v>67</v>
      </c>
      <c r="J398" t="str">
        <f>TEXT(Table5[[#This Row],[DATE]],"MMM")</f>
        <v>Jul</v>
      </c>
      <c r="K398">
        <f>YEAR(Table5[[#This Row],[DATE]])</f>
        <v>2022</v>
      </c>
      <c r="L398">
        <f>Table5[[#This Row],[BUYING PRICE]]*Table5[[#This Row],[QUANTITY]]</f>
        <v>276</v>
      </c>
      <c r="M398">
        <f>Table5[[#This Row],[SELLING PRICE]]*Table5[[#This Row],[QUANTITY]]</f>
        <v>347.76</v>
      </c>
      <c r="N398">
        <f>Table5[[#This Row],[sales]]-Table5[[#This Row],[Buying price For All Units]]</f>
        <v>71.759999999999991</v>
      </c>
      <c r="O398" t="str">
        <f>TEXT(Table5[[#This Row],[DATE]],"DDD")</f>
        <v>Wed</v>
      </c>
    </row>
    <row r="399" spans="1:15" x14ac:dyDescent="0.25">
      <c r="A399" s="1">
        <v>44750</v>
      </c>
      <c r="B399" t="s">
        <v>41</v>
      </c>
      <c r="C399">
        <v>2</v>
      </c>
      <c r="D399" t="s">
        <v>13</v>
      </c>
      <c r="E399" t="s">
        <v>9</v>
      </c>
      <c r="F399">
        <v>37</v>
      </c>
      <c r="G399">
        <v>49.21</v>
      </c>
      <c r="H399" t="s">
        <v>99</v>
      </c>
      <c r="I399" t="s">
        <v>69</v>
      </c>
      <c r="J399" t="str">
        <f>TEXT(Table5[[#This Row],[DATE]],"MMM")</f>
        <v>Jul</v>
      </c>
      <c r="K399">
        <f>YEAR(Table5[[#This Row],[DATE]])</f>
        <v>2022</v>
      </c>
      <c r="L399">
        <f>Table5[[#This Row],[BUYING PRICE]]*Table5[[#This Row],[QUANTITY]]</f>
        <v>74</v>
      </c>
      <c r="M399">
        <f>Table5[[#This Row],[SELLING PRICE]]*Table5[[#This Row],[QUANTITY]]</f>
        <v>98.42</v>
      </c>
      <c r="N399">
        <f>Table5[[#This Row],[sales]]-Table5[[#This Row],[Buying price For All Units]]</f>
        <v>24.42</v>
      </c>
      <c r="O399" t="str">
        <f>TEXT(Table5[[#This Row],[DATE]],"DDD")</f>
        <v>Fri</v>
      </c>
    </row>
    <row r="400" spans="1:15" x14ac:dyDescent="0.25">
      <c r="A400" s="1">
        <v>44752</v>
      </c>
      <c r="B400" t="s">
        <v>29</v>
      </c>
      <c r="C400">
        <v>12</v>
      </c>
      <c r="D400" t="s">
        <v>9</v>
      </c>
      <c r="E400" t="s">
        <v>11</v>
      </c>
      <c r="F400">
        <v>89</v>
      </c>
      <c r="G400">
        <v>117.48</v>
      </c>
      <c r="H400" t="s">
        <v>87</v>
      </c>
      <c r="I400" t="s">
        <v>73</v>
      </c>
      <c r="J400" t="str">
        <f>TEXT(Table5[[#This Row],[DATE]],"MMM")</f>
        <v>Jul</v>
      </c>
      <c r="K400">
        <f>YEAR(Table5[[#This Row],[DATE]])</f>
        <v>2022</v>
      </c>
      <c r="L400">
        <f>Table5[[#This Row],[BUYING PRICE]]*Table5[[#This Row],[QUANTITY]]</f>
        <v>1068</v>
      </c>
      <c r="M400">
        <f>Table5[[#This Row],[SELLING PRICE]]*Table5[[#This Row],[QUANTITY]]</f>
        <v>1409.76</v>
      </c>
      <c r="N400">
        <f>Table5[[#This Row],[sales]]-Table5[[#This Row],[Buying price For All Units]]</f>
        <v>341.76</v>
      </c>
      <c r="O400" t="str">
        <f>TEXT(Table5[[#This Row],[DATE]],"DDD")</f>
        <v>Sun</v>
      </c>
    </row>
    <row r="401" spans="1:15" x14ac:dyDescent="0.25">
      <c r="A401" s="1">
        <v>44754</v>
      </c>
      <c r="B401" t="s">
        <v>44</v>
      </c>
      <c r="C401">
        <v>12</v>
      </c>
      <c r="D401" t="s">
        <v>13</v>
      </c>
      <c r="E401" t="s">
        <v>11</v>
      </c>
      <c r="F401">
        <v>37</v>
      </c>
      <c r="G401">
        <v>41.81</v>
      </c>
      <c r="H401" t="s">
        <v>102</v>
      </c>
      <c r="I401" t="s">
        <v>73</v>
      </c>
      <c r="J401" t="str">
        <f>TEXT(Table5[[#This Row],[DATE]],"MMM")</f>
        <v>Jul</v>
      </c>
      <c r="K401">
        <f>YEAR(Table5[[#This Row],[DATE]])</f>
        <v>2022</v>
      </c>
      <c r="L401">
        <f>Table5[[#This Row],[BUYING PRICE]]*Table5[[#This Row],[QUANTITY]]</f>
        <v>444</v>
      </c>
      <c r="M401">
        <f>Table5[[#This Row],[SELLING PRICE]]*Table5[[#This Row],[QUANTITY]]</f>
        <v>501.72</v>
      </c>
      <c r="N401">
        <f>Table5[[#This Row],[sales]]-Table5[[#This Row],[Buying price For All Units]]</f>
        <v>57.720000000000027</v>
      </c>
      <c r="O401" t="str">
        <f>TEXT(Table5[[#This Row],[DATE]],"DDD")</f>
        <v>Tue</v>
      </c>
    </row>
    <row r="402" spans="1:15" x14ac:dyDescent="0.25">
      <c r="A402" s="1">
        <v>44755</v>
      </c>
      <c r="B402" t="s">
        <v>18</v>
      </c>
      <c r="C402">
        <v>7</v>
      </c>
      <c r="D402" t="s">
        <v>13</v>
      </c>
      <c r="E402" t="s">
        <v>9</v>
      </c>
      <c r="F402">
        <v>7</v>
      </c>
      <c r="G402">
        <v>8.33</v>
      </c>
      <c r="H402" t="s">
        <v>76</v>
      </c>
      <c r="I402" t="s">
        <v>65</v>
      </c>
      <c r="J402" t="str">
        <f>TEXT(Table5[[#This Row],[DATE]],"MMM")</f>
        <v>Jul</v>
      </c>
      <c r="K402">
        <f>YEAR(Table5[[#This Row],[DATE]])</f>
        <v>2022</v>
      </c>
      <c r="L402">
        <f>Table5[[#This Row],[BUYING PRICE]]*Table5[[#This Row],[QUANTITY]]</f>
        <v>49</v>
      </c>
      <c r="M402">
        <f>Table5[[#This Row],[SELLING PRICE]]*Table5[[#This Row],[QUANTITY]]</f>
        <v>58.31</v>
      </c>
      <c r="N402">
        <f>Table5[[#This Row],[sales]]-Table5[[#This Row],[Buying price For All Units]]</f>
        <v>9.3100000000000023</v>
      </c>
      <c r="O402" t="str">
        <f>TEXT(Table5[[#This Row],[DATE]],"DDD")</f>
        <v>Wed</v>
      </c>
    </row>
    <row r="403" spans="1:15" x14ac:dyDescent="0.25">
      <c r="A403" s="1">
        <v>44756</v>
      </c>
      <c r="B403" t="s">
        <v>49</v>
      </c>
      <c r="C403">
        <v>9</v>
      </c>
      <c r="D403" t="s">
        <v>13</v>
      </c>
      <c r="E403" t="s">
        <v>9</v>
      </c>
      <c r="F403">
        <v>95</v>
      </c>
      <c r="G403">
        <v>119.7</v>
      </c>
      <c r="H403" t="s">
        <v>107</v>
      </c>
      <c r="I403" t="s">
        <v>73</v>
      </c>
      <c r="J403" t="str">
        <f>TEXT(Table5[[#This Row],[DATE]],"MMM")</f>
        <v>Jul</v>
      </c>
      <c r="K403">
        <f>YEAR(Table5[[#This Row],[DATE]])</f>
        <v>2022</v>
      </c>
      <c r="L403">
        <f>Table5[[#This Row],[BUYING PRICE]]*Table5[[#This Row],[QUANTITY]]</f>
        <v>855</v>
      </c>
      <c r="M403">
        <f>Table5[[#This Row],[SELLING PRICE]]*Table5[[#This Row],[QUANTITY]]</f>
        <v>1077.3</v>
      </c>
      <c r="N403">
        <f>Table5[[#This Row],[sales]]-Table5[[#This Row],[Buying price For All Units]]</f>
        <v>222.29999999999995</v>
      </c>
      <c r="O403" t="str">
        <f>TEXT(Table5[[#This Row],[DATE]],"DDD")</f>
        <v>Thu</v>
      </c>
    </row>
    <row r="404" spans="1:15" x14ac:dyDescent="0.25">
      <c r="A404" s="1">
        <v>44757</v>
      </c>
      <c r="B404" t="s">
        <v>14</v>
      </c>
      <c r="C404">
        <v>2</v>
      </c>
      <c r="D404" t="s">
        <v>9</v>
      </c>
      <c r="E404" t="s">
        <v>9</v>
      </c>
      <c r="F404">
        <v>44</v>
      </c>
      <c r="G404">
        <v>48.84</v>
      </c>
      <c r="H404" t="s">
        <v>70</v>
      </c>
      <c r="I404" t="s">
        <v>71</v>
      </c>
      <c r="J404" t="str">
        <f>TEXT(Table5[[#This Row],[DATE]],"MMM")</f>
        <v>Jul</v>
      </c>
      <c r="K404">
        <f>YEAR(Table5[[#This Row],[DATE]])</f>
        <v>2022</v>
      </c>
      <c r="L404">
        <f>Table5[[#This Row],[BUYING PRICE]]*Table5[[#This Row],[QUANTITY]]</f>
        <v>88</v>
      </c>
      <c r="M404">
        <f>Table5[[#This Row],[SELLING PRICE]]*Table5[[#This Row],[QUANTITY]]</f>
        <v>97.68</v>
      </c>
      <c r="N404">
        <f>Table5[[#This Row],[sales]]-Table5[[#This Row],[Buying price For All Units]]</f>
        <v>9.6800000000000068</v>
      </c>
      <c r="O404" t="str">
        <f>TEXT(Table5[[#This Row],[DATE]],"DDD")</f>
        <v>Fri</v>
      </c>
    </row>
    <row r="405" spans="1:15" x14ac:dyDescent="0.25">
      <c r="A405" s="1">
        <v>44759</v>
      </c>
      <c r="B405" t="s">
        <v>52</v>
      </c>
      <c r="C405">
        <v>8</v>
      </c>
      <c r="D405" t="s">
        <v>9</v>
      </c>
      <c r="E405" t="s">
        <v>11</v>
      </c>
      <c r="F405">
        <v>138</v>
      </c>
      <c r="G405">
        <v>173.88</v>
      </c>
      <c r="H405" t="s">
        <v>110</v>
      </c>
      <c r="I405" t="s">
        <v>67</v>
      </c>
      <c r="J405" t="str">
        <f>TEXT(Table5[[#This Row],[DATE]],"MMM")</f>
        <v>Jul</v>
      </c>
      <c r="K405">
        <f>YEAR(Table5[[#This Row],[DATE]])</f>
        <v>2022</v>
      </c>
      <c r="L405">
        <f>Table5[[#This Row],[BUYING PRICE]]*Table5[[#This Row],[QUANTITY]]</f>
        <v>1104</v>
      </c>
      <c r="M405">
        <f>Table5[[#This Row],[SELLING PRICE]]*Table5[[#This Row],[QUANTITY]]</f>
        <v>1391.04</v>
      </c>
      <c r="N405">
        <f>Table5[[#This Row],[sales]]-Table5[[#This Row],[Buying price For All Units]]</f>
        <v>287.03999999999996</v>
      </c>
      <c r="O405" t="str">
        <f>TEXT(Table5[[#This Row],[DATE]],"DDD")</f>
        <v>Sun</v>
      </c>
    </row>
    <row r="406" spans="1:15" x14ac:dyDescent="0.25">
      <c r="A406" s="1">
        <v>44760</v>
      </c>
      <c r="B406" t="s">
        <v>31</v>
      </c>
      <c r="C406">
        <v>12</v>
      </c>
      <c r="D406" t="s">
        <v>13</v>
      </c>
      <c r="E406" t="s">
        <v>9</v>
      </c>
      <c r="F406">
        <v>148</v>
      </c>
      <c r="G406">
        <v>164.28</v>
      </c>
      <c r="H406" t="s">
        <v>89</v>
      </c>
      <c r="I406" t="s">
        <v>69</v>
      </c>
      <c r="J406" t="str">
        <f>TEXT(Table5[[#This Row],[DATE]],"MMM")</f>
        <v>Jul</v>
      </c>
      <c r="K406">
        <f>YEAR(Table5[[#This Row],[DATE]])</f>
        <v>2022</v>
      </c>
      <c r="L406">
        <f>Table5[[#This Row],[BUYING PRICE]]*Table5[[#This Row],[QUANTITY]]</f>
        <v>1776</v>
      </c>
      <c r="M406">
        <f>Table5[[#This Row],[SELLING PRICE]]*Table5[[#This Row],[QUANTITY]]</f>
        <v>1971.3600000000001</v>
      </c>
      <c r="N406">
        <f>Table5[[#This Row],[sales]]-Table5[[#This Row],[Buying price For All Units]]</f>
        <v>195.36000000000013</v>
      </c>
      <c r="O406" t="str">
        <f>TEXT(Table5[[#This Row],[DATE]],"DDD")</f>
        <v>Mon</v>
      </c>
    </row>
    <row r="407" spans="1:15" x14ac:dyDescent="0.25">
      <c r="A407" s="1">
        <v>44762</v>
      </c>
      <c r="B407" t="s">
        <v>21</v>
      </c>
      <c r="C407">
        <v>8</v>
      </c>
      <c r="D407" t="s">
        <v>8</v>
      </c>
      <c r="E407" t="s">
        <v>9</v>
      </c>
      <c r="F407">
        <v>120</v>
      </c>
      <c r="G407">
        <v>162</v>
      </c>
      <c r="H407" t="s">
        <v>79</v>
      </c>
      <c r="I407" t="s">
        <v>67</v>
      </c>
      <c r="J407" t="str">
        <f>TEXT(Table5[[#This Row],[DATE]],"MMM")</f>
        <v>Jul</v>
      </c>
      <c r="K407">
        <f>YEAR(Table5[[#This Row],[DATE]])</f>
        <v>2022</v>
      </c>
      <c r="L407">
        <f>Table5[[#This Row],[BUYING PRICE]]*Table5[[#This Row],[QUANTITY]]</f>
        <v>960</v>
      </c>
      <c r="M407">
        <f>Table5[[#This Row],[SELLING PRICE]]*Table5[[#This Row],[QUANTITY]]</f>
        <v>1296</v>
      </c>
      <c r="N407">
        <f>Table5[[#This Row],[sales]]-Table5[[#This Row],[Buying price For All Units]]</f>
        <v>336</v>
      </c>
      <c r="O407" t="str">
        <f>TEXT(Table5[[#This Row],[DATE]],"DDD")</f>
        <v>Wed</v>
      </c>
    </row>
    <row r="408" spans="1:15" x14ac:dyDescent="0.25">
      <c r="A408" s="1">
        <v>44764</v>
      </c>
      <c r="B408" t="s">
        <v>24</v>
      </c>
      <c r="C408">
        <v>6</v>
      </c>
      <c r="D408" t="s">
        <v>13</v>
      </c>
      <c r="E408" t="s">
        <v>11</v>
      </c>
      <c r="F408">
        <v>55</v>
      </c>
      <c r="G408">
        <v>58.3</v>
      </c>
      <c r="H408" t="s">
        <v>82</v>
      </c>
      <c r="I408" t="s">
        <v>73</v>
      </c>
      <c r="J408" t="str">
        <f>TEXT(Table5[[#This Row],[DATE]],"MMM")</f>
        <v>Jul</v>
      </c>
      <c r="K408">
        <f>YEAR(Table5[[#This Row],[DATE]])</f>
        <v>2022</v>
      </c>
      <c r="L408">
        <f>Table5[[#This Row],[BUYING PRICE]]*Table5[[#This Row],[QUANTITY]]</f>
        <v>330</v>
      </c>
      <c r="M408">
        <f>Table5[[#This Row],[SELLING PRICE]]*Table5[[#This Row],[QUANTITY]]</f>
        <v>349.79999999999995</v>
      </c>
      <c r="N408">
        <f>Table5[[#This Row],[sales]]-Table5[[#This Row],[Buying price For All Units]]</f>
        <v>19.799999999999955</v>
      </c>
      <c r="O408" t="str">
        <f>TEXT(Table5[[#This Row],[DATE]],"DDD")</f>
        <v>Fri</v>
      </c>
    </row>
    <row r="409" spans="1:15" x14ac:dyDescent="0.25">
      <c r="A409" s="1">
        <v>44765</v>
      </c>
      <c r="B409" t="s">
        <v>41</v>
      </c>
      <c r="C409">
        <v>2</v>
      </c>
      <c r="D409" t="s">
        <v>9</v>
      </c>
      <c r="E409" t="s">
        <v>9</v>
      </c>
      <c r="F409">
        <v>37</v>
      </c>
      <c r="G409">
        <v>49.21</v>
      </c>
      <c r="H409" t="s">
        <v>99</v>
      </c>
      <c r="I409" t="s">
        <v>69</v>
      </c>
      <c r="J409" t="str">
        <f>TEXT(Table5[[#This Row],[DATE]],"MMM")</f>
        <v>Jul</v>
      </c>
      <c r="K409">
        <f>YEAR(Table5[[#This Row],[DATE]])</f>
        <v>2022</v>
      </c>
      <c r="L409">
        <f>Table5[[#This Row],[BUYING PRICE]]*Table5[[#This Row],[QUANTITY]]</f>
        <v>74</v>
      </c>
      <c r="M409">
        <f>Table5[[#This Row],[SELLING PRICE]]*Table5[[#This Row],[QUANTITY]]</f>
        <v>98.42</v>
      </c>
      <c r="N409">
        <f>Table5[[#This Row],[sales]]-Table5[[#This Row],[Buying price For All Units]]</f>
        <v>24.42</v>
      </c>
      <c r="O409" t="str">
        <f>TEXT(Table5[[#This Row],[DATE]],"DDD")</f>
        <v>Sat</v>
      </c>
    </row>
    <row r="410" spans="1:15" x14ac:dyDescent="0.25">
      <c r="A410" s="1">
        <v>44766</v>
      </c>
      <c r="B410" t="s">
        <v>26</v>
      </c>
      <c r="C410">
        <v>14</v>
      </c>
      <c r="D410" t="s">
        <v>13</v>
      </c>
      <c r="E410" t="s">
        <v>11</v>
      </c>
      <c r="F410">
        <v>75</v>
      </c>
      <c r="G410">
        <v>85.5</v>
      </c>
      <c r="H410" t="s">
        <v>84</v>
      </c>
      <c r="I410" t="s">
        <v>71</v>
      </c>
      <c r="J410" t="str">
        <f>TEXT(Table5[[#This Row],[DATE]],"MMM")</f>
        <v>Jul</v>
      </c>
      <c r="K410">
        <f>YEAR(Table5[[#This Row],[DATE]])</f>
        <v>2022</v>
      </c>
      <c r="L410">
        <f>Table5[[#This Row],[BUYING PRICE]]*Table5[[#This Row],[QUANTITY]]</f>
        <v>1050</v>
      </c>
      <c r="M410">
        <f>Table5[[#This Row],[SELLING PRICE]]*Table5[[#This Row],[QUANTITY]]</f>
        <v>1197</v>
      </c>
      <c r="N410">
        <f>Table5[[#This Row],[sales]]-Table5[[#This Row],[Buying price For All Units]]</f>
        <v>147</v>
      </c>
      <c r="O410" t="str">
        <f>TEXT(Table5[[#This Row],[DATE]],"DDD")</f>
        <v>Sun</v>
      </c>
    </row>
    <row r="411" spans="1:15" x14ac:dyDescent="0.25">
      <c r="A411" s="1">
        <v>44766</v>
      </c>
      <c r="B411" t="s">
        <v>37</v>
      </c>
      <c r="C411">
        <v>1</v>
      </c>
      <c r="D411" t="s">
        <v>9</v>
      </c>
      <c r="E411" t="s">
        <v>9</v>
      </c>
      <c r="F411">
        <v>48</v>
      </c>
      <c r="G411">
        <v>57.120000000000005</v>
      </c>
      <c r="H411" t="s">
        <v>95</v>
      </c>
      <c r="I411" t="s">
        <v>73</v>
      </c>
      <c r="J411" t="str">
        <f>TEXT(Table5[[#This Row],[DATE]],"MMM")</f>
        <v>Jul</v>
      </c>
      <c r="K411">
        <f>YEAR(Table5[[#This Row],[DATE]])</f>
        <v>2022</v>
      </c>
      <c r="L411">
        <f>Table5[[#This Row],[BUYING PRICE]]*Table5[[#This Row],[QUANTITY]]</f>
        <v>48</v>
      </c>
      <c r="M411">
        <f>Table5[[#This Row],[SELLING PRICE]]*Table5[[#This Row],[QUANTITY]]</f>
        <v>57.120000000000005</v>
      </c>
      <c r="N411">
        <f>Table5[[#This Row],[sales]]-Table5[[#This Row],[Buying price For All Units]]</f>
        <v>9.1200000000000045</v>
      </c>
      <c r="O411" t="str">
        <f>TEXT(Table5[[#This Row],[DATE]],"DDD")</f>
        <v>Sun</v>
      </c>
    </row>
    <row r="412" spans="1:15" x14ac:dyDescent="0.25">
      <c r="A412" s="1">
        <v>44767</v>
      </c>
      <c r="B412" t="s">
        <v>22</v>
      </c>
      <c r="C412">
        <v>2</v>
      </c>
      <c r="D412" t="s">
        <v>13</v>
      </c>
      <c r="E412" t="s">
        <v>11</v>
      </c>
      <c r="F412">
        <v>76</v>
      </c>
      <c r="G412">
        <v>82.08</v>
      </c>
      <c r="H412" t="s">
        <v>80</v>
      </c>
      <c r="I412" t="s">
        <v>67</v>
      </c>
      <c r="J412" t="str">
        <f>TEXT(Table5[[#This Row],[DATE]],"MMM")</f>
        <v>Jul</v>
      </c>
      <c r="K412">
        <f>YEAR(Table5[[#This Row],[DATE]])</f>
        <v>2022</v>
      </c>
      <c r="L412">
        <f>Table5[[#This Row],[BUYING PRICE]]*Table5[[#This Row],[QUANTITY]]</f>
        <v>152</v>
      </c>
      <c r="M412">
        <f>Table5[[#This Row],[SELLING PRICE]]*Table5[[#This Row],[QUANTITY]]</f>
        <v>164.16</v>
      </c>
      <c r="N412">
        <f>Table5[[#This Row],[sales]]-Table5[[#This Row],[Buying price For All Units]]</f>
        <v>12.159999999999997</v>
      </c>
      <c r="O412" t="str">
        <f>TEXT(Table5[[#This Row],[DATE]],"DDD")</f>
        <v>Mon</v>
      </c>
    </row>
    <row r="413" spans="1:15" x14ac:dyDescent="0.25">
      <c r="A413" s="1">
        <v>44767</v>
      </c>
      <c r="B413" t="s">
        <v>50</v>
      </c>
      <c r="C413">
        <v>12</v>
      </c>
      <c r="D413" t="s">
        <v>13</v>
      </c>
      <c r="E413" t="s">
        <v>11</v>
      </c>
      <c r="F413">
        <v>134</v>
      </c>
      <c r="G413">
        <v>156.78</v>
      </c>
      <c r="H413" t="s">
        <v>108</v>
      </c>
      <c r="I413" t="s">
        <v>69</v>
      </c>
      <c r="J413" t="str">
        <f>TEXT(Table5[[#This Row],[DATE]],"MMM")</f>
        <v>Jul</v>
      </c>
      <c r="K413">
        <f>YEAR(Table5[[#This Row],[DATE]])</f>
        <v>2022</v>
      </c>
      <c r="L413">
        <f>Table5[[#This Row],[BUYING PRICE]]*Table5[[#This Row],[QUANTITY]]</f>
        <v>1608</v>
      </c>
      <c r="M413">
        <f>Table5[[#This Row],[SELLING PRICE]]*Table5[[#This Row],[QUANTITY]]</f>
        <v>1881.3600000000001</v>
      </c>
      <c r="N413">
        <f>Table5[[#This Row],[sales]]-Table5[[#This Row],[Buying price For All Units]]</f>
        <v>273.36000000000013</v>
      </c>
      <c r="O413" t="str">
        <f>TEXT(Table5[[#This Row],[DATE]],"DDD")</f>
        <v>Mon</v>
      </c>
    </row>
    <row r="414" spans="1:15" x14ac:dyDescent="0.25">
      <c r="A414" s="1">
        <v>44767</v>
      </c>
      <c r="B414" t="s">
        <v>17</v>
      </c>
      <c r="C414">
        <v>13</v>
      </c>
      <c r="D414" t="s">
        <v>9</v>
      </c>
      <c r="E414" t="s">
        <v>11</v>
      </c>
      <c r="F414">
        <v>71</v>
      </c>
      <c r="G414">
        <v>80.94</v>
      </c>
      <c r="H414" t="s">
        <v>75</v>
      </c>
      <c r="I414" t="s">
        <v>71</v>
      </c>
      <c r="J414" t="str">
        <f>TEXT(Table5[[#This Row],[DATE]],"MMM")</f>
        <v>Jul</v>
      </c>
      <c r="K414">
        <f>YEAR(Table5[[#This Row],[DATE]])</f>
        <v>2022</v>
      </c>
      <c r="L414">
        <f>Table5[[#This Row],[BUYING PRICE]]*Table5[[#This Row],[QUANTITY]]</f>
        <v>923</v>
      </c>
      <c r="M414">
        <f>Table5[[#This Row],[SELLING PRICE]]*Table5[[#This Row],[QUANTITY]]</f>
        <v>1052.22</v>
      </c>
      <c r="N414">
        <f>Table5[[#This Row],[sales]]-Table5[[#This Row],[Buying price For All Units]]</f>
        <v>129.22000000000003</v>
      </c>
      <c r="O414" t="str">
        <f>TEXT(Table5[[#This Row],[DATE]],"DDD")</f>
        <v>Mon</v>
      </c>
    </row>
    <row r="415" spans="1:15" x14ac:dyDescent="0.25">
      <c r="A415" s="1">
        <v>44768</v>
      </c>
      <c r="B415" t="s">
        <v>17</v>
      </c>
      <c r="C415">
        <v>10</v>
      </c>
      <c r="D415" t="s">
        <v>9</v>
      </c>
      <c r="E415" t="s">
        <v>9</v>
      </c>
      <c r="F415">
        <v>71</v>
      </c>
      <c r="G415">
        <v>80.94</v>
      </c>
      <c r="H415" t="s">
        <v>75</v>
      </c>
      <c r="I415" t="s">
        <v>71</v>
      </c>
      <c r="J415" t="str">
        <f>TEXT(Table5[[#This Row],[DATE]],"MMM")</f>
        <v>Jul</v>
      </c>
      <c r="K415">
        <f>YEAR(Table5[[#This Row],[DATE]])</f>
        <v>2022</v>
      </c>
      <c r="L415">
        <f>Table5[[#This Row],[BUYING PRICE]]*Table5[[#This Row],[QUANTITY]]</f>
        <v>710</v>
      </c>
      <c r="M415">
        <f>Table5[[#This Row],[SELLING PRICE]]*Table5[[#This Row],[QUANTITY]]</f>
        <v>809.4</v>
      </c>
      <c r="N415">
        <f>Table5[[#This Row],[sales]]-Table5[[#This Row],[Buying price For All Units]]</f>
        <v>99.399999999999977</v>
      </c>
      <c r="O415" t="str">
        <f>TEXT(Table5[[#This Row],[DATE]],"DDD")</f>
        <v>Tue</v>
      </c>
    </row>
    <row r="416" spans="1:15" x14ac:dyDescent="0.25">
      <c r="A416" s="1">
        <v>44768</v>
      </c>
      <c r="B416" t="s">
        <v>53</v>
      </c>
      <c r="C416">
        <v>1</v>
      </c>
      <c r="D416" t="s">
        <v>9</v>
      </c>
      <c r="E416" t="s">
        <v>11</v>
      </c>
      <c r="F416">
        <v>18</v>
      </c>
      <c r="G416">
        <v>24.66</v>
      </c>
      <c r="H416" t="s">
        <v>111</v>
      </c>
      <c r="I416" t="s">
        <v>73</v>
      </c>
      <c r="J416" t="str">
        <f>TEXT(Table5[[#This Row],[DATE]],"MMM")</f>
        <v>Jul</v>
      </c>
      <c r="K416">
        <f>YEAR(Table5[[#This Row],[DATE]])</f>
        <v>2022</v>
      </c>
      <c r="L416">
        <f>Table5[[#This Row],[BUYING PRICE]]*Table5[[#This Row],[QUANTITY]]</f>
        <v>18</v>
      </c>
      <c r="M416">
        <f>Table5[[#This Row],[SELLING PRICE]]*Table5[[#This Row],[QUANTITY]]</f>
        <v>24.66</v>
      </c>
      <c r="N416">
        <f>Table5[[#This Row],[sales]]-Table5[[#This Row],[Buying price For All Units]]</f>
        <v>6.66</v>
      </c>
      <c r="O416" t="str">
        <f>TEXT(Table5[[#This Row],[DATE]],"DDD")</f>
        <v>Tue</v>
      </c>
    </row>
    <row r="417" spans="1:15" x14ac:dyDescent="0.25">
      <c r="A417" s="1">
        <v>44776</v>
      </c>
      <c r="B417" t="s">
        <v>46</v>
      </c>
      <c r="C417">
        <v>5</v>
      </c>
      <c r="D417" t="s">
        <v>13</v>
      </c>
      <c r="E417" t="s">
        <v>11</v>
      </c>
      <c r="F417">
        <v>73</v>
      </c>
      <c r="G417">
        <v>94.17</v>
      </c>
      <c r="H417" t="s">
        <v>104</v>
      </c>
      <c r="I417" t="s">
        <v>69</v>
      </c>
      <c r="J417" t="str">
        <f>TEXT(Table5[[#This Row],[DATE]],"MMM")</f>
        <v>Aug</v>
      </c>
      <c r="K417">
        <f>YEAR(Table5[[#This Row],[DATE]])</f>
        <v>2022</v>
      </c>
      <c r="L417">
        <f>Table5[[#This Row],[BUYING PRICE]]*Table5[[#This Row],[QUANTITY]]</f>
        <v>365</v>
      </c>
      <c r="M417">
        <f>Table5[[#This Row],[SELLING PRICE]]*Table5[[#This Row],[QUANTITY]]</f>
        <v>470.85</v>
      </c>
      <c r="N417">
        <f>Table5[[#This Row],[sales]]-Table5[[#This Row],[Buying price For All Units]]</f>
        <v>105.85000000000002</v>
      </c>
      <c r="O417" t="str">
        <f>TEXT(Table5[[#This Row],[DATE]],"DDD")</f>
        <v>Wed</v>
      </c>
    </row>
    <row r="418" spans="1:15" x14ac:dyDescent="0.25">
      <c r="A418" s="1">
        <v>44779</v>
      </c>
      <c r="B418" t="s">
        <v>32</v>
      </c>
      <c r="C418">
        <v>9</v>
      </c>
      <c r="D418" t="s">
        <v>9</v>
      </c>
      <c r="E418" t="s">
        <v>9</v>
      </c>
      <c r="F418">
        <v>13</v>
      </c>
      <c r="G418">
        <v>16.64</v>
      </c>
      <c r="H418" t="s">
        <v>90</v>
      </c>
      <c r="I418" t="s">
        <v>69</v>
      </c>
      <c r="J418" t="str">
        <f>TEXT(Table5[[#This Row],[DATE]],"MMM")</f>
        <v>Aug</v>
      </c>
      <c r="K418">
        <f>YEAR(Table5[[#This Row],[DATE]])</f>
        <v>2022</v>
      </c>
      <c r="L418">
        <f>Table5[[#This Row],[BUYING PRICE]]*Table5[[#This Row],[QUANTITY]]</f>
        <v>117</v>
      </c>
      <c r="M418">
        <f>Table5[[#This Row],[SELLING PRICE]]*Table5[[#This Row],[QUANTITY]]</f>
        <v>149.76</v>
      </c>
      <c r="N418">
        <f>Table5[[#This Row],[sales]]-Table5[[#This Row],[Buying price For All Units]]</f>
        <v>32.759999999999991</v>
      </c>
      <c r="O418" t="str">
        <f>TEXT(Table5[[#This Row],[DATE]],"DDD")</f>
        <v>Sat</v>
      </c>
    </row>
    <row r="419" spans="1:15" x14ac:dyDescent="0.25">
      <c r="A419" s="1">
        <v>44781</v>
      </c>
      <c r="B419" t="s">
        <v>32</v>
      </c>
      <c r="C419">
        <v>2</v>
      </c>
      <c r="D419" t="s">
        <v>13</v>
      </c>
      <c r="E419" t="s">
        <v>9</v>
      </c>
      <c r="F419">
        <v>13</v>
      </c>
      <c r="G419">
        <v>16.64</v>
      </c>
      <c r="H419" t="s">
        <v>90</v>
      </c>
      <c r="I419" t="s">
        <v>69</v>
      </c>
      <c r="J419" t="str">
        <f>TEXT(Table5[[#This Row],[DATE]],"MMM")</f>
        <v>Aug</v>
      </c>
      <c r="K419">
        <f>YEAR(Table5[[#This Row],[DATE]])</f>
        <v>2022</v>
      </c>
      <c r="L419">
        <f>Table5[[#This Row],[BUYING PRICE]]*Table5[[#This Row],[QUANTITY]]</f>
        <v>26</v>
      </c>
      <c r="M419">
        <f>Table5[[#This Row],[SELLING PRICE]]*Table5[[#This Row],[QUANTITY]]</f>
        <v>33.28</v>
      </c>
      <c r="N419">
        <f>Table5[[#This Row],[sales]]-Table5[[#This Row],[Buying price For All Units]]</f>
        <v>7.2800000000000011</v>
      </c>
      <c r="O419" t="str">
        <f>TEXT(Table5[[#This Row],[DATE]],"DDD")</f>
        <v>Mon</v>
      </c>
    </row>
    <row r="420" spans="1:15" x14ac:dyDescent="0.25">
      <c r="A420" s="1">
        <v>44781</v>
      </c>
      <c r="B420" t="s">
        <v>29</v>
      </c>
      <c r="C420">
        <v>12</v>
      </c>
      <c r="D420" t="s">
        <v>13</v>
      </c>
      <c r="E420" t="s">
        <v>11</v>
      </c>
      <c r="F420">
        <v>89</v>
      </c>
      <c r="G420">
        <v>117.48</v>
      </c>
      <c r="H420" t="s">
        <v>87</v>
      </c>
      <c r="I420" t="s">
        <v>73</v>
      </c>
      <c r="J420" t="str">
        <f>TEXT(Table5[[#This Row],[DATE]],"MMM")</f>
        <v>Aug</v>
      </c>
      <c r="K420">
        <f>YEAR(Table5[[#This Row],[DATE]])</f>
        <v>2022</v>
      </c>
      <c r="L420">
        <f>Table5[[#This Row],[BUYING PRICE]]*Table5[[#This Row],[QUANTITY]]</f>
        <v>1068</v>
      </c>
      <c r="M420">
        <f>Table5[[#This Row],[SELLING PRICE]]*Table5[[#This Row],[QUANTITY]]</f>
        <v>1409.76</v>
      </c>
      <c r="N420">
        <f>Table5[[#This Row],[sales]]-Table5[[#This Row],[Buying price For All Units]]</f>
        <v>341.76</v>
      </c>
      <c r="O420" t="str">
        <f>TEXT(Table5[[#This Row],[DATE]],"DDD")</f>
        <v>Mon</v>
      </c>
    </row>
    <row r="421" spans="1:15" x14ac:dyDescent="0.25">
      <c r="A421" s="1">
        <v>44781</v>
      </c>
      <c r="B421" t="s">
        <v>43</v>
      </c>
      <c r="C421">
        <v>11</v>
      </c>
      <c r="D421" t="s">
        <v>13</v>
      </c>
      <c r="E421" t="s">
        <v>11</v>
      </c>
      <c r="F421">
        <v>126</v>
      </c>
      <c r="G421">
        <v>162.54</v>
      </c>
      <c r="H421" t="s">
        <v>101</v>
      </c>
      <c r="I421" t="s">
        <v>65</v>
      </c>
      <c r="J421" t="str">
        <f>TEXT(Table5[[#This Row],[DATE]],"MMM")</f>
        <v>Aug</v>
      </c>
      <c r="K421">
        <f>YEAR(Table5[[#This Row],[DATE]])</f>
        <v>2022</v>
      </c>
      <c r="L421">
        <f>Table5[[#This Row],[BUYING PRICE]]*Table5[[#This Row],[QUANTITY]]</f>
        <v>1386</v>
      </c>
      <c r="M421">
        <f>Table5[[#This Row],[SELLING PRICE]]*Table5[[#This Row],[QUANTITY]]</f>
        <v>1787.9399999999998</v>
      </c>
      <c r="N421">
        <f>Table5[[#This Row],[sales]]-Table5[[#This Row],[Buying price For All Units]]</f>
        <v>401.93999999999983</v>
      </c>
      <c r="O421" t="str">
        <f>TEXT(Table5[[#This Row],[DATE]],"DDD")</f>
        <v>Mon</v>
      </c>
    </row>
    <row r="422" spans="1:15" x14ac:dyDescent="0.25">
      <c r="A422" s="1">
        <v>44787</v>
      </c>
      <c r="B422" t="s">
        <v>39</v>
      </c>
      <c r="C422">
        <v>14</v>
      </c>
      <c r="D422" t="s">
        <v>13</v>
      </c>
      <c r="E422" t="s">
        <v>11</v>
      </c>
      <c r="F422">
        <v>148</v>
      </c>
      <c r="G422">
        <v>201.28</v>
      </c>
      <c r="H422" t="s">
        <v>97</v>
      </c>
      <c r="I422" t="s">
        <v>73</v>
      </c>
      <c r="J422" t="str">
        <f>TEXT(Table5[[#This Row],[DATE]],"MMM")</f>
        <v>Aug</v>
      </c>
      <c r="K422">
        <f>YEAR(Table5[[#This Row],[DATE]])</f>
        <v>2022</v>
      </c>
      <c r="L422">
        <f>Table5[[#This Row],[BUYING PRICE]]*Table5[[#This Row],[QUANTITY]]</f>
        <v>2072</v>
      </c>
      <c r="M422">
        <f>Table5[[#This Row],[SELLING PRICE]]*Table5[[#This Row],[QUANTITY]]</f>
        <v>2817.92</v>
      </c>
      <c r="N422">
        <f>Table5[[#This Row],[sales]]-Table5[[#This Row],[Buying price For All Units]]</f>
        <v>745.92000000000007</v>
      </c>
      <c r="O422" t="str">
        <f>TEXT(Table5[[#This Row],[DATE]],"DDD")</f>
        <v>Sun</v>
      </c>
    </row>
    <row r="423" spans="1:15" x14ac:dyDescent="0.25">
      <c r="A423" s="1">
        <v>44788</v>
      </c>
      <c r="B423" t="s">
        <v>42</v>
      </c>
      <c r="C423">
        <v>10</v>
      </c>
      <c r="D423" t="s">
        <v>8</v>
      </c>
      <c r="E423" t="s">
        <v>11</v>
      </c>
      <c r="F423">
        <v>44</v>
      </c>
      <c r="G423">
        <v>48.4</v>
      </c>
      <c r="H423" t="s">
        <v>100</v>
      </c>
      <c r="I423" t="s">
        <v>69</v>
      </c>
      <c r="J423" t="str">
        <f>TEXT(Table5[[#This Row],[DATE]],"MMM")</f>
        <v>Aug</v>
      </c>
      <c r="K423">
        <f>YEAR(Table5[[#This Row],[DATE]])</f>
        <v>2022</v>
      </c>
      <c r="L423">
        <f>Table5[[#This Row],[BUYING PRICE]]*Table5[[#This Row],[QUANTITY]]</f>
        <v>440</v>
      </c>
      <c r="M423">
        <f>Table5[[#This Row],[SELLING PRICE]]*Table5[[#This Row],[QUANTITY]]</f>
        <v>484</v>
      </c>
      <c r="N423">
        <f>Table5[[#This Row],[sales]]-Table5[[#This Row],[Buying price For All Units]]</f>
        <v>44</v>
      </c>
      <c r="O423" t="str">
        <f>TEXT(Table5[[#This Row],[DATE]],"DDD")</f>
        <v>Mon</v>
      </c>
    </row>
    <row r="424" spans="1:15" x14ac:dyDescent="0.25">
      <c r="A424" s="1">
        <v>44788</v>
      </c>
      <c r="B424" t="s">
        <v>38</v>
      </c>
      <c r="C424">
        <v>7</v>
      </c>
      <c r="D424" t="s">
        <v>13</v>
      </c>
      <c r="E424" t="s">
        <v>9</v>
      </c>
      <c r="F424">
        <v>12</v>
      </c>
      <c r="G424">
        <v>15.719999999999999</v>
      </c>
      <c r="H424" t="s">
        <v>96</v>
      </c>
      <c r="I424" t="s">
        <v>69</v>
      </c>
      <c r="J424" t="str">
        <f>TEXT(Table5[[#This Row],[DATE]],"MMM")</f>
        <v>Aug</v>
      </c>
      <c r="K424">
        <f>YEAR(Table5[[#This Row],[DATE]])</f>
        <v>2022</v>
      </c>
      <c r="L424">
        <f>Table5[[#This Row],[BUYING PRICE]]*Table5[[#This Row],[QUANTITY]]</f>
        <v>84</v>
      </c>
      <c r="M424">
        <f>Table5[[#This Row],[SELLING PRICE]]*Table5[[#This Row],[QUANTITY]]</f>
        <v>110.03999999999999</v>
      </c>
      <c r="N424">
        <f>Table5[[#This Row],[sales]]-Table5[[#This Row],[Buying price For All Units]]</f>
        <v>26.039999999999992</v>
      </c>
      <c r="O424" t="str">
        <f>TEXT(Table5[[#This Row],[DATE]],"DDD")</f>
        <v>Mon</v>
      </c>
    </row>
    <row r="425" spans="1:15" x14ac:dyDescent="0.25">
      <c r="A425" s="1">
        <v>44791</v>
      </c>
      <c r="B425" t="s">
        <v>30</v>
      </c>
      <c r="C425">
        <v>8</v>
      </c>
      <c r="D425" t="s">
        <v>9</v>
      </c>
      <c r="E425" t="s">
        <v>9</v>
      </c>
      <c r="F425">
        <v>47</v>
      </c>
      <c r="G425">
        <v>53.11</v>
      </c>
      <c r="H425" t="s">
        <v>88</v>
      </c>
      <c r="I425" t="s">
        <v>73</v>
      </c>
      <c r="J425" t="str">
        <f>TEXT(Table5[[#This Row],[DATE]],"MMM")</f>
        <v>Aug</v>
      </c>
      <c r="K425">
        <f>YEAR(Table5[[#This Row],[DATE]])</f>
        <v>2022</v>
      </c>
      <c r="L425">
        <f>Table5[[#This Row],[BUYING PRICE]]*Table5[[#This Row],[QUANTITY]]</f>
        <v>376</v>
      </c>
      <c r="M425">
        <f>Table5[[#This Row],[SELLING PRICE]]*Table5[[#This Row],[QUANTITY]]</f>
        <v>424.88</v>
      </c>
      <c r="N425">
        <f>Table5[[#This Row],[sales]]-Table5[[#This Row],[Buying price For All Units]]</f>
        <v>48.879999999999995</v>
      </c>
      <c r="O425" t="str">
        <f>TEXT(Table5[[#This Row],[DATE]],"DDD")</f>
        <v>Thu</v>
      </c>
    </row>
    <row r="426" spans="1:15" x14ac:dyDescent="0.25">
      <c r="A426" s="1">
        <v>44791</v>
      </c>
      <c r="B426" t="s">
        <v>31</v>
      </c>
      <c r="C426">
        <v>2</v>
      </c>
      <c r="D426" t="s">
        <v>9</v>
      </c>
      <c r="E426" t="s">
        <v>11</v>
      </c>
      <c r="F426">
        <v>148</v>
      </c>
      <c r="G426">
        <v>164.28</v>
      </c>
      <c r="H426" t="s">
        <v>89</v>
      </c>
      <c r="I426" t="s">
        <v>69</v>
      </c>
      <c r="J426" t="str">
        <f>TEXT(Table5[[#This Row],[DATE]],"MMM")</f>
        <v>Aug</v>
      </c>
      <c r="K426">
        <f>YEAR(Table5[[#This Row],[DATE]])</f>
        <v>2022</v>
      </c>
      <c r="L426">
        <f>Table5[[#This Row],[BUYING PRICE]]*Table5[[#This Row],[QUANTITY]]</f>
        <v>296</v>
      </c>
      <c r="M426">
        <f>Table5[[#This Row],[SELLING PRICE]]*Table5[[#This Row],[QUANTITY]]</f>
        <v>328.56</v>
      </c>
      <c r="N426">
        <f>Table5[[#This Row],[sales]]-Table5[[#This Row],[Buying price For All Units]]</f>
        <v>32.56</v>
      </c>
      <c r="O426" t="str">
        <f>TEXT(Table5[[#This Row],[DATE]],"DDD")</f>
        <v>Thu</v>
      </c>
    </row>
    <row r="427" spans="1:15" x14ac:dyDescent="0.25">
      <c r="A427" s="1">
        <v>44792</v>
      </c>
      <c r="B427" t="s">
        <v>47</v>
      </c>
      <c r="C427">
        <v>3</v>
      </c>
      <c r="D427" t="s">
        <v>9</v>
      </c>
      <c r="E427" t="s">
        <v>9</v>
      </c>
      <c r="F427">
        <v>43</v>
      </c>
      <c r="G427">
        <v>47.730000000000004</v>
      </c>
      <c r="H427" t="s">
        <v>105</v>
      </c>
      <c r="I427" t="s">
        <v>71</v>
      </c>
      <c r="J427" t="str">
        <f>TEXT(Table5[[#This Row],[DATE]],"MMM")</f>
        <v>Aug</v>
      </c>
      <c r="K427">
        <f>YEAR(Table5[[#This Row],[DATE]])</f>
        <v>2022</v>
      </c>
      <c r="L427">
        <f>Table5[[#This Row],[BUYING PRICE]]*Table5[[#This Row],[QUANTITY]]</f>
        <v>129</v>
      </c>
      <c r="M427">
        <f>Table5[[#This Row],[SELLING PRICE]]*Table5[[#This Row],[QUANTITY]]</f>
        <v>143.19</v>
      </c>
      <c r="N427">
        <f>Table5[[#This Row],[sales]]-Table5[[#This Row],[Buying price For All Units]]</f>
        <v>14.189999999999998</v>
      </c>
      <c r="O427" t="str">
        <f>TEXT(Table5[[#This Row],[DATE]],"DDD")</f>
        <v>Fri</v>
      </c>
    </row>
    <row r="428" spans="1:15" x14ac:dyDescent="0.25">
      <c r="A428" s="1">
        <v>44793</v>
      </c>
      <c r="B428" t="s">
        <v>23</v>
      </c>
      <c r="C428">
        <v>13</v>
      </c>
      <c r="D428" t="s">
        <v>13</v>
      </c>
      <c r="E428" t="s">
        <v>9</v>
      </c>
      <c r="F428">
        <v>141</v>
      </c>
      <c r="G428">
        <v>149.46</v>
      </c>
      <c r="H428" t="s">
        <v>81</v>
      </c>
      <c r="I428" t="s">
        <v>65</v>
      </c>
      <c r="J428" t="str">
        <f>TEXT(Table5[[#This Row],[DATE]],"MMM")</f>
        <v>Aug</v>
      </c>
      <c r="K428">
        <f>YEAR(Table5[[#This Row],[DATE]])</f>
        <v>2022</v>
      </c>
      <c r="L428">
        <f>Table5[[#This Row],[BUYING PRICE]]*Table5[[#This Row],[QUANTITY]]</f>
        <v>1833</v>
      </c>
      <c r="M428">
        <f>Table5[[#This Row],[SELLING PRICE]]*Table5[[#This Row],[QUANTITY]]</f>
        <v>1942.98</v>
      </c>
      <c r="N428">
        <f>Table5[[#This Row],[sales]]-Table5[[#This Row],[Buying price For All Units]]</f>
        <v>109.98000000000002</v>
      </c>
      <c r="O428" t="str">
        <f>TEXT(Table5[[#This Row],[DATE]],"DDD")</f>
        <v>Sat</v>
      </c>
    </row>
    <row r="429" spans="1:15" x14ac:dyDescent="0.25">
      <c r="A429" s="1">
        <v>44793</v>
      </c>
      <c r="B429" t="s">
        <v>49</v>
      </c>
      <c r="C429">
        <v>14</v>
      </c>
      <c r="D429" t="s">
        <v>13</v>
      </c>
      <c r="E429" t="s">
        <v>9</v>
      </c>
      <c r="F429">
        <v>95</v>
      </c>
      <c r="G429">
        <v>119.7</v>
      </c>
      <c r="H429" t="s">
        <v>107</v>
      </c>
      <c r="I429" t="s">
        <v>73</v>
      </c>
      <c r="J429" t="str">
        <f>TEXT(Table5[[#This Row],[DATE]],"MMM")</f>
        <v>Aug</v>
      </c>
      <c r="K429">
        <f>YEAR(Table5[[#This Row],[DATE]])</f>
        <v>2022</v>
      </c>
      <c r="L429">
        <f>Table5[[#This Row],[BUYING PRICE]]*Table5[[#This Row],[QUANTITY]]</f>
        <v>1330</v>
      </c>
      <c r="M429">
        <f>Table5[[#This Row],[SELLING PRICE]]*Table5[[#This Row],[QUANTITY]]</f>
        <v>1675.8</v>
      </c>
      <c r="N429">
        <f>Table5[[#This Row],[sales]]-Table5[[#This Row],[Buying price For All Units]]</f>
        <v>345.79999999999995</v>
      </c>
      <c r="O429" t="str">
        <f>TEXT(Table5[[#This Row],[DATE]],"DDD")</f>
        <v>Sat</v>
      </c>
    </row>
    <row r="430" spans="1:15" x14ac:dyDescent="0.25">
      <c r="A430" s="1">
        <v>44794</v>
      </c>
      <c r="B430" t="s">
        <v>32</v>
      </c>
      <c r="C430">
        <v>4</v>
      </c>
      <c r="D430" t="s">
        <v>13</v>
      </c>
      <c r="E430" t="s">
        <v>9</v>
      </c>
      <c r="F430">
        <v>13</v>
      </c>
      <c r="G430">
        <v>16.64</v>
      </c>
      <c r="H430" t="s">
        <v>90</v>
      </c>
      <c r="I430" t="s">
        <v>69</v>
      </c>
      <c r="J430" t="str">
        <f>TEXT(Table5[[#This Row],[DATE]],"MMM")</f>
        <v>Aug</v>
      </c>
      <c r="K430">
        <f>YEAR(Table5[[#This Row],[DATE]])</f>
        <v>2022</v>
      </c>
      <c r="L430">
        <f>Table5[[#This Row],[BUYING PRICE]]*Table5[[#This Row],[QUANTITY]]</f>
        <v>52</v>
      </c>
      <c r="M430">
        <f>Table5[[#This Row],[SELLING PRICE]]*Table5[[#This Row],[QUANTITY]]</f>
        <v>66.56</v>
      </c>
      <c r="N430">
        <f>Table5[[#This Row],[sales]]-Table5[[#This Row],[Buying price For All Units]]</f>
        <v>14.560000000000002</v>
      </c>
      <c r="O430" t="str">
        <f>TEXT(Table5[[#This Row],[DATE]],"DDD")</f>
        <v>Sun</v>
      </c>
    </row>
    <row r="431" spans="1:15" x14ac:dyDescent="0.25">
      <c r="A431" s="1">
        <v>44796</v>
      </c>
      <c r="B431" t="s">
        <v>22</v>
      </c>
      <c r="C431">
        <v>11</v>
      </c>
      <c r="D431" t="s">
        <v>9</v>
      </c>
      <c r="E431" t="s">
        <v>9</v>
      </c>
      <c r="F431">
        <v>76</v>
      </c>
      <c r="G431">
        <v>82.08</v>
      </c>
      <c r="H431" t="s">
        <v>80</v>
      </c>
      <c r="I431" t="s">
        <v>67</v>
      </c>
      <c r="J431" t="str">
        <f>TEXT(Table5[[#This Row],[DATE]],"MMM")</f>
        <v>Aug</v>
      </c>
      <c r="K431">
        <f>YEAR(Table5[[#This Row],[DATE]])</f>
        <v>2022</v>
      </c>
      <c r="L431">
        <f>Table5[[#This Row],[BUYING PRICE]]*Table5[[#This Row],[QUANTITY]]</f>
        <v>836</v>
      </c>
      <c r="M431">
        <f>Table5[[#This Row],[SELLING PRICE]]*Table5[[#This Row],[QUANTITY]]</f>
        <v>902.88</v>
      </c>
      <c r="N431">
        <f>Table5[[#This Row],[sales]]-Table5[[#This Row],[Buying price For All Units]]</f>
        <v>66.88</v>
      </c>
      <c r="O431" t="str">
        <f>TEXT(Table5[[#This Row],[DATE]],"DDD")</f>
        <v>Tue</v>
      </c>
    </row>
    <row r="432" spans="1:15" x14ac:dyDescent="0.25">
      <c r="A432" s="1">
        <v>44796</v>
      </c>
      <c r="B432" t="s">
        <v>30</v>
      </c>
      <c r="C432">
        <v>14</v>
      </c>
      <c r="D432" t="s">
        <v>13</v>
      </c>
      <c r="E432" t="s">
        <v>11</v>
      </c>
      <c r="F432">
        <v>47</v>
      </c>
      <c r="G432">
        <v>53.11</v>
      </c>
      <c r="H432" t="s">
        <v>88</v>
      </c>
      <c r="I432" t="s">
        <v>73</v>
      </c>
      <c r="J432" t="str">
        <f>TEXT(Table5[[#This Row],[DATE]],"MMM")</f>
        <v>Aug</v>
      </c>
      <c r="K432">
        <f>YEAR(Table5[[#This Row],[DATE]])</f>
        <v>2022</v>
      </c>
      <c r="L432">
        <f>Table5[[#This Row],[BUYING PRICE]]*Table5[[#This Row],[QUANTITY]]</f>
        <v>658</v>
      </c>
      <c r="M432">
        <f>Table5[[#This Row],[SELLING PRICE]]*Table5[[#This Row],[QUANTITY]]</f>
        <v>743.54</v>
      </c>
      <c r="N432">
        <f>Table5[[#This Row],[sales]]-Table5[[#This Row],[Buying price For All Units]]</f>
        <v>85.539999999999964</v>
      </c>
      <c r="O432" t="str">
        <f>TEXT(Table5[[#This Row],[DATE]],"DDD")</f>
        <v>Tue</v>
      </c>
    </row>
    <row r="433" spans="1:15" x14ac:dyDescent="0.25">
      <c r="A433" s="1">
        <v>44797</v>
      </c>
      <c r="B433" t="s">
        <v>35</v>
      </c>
      <c r="C433">
        <v>5</v>
      </c>
      <c r="D433" t="s">
        <v>13</v>
      </c>
      <c r="E433" t="s">
        <v>11</v>
      </c>
      <c r="F433">
        <v>133</v>
      </c>
      <c r="G433">
        <v>155.61000000000001</v>
      </c>
      <c r="H433" t="s">
        <v>93</v>
      </c>
      <c r="I433" t="s">
        <v>71</v>
      </c>
      <c r="J433" t="str">
        <f>TEXT(Table5[[#This Row],[DATE]],"MMM")</f>
        <v>Aug</v>
      </c>
      <c r="K433">
        <f>YEAR(Table5[[#This Row],[DATE]])</f>
        <v>2022</v>
      </c>
      <c r="L433">
        <f>Table5[[#This Row],[BUYING PRICE]]*Table5[[#This Row],[QUANTITY]]</f>
        <v>665</v>
      </c>
      <c r="M433">
        <f>Table5[[#This Row],[SELLING PRICE]]*Table5[[#This Row],[QUANTITY]]</f>
        <v>778.05000000000007</v>
      </c>
      <c r="N433">
        <f>Table5[[#This Row],[sales]]-Table5[[#This Row],[Buying price For All Units]]</f>
        <v>113.05000000000007</v>
      </c>
      <c r="O433" t="str">
        <f>TEXT(Table5[[#This Row],[DATE]],"DDD")</f>
        <v>Wed</v>
      </c>
    </row>
    <row r="434" spans="1:15" x14ac:dyDescent="0.25">
      <c r="A434" s="1">
        <v>44799</v>
      </c>
      <c r="B434" t="s">
        <v>51</v>
      </c>
      <c r="C434">
        <v>13</v>
      </c>
      <c r="D434" t="s">
        <v>8</v>
      </c>
      <c r="E434" t="s">
        <v>11</v>
      </c>
      <c r="F434">
        <v>150</v>
      </c>
      <c r="G434">
        <v>210</v>
      </c>
      <c r="H434" t="s">
        <v>109</v>
      </c>
      <c r="I434" t="s">
        <v>69</v>
      </c>
      <c r="J434" t="str">
        <f>TEXT(Table5[[#This Row],[DATE]],"MMM")</f>
        <v>Aug</v>
      </c>
      <c r="K434">
        <f>YEAR(Table5[[#This Row],[DATE]])</f>
        <v>2022</v>
      </c>
      <c r="L434">
        <f>Table5[[#This Row],[BUYING PRICE]]*Table5[[#This Row],[QUANTITY]]</f>
        <v>1950</v>
      </c>
      <c r="M434">
        <f>Table5[[#This Row],[SELLING PRICE]]*Table5[[#This Row],[QUANTITY]]</f>
        <v>2730</v>
      </c>
      <c r="N434">
        <f>Table5[[#This Row],[sales]]-Table5[[#This Row],[Buying price For All Units]]</f>
        <v>780</v>
      </c>
      <c r="O434" t="str">
        <f>TEXT(Table5[[#This Row],[DATE]],"DDD")</f>
        <v>Fri</v>
      </c>
    </row>
    <row r="435" spans="1:15" x14ac:dyDescent="0.25">
      <c r="A435" s="1">
        <v>44799</v>
      </c>
      <c r="B435" t="s">
        <v>19</v>
      </c>
      <c r="C435">
        <v>8</v>
      </c>
      <c r="D435" t="s">
        <v>9</v>
      </c>
      <c r="E435" t="s">
        <v>9</v>
      </c>
      <c r="F435">
        <v>67</v>
      </c>
      <c r="G435">
        <v>85.76</v>
      </c>
      <c r="H435" t="s">
        <v>77</v>
      </c>
      <c r="I435" t="s">
        <v>67</v>
      </c>
      <c r="J435" t="str">
        <f>TEXT(Table5[[#This Row],[DATE]],"MMM")</f>
        <v>Aug</v>
      </c>
      <c r="K435">
        <f>YEAR(Table5[[#This Row],[DATE]])</f>
        <v>2022</v>
      </c>
      <c r="L435">
        <f>Table5[[#This Row],[BUYING PRICE]]*Table5[[#This Row],[QUANTITY]]</f>
        <v>536</v>
      </c>
      <c r="M435">
        <f>Table5[[#This Row],[SELLING PRICE]]*Table5[[#This Row],[QUANTITY]]</f>
        <v>686.08</v>
      </c>
      <c r="N435">
        <f>Table5[[#This Row],[sales]]-Table5[[#This Row],[Buying price For All Units]]</f>
        <v>150.08000000000004</v>
      </c>
      <c r="O435" t="str">
        <f>TEXT(Table5[[#This Row],[DATE]],"DDD")</f>
        <v>Fri</v>
      </c>
    </row>
    <row r="436" spans="1:15" x14ac:dyDescent="0.25">
      <c r="A436" s="1">
        <v>44800</v>
      </c>
      <c r="B436" t="s">
        <v>45</v>
      </c>
      <c r="C436">
        <v>15</v>
      </c>
      <c r="D436" t="s">
        <v>8</v>
      </c>
      <c r="E436" t="s">
        <v>9</v>
      </c>
      <c r="F436">
        <v>37</v>
      </c>
      <c r="G436">
        <v>42.55</v>
      </c>
      <c r="H436" t="s">
        <v>103</v>
      </c>
      <c r="I436" t="s">
        <v>67</v>
      </c>
      <c r="J436" t="str">
        <f>TEXT(Table5[[#This Row],[DATE]],"MMM")</f>
        <v>Aug</v>
      </c>
      <c r="K436">
        <f>YEAR(Table5[[#This Row],[DATE]])</f>
        <v>2022</v>
      </c>
      <c r="L436">
        <f>Table5[[#This Row],[BUYING PRICE]]*Table5[[#This Row],[QUANTITY]]</f>
        <v>555</v>
      </c>
      <c r="M436">
        <f>Table5[[#This Row],[SELLING PRICE]]*Table5[[#This Row],[QUANTITY]]</f>
        <v>638.25</v>
      </c>
      <c r="N436">
        <f>Table5[[#This Row],[sales]]-Table5[[#This Row],[Buying price For All Units]]</f>
        <v>83.25</v>
      </c>
      <c r="O436" t="str">
        <f>TEXT(Table5[[#This Row],[DATE]],"DDD")</f>
        <v>Sat</v>
      </c>
    </row>
    <row r="437" spans="1:15" x14ac:dyDescent="0.25">
      <c r="A437" s="1">
        <v>44801</v>
      </c>
      <c r="B437" t="s">
        <v>35</v>
      </c>
      <c r="C437">
        <v>9</v>
      </c>
      <c r="D437" t="s">
        <v>9</v>
      </c>
      <c r="E437" t="s">
        <v>9</v>
      </c>
      <c r="F437">
        <v>133</v>
      </c>
      <c r="G437">
        <v>155.61000000000001</v>
      </c>
      <c r="H437" t="s">
        <v>93</v>
      </c>
      <c r="I437" t="s">
        <v>71</v>
      </c>
      <c r="J437" t="str">
        <f>TEXT(Table5[[#This Row],[DATE]],"MMM")</f>
        <v>Aug</v>
      </c>
      <c r="K437">
        <f>YEAR(Table5[[#This Row],[DATE]])</f>
        <v>2022</v>
      </c>
      <c r="L437">
        <f>Table5[[#This Row],[BUYING PRICE]]*Table5[[#This Row],[QUANTITY]]</f>
        <v>1197</v>
      </c>
      <c r="M437">
        <f>Table5[[#This Row],[SELLING PRICE]]*Table5[[#This Row],[QUANTITY]]</f>
        <v>1400.4900000000002</v>
      </c>
      <c r="N437">
        <f>Table5[[#This Row],[sales]]-Table5[[#This Row],[Buying price For All Units]]</f>
        <v>203.49000000000024</v>
      </c>
      <c r="O437" t="str">
        <f>TEXT(Table5[[#This Row],[DATE]],"DDD")</f>
        <v>Sun</v>
      </c>
    </row>
    <row r="438" spans="1:15" x14ac:dyDescent="0.25">
      <c r="A438" s="1">
        <v>44801</v>
      </c>
      <c r="B438" t="s">
        <v>45</v>
      </c>
      <c r="C438">
        <v>5</v>
      </c>
      <c r="D438" t="s">
        <v>13</v>
      </c>
      <c r="E438" t="s">
        <v>9</v>
      </c>
      <c r="F438">
        <v>37</v>
      </c>
      <c r="G438">
        <v>42.55</v>
      </c>
      <c r="H438" t="s">
        <v>103</v>
      </c>
      <c r="I438" t="s">
        <v>67</v>
      </c>
      <c r="J438" t="str">
        <f>TEXT(Table5[[#This Row],[DATE]],"MMM")</f>
        <v>Aug</v>
      </c>
      <c r="K438">
        <f>YEAR(Table5[[#This Row],[DATE]])</f>
        <v>2022</v>
      </c>
      <c r="L438">
        <f>Table5[[#This Row],[BUYING PRICE]]*Table5[[#This Row],[QUANTITY]]</f>
        <v>185</v>
      </c>
      <c r="M438">
        <f>Table5[[#This Row],[SELLING PRICE]]*Table5[[#This Row],[QUANTITY]]</f>
        <v>212.75</v>
      </c>
      <c r="N438">
        <f>Table5[[#This Row],[sales]]-Table5[[#This Row],[Buying price For All Units]]</f>
        <v>27.75</v>
      </c>
      <c r="O438" t="str">
        <f>TEXT(Table5[[#This Row],[DATE]],"DDD")</f>
        <v>Sun</v>
      </c>
    </row>
    <row r="439" spans="1:15" x14ac:dyDescent="0.25">
      <c r="A439" s="1">
        <v>44803</v>
      </c>
      <c r="B439" t="s">
        <v>26</v>
      </c>
      <c r="C439">
        <v>6</v>
      </c>
      <c r="D439" t="s">
        <v>9</v>
      </c>
      <c r="E439" t="s">
        <v>11</v>
      </c>
      <c r="F439">
        <v>75</v>
      </c>
      <c r="G439">
        <v>85.5</v>
      </c>
      <c r="H439" t="s">
        <v>84</v>
      </c>
      <c r="I439" t="s">
        <v>71</v>
      </c>
      <c r="J439" t="str">
        <f>TEXT(Table5[[#This Row],[DATE]],"MMM")</f>
        <v>Aug</v>
      </c>
      <c r="K439">
        <f>YEAR(Table5[[#This Row],[DATE]])</f>
        <v>2022</v>
      </c>
      <c r="L439">
        <f>Table5[[#This Row],[BUYING PRICE]]*Table5[[#This Row],[QUANTITY]]</f>
        <v>450</v>
      </c>
      <c r="M439">
        <f>Table5[[#This Row],[SELLING PRICE]]*Table5[[#This Row],[QUANTITY]]</f>
        <v>513</v>
      </c>
      <c r="N439">
        <f>Table5[[#This Row],[sales]]-Table5[[#This Row],[Buying price For All Units]]</f>
        <v>63</v>
      </c>
      <c r="O439" t="str">
        <f>TEXT(Table5[[#This Row],[DATE]],"DDD")</f>
        <v>Tue</v>
      </c>
    </row>
    <row r="440" spans="1:15" x14ac:dyDescent="0.25">
      <c r="A440" s="1">
        <v>44803</v>
      </c>
      <c r="B440" t="s">
        <v>34</v>
      </c>
      <c r="C440">
        <v>6</v>
      </c>
      <c r="D440" t="s">
        <v>13</v>
      </c>
      <c r="E440" t="s">
        <v>11</v>
      </c>
      <c r="F440">
        <v>67</v>
      </c>
      <c r="G440">
        <v>83.08</v>
      </c>
      <c r="H440" t="s">
        <v>92</v>
      </c>
      <c r="I440" t="s">
        <v>67</v>
      </c>
      <c r="J440" t="str">
        <f>TEXT(Table5[[#This Row],[DATE]],"MMM")</f>
        <v>Aug</v>
      </c>
      <c r="K440">
        <f>YEAR(Table5[[#This Row],[DATE]])</f>
        <v>2022</v>
      </c>
      <c r="L440">
        <f>Table5[[#This Row],[BUYING PRICE]]*Table5[[#This Row],[QUANTITY]]</f>
        <v>402</v>
      </c>
      <c r="M440">
        <f>Table5[[#This Row],[SELLING PRICE]]*Table5[[#This Row],[QUANTITY]]</f>
        <v>498.48</v>
      </c>
      <c r="N440">
        <f>Table5[[#This Row],[sales]]-Table5[[#This Row],[Buying price For All Units]]</f>
        <v>96.480000000000018</v>
      </c>
      <c r="O440" t="str">
        <f>TEXT(Table5[[#This Row],[DATE]],"DDD")</f>
        <v>Tue</v>
      </c>
    </row>
    <row r="441" spans="1:15" x14ac:dyDescent="0.25">
      <c r="A441" s="1">
        <v>44803</v>
      </c>
      <c r="B441" t="s">
        <v>18</v>
      </c>
      <c r="C441">
        <v>5</v>
      </c>
      <c r="D441" t="s">
        <v>13</v>
      </c>
      <c r="E441" t="s">
        <v>11</v>
      </c>
      <c r="F441">
        <v>7</v>
      </c>
      <c r="G441">
        <v>8.33</v>
      </c>
      <c r="H441" t="s">
        <v>76</v>
      </c>
      <c r="I441" t="s">
        <v>65</v>
      </c>
      <c r="J441" t="str">
        <f>TEXT(Table5[[#This Row],[DATE]],"MMM")</f>
        <v>Aug</v>
      </c>
      <c r="K441">
        <f>YEAR(Table5[[#This Row],[DATE]])</f>
        <v>2022</v>
      </c>
      <c r="L441">
        <f>Table5[[#This Row],[BUYING PRICE]]*Table5[[#This Row],[QUANTITY]]</f>
        <v>35</v>
      </c>
      <c r="M441">
        <f>Table5[[#This Row],[SELLING PRICE]]*Table5[[#This Row],[QUANTITY]]</f>
        <v>41.65</v>
      </c>
      <c r="N441">
        <f>Table5[[#This Row],[sales]]-Table5[[#This Row],[Buying price For All Units]]</f>
        <v>6.6499999999999986</v>
      </c>
      <c r="O441" t="str">
        <f>TEXT(Table5[[#This Row],[DATE]],"DDD")</f>
        <v>Tue</v>
      </c>
    </row>
    <row r="442" spans="1:15" x14ac:dyDescent="0.25">
      <c r="A442" s="1">
        <v>44804</v>
      </c>
      <c r="B442" t="s">
        <v>38</v>
      </c>
      <c r="C442">
        <v>13</v>
      </c>
      <c r="D442" t="s">
        <v>13</v>
      </c>
      <c r="E442" t="s">
        <v>11</v>
      </c>
      <c r="F442">
        <v>12</v>
      </c>
      <c r="G442">
        <v>15.719999999999999</v>
      </c>
      <c r="H442" t="s">
        <v>96</v>
      </c>
      <c r="I442" t="s">
        <v>69</v>
      </c>
      <c r="J442" t="str">
        <f>TEXT(Table5[[#This Row],[DATE]],"MMM")</f>
        <v>Aug</v>
      </c>
      <c r="K442">
        <f>YEAR(Table5[[#This Row],[DATE]])</f>
        <v>2022</v>
      </c>
      <c r="L442">
        <f>Table5[[#This Row],[BUYING PRICE]]*Table5[[#This Row],[QUANTITY]]</f>
        <v>156</v>
      </c>
      <c r="M442">
        <f>Table5[[#This Row],[SELLING PRICE]]*Table5[[#This Row],[QUANTITY]]</f>
        <v>204.35999999999999</v>
      </c>
      <c r="N442">
        <f>Table5[[#This Row],[sales]]-Table5[[#This Row],[Buying price For All Units]]</f>
        <v>48.359999999999985</v>
      </c>
      <c r="O442" t="str">
        <f>TEXT(Table5[[#This Row],[DATE]],"DDD")</f>
        <v>Wed</v>
      </c>
    </row>
    <row r="443" spans="1:15" x14ac:dyDescent="0.25">
      <c r="A443" s="1">
        <v>44808</v>
      </c>
      <c r="B443" t="s">
        <v>40</v>
      </c>
      <c r="C443">
        <v>1</v>
      </c>
      <c r="D443" t="s">
        <v>13</v>
      </c>
      <c r="E443" t="s">
        <v>11</v>
      </c>
      <c r="F443">
        <v>105</v>
      </c>
      <c r="G443">
        <v>142.80000000000001</v>
      </c>
      <c r="H443" t="s">
        <v>98</v>
      </c>
      <c r="I443" t="s">
        <v>71</v>
      </c>
      <c r="J443" t="str">
        <f>TEXT(Table5[[#This Row],[DATE]],"MMM")</f>
        <v>Sep</v>
      </c>
      <c r="K443">
        <f>YEAR(Table5[[#This Row],[DATE]])</f>
        <v>2022</v>
      </c>
      <c r="L443">
        <f>Table5[[#This Row],[BUYING PRICE]]*Table5[[#This Row],[QUANTITY]]</f>
        <v>105</v>
      </c>
      <c r="M443">
        <f>Table5[[#This Row],[SELLING PRICE]]*Table5[[#This Row],[QUANTITY]]</f>
        <v>142.80000000000001</v>
      </c>
      <c r="N443">
        <f>Table5[[#This Row],[sales]]-Table5[[#This Row],[Buying price For All Units]]</f>
        <v>37.800000000000011</v>
      </c>
      <c r="O443" t="str">
        <f>TEXT(Table5[[#This Row],[DATE]],"DDD")</f>
        <v>Sun</v>
      </c>
    </row>
    <row r="444" spans="1:15" x14ac:dyDescent="0.25">
      <c r="A444" s="1">
        <v>44810</v>
      </c>
      <c r="B444" t="s">
        <v>35</v>
      </c>
      <c r="C444">
        <v>12</v>
      </c>
      <c r="D444" t="s">
        <v>8</v>
      </c>
      <c r="E444" t="s">
        <v>9</v>
      </c>
      <c r="F444">
        <v>133</v>
      </c>
      <c r="G444">
        <v>155.61000000000001</v>
      </c>
      <c r="H444" t="s">
        <v>93</v>
      </c>
      <c r="I444" t="s">
        <v>71</v>
      </c>
      <c r="J444" t="str">
        <f>TEXT(Table5[[#This Row],[DATE]],"MMM")</f>
        <v>Sep</v>
      </c>
      <c r="K444">
        <f>YEAR(Table5[[#This Row],[DATE]])</f>
        <v>2022</v>
      </c>
      <c r="L444">
        <f>Table5[[#This Row],[BUYING PRICE]]*Table5[[#This Row],[QUANTITY]]</f>
        <v>1596</v>
      </c>
      <c r="M444">
        <f>Table5[[#This Row],[SELLING PRICE]]*Table5[[#This Row],[QUANTITY]]</f>
        <v>1867.3200000000002</v>
      </c>
      <c r="N444">
        <f>Table5[[#This Row],[sales]]-Table5[[#This Row],[Buying price For All Units]]</f>
        <v>271.32000000000016</v>
      </c>
      <c r="O444" t="str">
        <f>TEXT(Table5[[#This Row],[DATE]],"DDD")</f>
        <v>Tue</v>
      </c>
    </row>
    <row r="445" spans="1:15" x14ac:dyDescent="0.25">
      <c r="A445" s="1">
        <v>44813</v>
      </c>
      <c r="B445" t="s">
        <v>52</v>
      </c>
      <c r="C445">
        <v>9</v>
      </c>
      <c r="D445" t="s">
        <v>13</v>
      </c>
      <c r="E445" t="s">
        <v>9</v>
      </c>
      <c r="F445">
        <v>138</v>
      </c>
      <c r="G445">
        <v>173.88</v>
      </c>
      <c r="H445" t="s">
        <v>110</v>
      </c>
      <c r="I445" t="s">
        <v>67</v>
      </c>
      <c r="J445" t="str">
        <f>TEXT(Table5[[#This Row],[DATE]],"MMM")</f>
        <v>Sep</v>
      </c>
      <c r="K445">
        <f>YEAR(Table5[[#This Row],[DATE]])</f>
        <v>2022</v>
      </c>
      <c r="L445">
        <f>Table5[[#This Row],[BUYING PRICE]]*Table5[[#This Row],[QUANTITY]]</f>
        <v>1242</v>
      </c>
      <c r="M445">
        <f>Table5[[#This Row],[SELLING PRICE]]*Table5[[#This Row],[QUANTITY]]</f>
        <v>1564.92</v>
      </c>
      <c r="N445">
        <f>Table5[[#This Row],[sales]]-Table5[[#This Row],[Buying price For All Units]]</f>
        <v>322.92000000000007</v>
      </c>
      <c r="O445" t="str">
        <f>TEXT(Table5[[#This Row],[DATE]],"DDD")</f>
        <v>Fri</v>
      </c>
    </row>
    <row r="446" spans="1:15" x14ac:dyDescent="0.25">
      <c r="A446" s="1">
        <v>44813</v>
      </c>
      <c r="B446" t="s">
        <v>17</v>
      </c>
      <c r="C446">
        <v>3</v>
      </c>
      <c r="D446" t="s">
        <v>13</v>
      </c>
      <c r="E446" t="s">
        <v>9</v>
      </c>
      <c r="F446">
        <v>71</v>
      </c>
      <c r="G446">
        <v>80.94</v>
      </c>
      <c r="H446" t="s">
        <v>75</v>
      </c>
      <c r="I446" t="s">
        <v>71</v>
      </c>
      <c r="J446" t="str">
        <f>TEXT(Table5[[#This Row],[DATE]],"MMM")</f>
        <v>Sep</v>
      </c>
      <c r="K446">
        <f>YEAR(Table5[[#This Row],[DATE]])</f>
        <v>2022</v>
      </c>
      <c r="L446">
        <f>Table5[[#This Row],[BUYING PRICE]]*Table5[[#This Row],[QUANTITY]]</f>
        <v>213</v>
      </c>
      <c r="M446">
        <f>Table5[[#This Row],[SELLING PRICE]]*Table5[[#This Row],[QUANTITY]]</f>
        <v>242.82</v>
      </c>
      <c r="N446">
        <f>Table5[[#This Row],[sales]]-Table5[[#This Row],[Buying price For All Units]]</f>
        <v>29.819999999999993</v>
      </c>
      <c r="O446" t="str">
        <f>TEXT(Table5[[#This Row],[DATE]],"DDD")</f>
        <v>Fri</v>
      </c>
    </row>
    <row r="447" spans="1:15" x14ac:dyDescent="0.25">
      <c r="A447" s="1">
        <v>44814</v>
      </c>
      <c r="B447" t="s">
        <v>15</v>
      </c>
      <c r="C447">
        <v>15</v>
      </c>
      <c r="D447" t="s">
        <v>9</v>
      </c>
      <c r="E447" t="s">
        <v>11</v>
      </c>
      <c r="F447">
        <v>5</v>
      </c>
      <c r="G447">
        <v>6.7</v>
      </c>
      <c r="H447" t="s">
        <v>72</v>
      </c>
      <c r="I447" t="s">
        <v>73</v>
      </c>
      <c r="J447" t="str">
        <f>TEXT(Table5[[#This Row],[DATE]],"MMM")</f>
        <v>Sep</v>
      </c>
      <c r="K447">
        <f>YEAR(Table5[[#This Row],[DATE]])</f>
        <v>2022</v>
      </c>
      <c r="L447">
        <f>Table5[[#This Row],[BUYING PRICE]]*Table5[[#This Row],[QUANTITY]]</f>
        <v>75</v>
      </c>
      <c r="M447">
        <f>Table5[[#This Row],[SELLING PRICE]]*Table5[[#This Row],[QUANTITY]]</f>
        <v>100.5</v>
      </c>
      <c r="N447">
        <f>Table5[[#This Row],[sales]]-Table5[[#This Row],[Buying price For All Units]]</f>
        <v>25.5</v>
      </c>
      <c r="O447" t="str">
        <f>TEXT(Table5[[#This Row],[DATE]],"DDD")</f>
        <v>Sat</v>
      </c>
    </row>
    <row r="448" spans="1:15" x14ac:dyDescent="0.25">
      <c r="A448" s="1">
        <v>44814</v>
      </c>
      <c r="B448" t="s">
        <v>10</v>
      </c>
      <c r="C448">
        <v>4</v>
      </c>
      <c r="D448" t="s">
        <v>13</v>
      </c>
      <c r="E448" t="s">
        <v>11</v>
      </c>
      <c r="F448">
        <v>72</v>
      </c>
      <c r="G448">
        <v>79.92</v>
      </c>
      <c r="H448" t="s">
        <v>66</v>
      </c>
      <c r="I448" t="s">
        <v>67</v>
      </c>
      <c r="J448" t="str">
        <f>TEXT(Table5[[#This Row],[DATE]],"MMM")</f>
        <v>Sep</v>
      </c>
      <c r="K448">
        <f>YEAR(Table5[[#This Row],[DATE]])</f>
        <v>2022</v>
      </c>
      <c r="L448">
        <f>Table5[[#This Row],[BUYING PRICE]]*Table5[[#This Row],[QUANTITY]]</f>
        <v>288</v>
      </c>
      <c r="M448">
        <f>Table5[[#This Row],[SELLING PRICE]]*Table5[[#This Row],[QUANTITY]]</f>
        <v>319.68</v>
      </c>
      <c r="N448">
        <f>Table5[[#This Row],[sales]]-Table5[[#This Row],[Buying price For All Units]]</f>
        <v>31.680000000000007</v>
      </c>
      <c r="O448" t="str">
        <f>TEXT(Table5[[#This Row],[DATE]],"DDD")</f>
        <v>Sat</v>
      </c>
    </row>
    <row r="449" spans="1:15" x14ac:dyDescent="0.25">
      <c r="A449" s="1">
        <v>44818</v>
      </c>
      <c r="B449" t="s">
        <v>30</v>
      </c>
      <c r="C449">
        <v>3</v>
      </c>
      <c r="D449" t="s">
        <v>13</v>
      </c>
      <c r="E449" t="s">
        <v>11</v>
      </c>
      <c r="F449">
        <v>47</v>
      </c>
      <c r="G449">
        <v>53.11</v>
      </c>
      <c r="H449" t="s">
        <v>88</v>
      </c>
      <c r="I449" t="s">
        <v>73</v>
      </c>
      <c r="J449" t="str">
        <f>TEXT(Table5[[#This Row],[DATE]],"MMM")</f>
        <v>Sep</v>
      </c>
      <c r="K449">
        <f>YEAR(Table5[[#This Row],[DATE]])</f>
        <v>2022</v>
      </c>
      <c r="L449">
        <f>Table5[[#This Row],[BUYING PRICE]]*Table5[[#This Row],[QUANTITY]]</f>
        <v>141</v>
      </c>
      <c r="M449">
        <f>Table5[[#This Row],[SELLING PRICE]]*Table5[[#This Row],[QUANTITY]]</f>
        <v>159.32999999999998</v>
      </c>
      <c r="N449">
        <f>Table5[[#This Row],[sales]]-Table5[[#This Row],[Buying price For All Units]]</f>
        <v>18.329999999999984</v>
      </c>
      <c r="O449" t="str">
        <f>TEXT(Table5[[#This Row],[DATE]],"DDD")</f>
        <v>Wed</v>
      </c>
    </row>
    <row r="450" spans="1:15" x14ac:dyDescent="0.25">
      <c r="A450" s="1">
        <v>44819</v>
      </c>
      <c r="B450" t="s">
        <v>19</v>
      </c>
      <c r="C450">
        <v>15</v>
      </c>
      <c r="D450" t="s">
        <v>9</v>
      </c>
      <c r="E450" t="s">
        <v>9</v>
      </c>
      <c r="F450">
        <v>67</v>
      </c>
      <c r="G450">
        <v>85.76</v>
      </c>
      <c r="H450" t="s">
        <v>77</v>
      </c>
      <c r="I450" t="s">
        <v>67</v>
      </c>
      <c r="J450" t="str">
        <f>TEXT(Table5[[#This Row],[DATE]],"MMM")</f>
        <v>Sep</v>
      </c>
      <c r="K450">
        <f>YEAR(Table5[[#This Row],[DATE]])</f>
        <v>2022</v>
      </c>
      <c r="L450">
        <f>Table5[[#This Row],[BUYING PRICE]]*Table5[[#This Row],[QUANTITY]]</f>
        <v>1005</v>
      </c>
      <c r="M450">
        <f>Table5[[#This Row],[SELLING PRICE]]*Table5[[#This Row],[QUANTITY]]</f>
        <v>1286.4000000000001</v>
      </c>
      <c r="N450">
        <f>Table5[[#This Row],[sales]]-Table5[[#This Row],[Buying price For All Units]]</f>
        <v>281.40000000000009</v>
      </c>
      <c r="O450" t="str">
        <f>TEXT(Table5[[#This Row],[DATE]],"DDD")</f>
        <v>Thu</v>
      </c>
    </row>
    <row r="451" spans="1:15" x14ac:dyDescent="0.25">
      <c r="A451" s="1">
        <v>44822</v>
      </c>
      <c r="B451" t="s">
        <v>53</v>
      </c>
      <c r="C451">
        <v>14</v>
      </c>
      <c r="D451" t="s">
        <v>9</v>
      </c>
      <c r="E451" t="s">
        <v>11</v>
      </c>
      <c r="F451">
        <v>18</v>
      </c>
      <c r="G451">
        <v>24.66</v>
      </c>
      <c r="H451" t="s">
        <v>111</v>
      </c>
      <c r="I451" t="s">
        <v>73</v>
      </c>
      <c r="J451" t="str">
        <f>TEXT(Table5[[#This Row],[DATE]],"MMM")</f>
        <v>Sep</v>
      </c>
      <c r="K451">
        <f>YEAR(Table5[[#This Row],[DATE]])</f>
        <v>2022</v>
      </c>
      <c r="L451">
        <f>Table5[[#This Row],[BUYING PRICE]]*Table5[[#This Row],[QUANTITY]]</f>
        <v>252</v>
      </c>
      <c r="M451">
        <f>Table5[[#This Row],[SELLING PRICE]]*Table5[[#This Row],[QUANTITY]]</f>
        <v>345.24</v>
      </c>
      <c r="N451">
        <f>Table5[[#This Row],[sales]]-Table5[[#This Row],[Buying price For All Units]]</f>
        <v>93.240000000000009</v>
      </c>
      <c r="O451" t="str">
        <f>TEXT(Table5[[#This Row],[DATE]],"DDD")</f>
        <v>Sun</v>
      </c>
    </row>
    <row r="452" spans="1:15" x14ac:dyDescent="0.25">
      <c r="A452" s="1">
        <v>44823</v>
      </c>
      <c r="B452" t="s">
        <v>49</v>
      </c>
      <c r="C452">
        <v>8</v>
      </c>
      <c r="D452" t="s">
        <v>8</v>
      </c>
      <c r="E452" t="s">
        <v>11</v>
      </c>
      <c r="F452">
        <v>95</v>
      </c>
      <c r="G452">
        <v>119.7</v>
      </c>
      <c r="H452" t="s">
        <v>107</v>
      </c>
      <c r="I452" t="s">
        <v>73</v>
      </c>
      <c r="J452" t="str">
        <f>TEXT(Table5[[#This Row],[DATE]],"MMM")</f>
        <v>Sep</v>
      </c>
      <c r="K452">
        <f>YEAR(Table5[[#This Row],[DATE]])</f>
        <v>2022</v>
      </c>
      <c r="L452">
        <f>Table5[[#This Row],[BUYING PRICE]]*Table5[[#This Row],[QUANTITY]]</f>
        <v>760</v>
      </c>
      <c r="M452">
        <f>Table5[[#This Row],[SELLING PRICE]]*Table5[[#This Row],[QUANTITY]]</f>
        <v>957.6</v>
      </c>
      <c r="N452">
        <f>Table5[[#This Row],[sales]]-Table5[[#This Row],[Buying price For All Units]]</f>
        <v>197.60000000000002</v>
      </c>
      <c r="O452" t="str">
        <f>TEXT(Table5[[#This Row],[DATE]],"DDD")</f>
        <v>Mon</v>
      </c>
    </row>
    <row r="453" spans="1:15" x14ac:dyDescent="0.25">
      <c r="A453" s="1">
        <v>44824</v>
      </c>
      <c r="B453" t="s">
        <v>49</v>
      </c>
      <c r="C453">
        <v>6</v>
      </c>
      <c r="D453" t="s">
        <v>13</v>
      </c>
      <c r="E453" t="s">
        <v>9</v>
      </c>
      <c r="F453">
        <v>95</v>
      </c>
      <c r="G453">
        <v>119.7</v>
      </c>
      <c r="H453" t="s">
        <v>107</v>
      </c>
      <c r="I453" t="s">
        <v>73</v>
      </c>
      <c r="J453" t="str">
        <f>TEXT(Table5[[#This Row],[DATE]],"MMM")</f>
        <v>Sep</v>
      </c>
      <c r="K453">
        <f>YEAR(Table5[[#This Row],[DATE]])</f>
        <v>2022</v>
      </c>
      <c r="L453">
        <f>Table5[[#This Row],[BUYING PRICE]]*Table5[[#This Row],[QUANTITY]]</f>
        <v>570</v>
      </c>
      <c r="M453">
        <f>Table5[[#This Row],[SELLING PRICE]]*Table5[[#This Row],[QUANTITY]]</f>
        <v>718.2</v>
      </c>
      <c r="N453">
        <f>Table5[[#This Row],[sales]]-Table5[[#This Row],[Buying price For All Units]]</f>
        <v>148.20000000000005</v>
      </c>
      <c r="O453" t="str">
        <f>TEXT(Table5[[#This Row],[DATE]],"DDD")</f>
        <v>Tue</v>
      </c>
    </row>
    <row r="454" spans="1:15" x14ac:dyDescent="0.25">
      <c r="A454" s="1">
        <v>44824</v>
      </c>
      <c r="B454" t="s">
        <v>27</v>
      </c>
      <c r="C454">
        <v>10</v>
      </c>
      <c r="D454" t="s">
        <v>13</v>
      </c>
      <c r="E454" t="s">
        <v>9</v>
      </c>
      <c r="F454">
        <v>98</v>
      </c>
      <c r="G454">
        <v>103.88</v>
      </c>
      <c r="H454" t="s">
        <v>85</v>
      </c>
      <c r="I454" t="s">
        <v>71</v>
      </c>
      <c r="J454" t="str">
        <f>TEXT(Table5[[#This Row],[DATE]],"MMM")</f>
        <v>Sep</v>
      </c>
      <c r="K454">
        <f>YEAR(Table5[[#This Row],[DATE]])</f>
        <v>2022</v>
      </c>
      <c r="L454">
        <f>Table5[[#This Row],[BUYING PRICE]]*Table5[[#This Row],[QUANTITY]]</f>
        <v>980</v>
      </c>
      <c r="M454">
        <f>Table5[[#This Row],[SELLING PRICE]]*Table5[[#This Row],[QUANTITY]]</f>
        <v>1038.8</v>
      </c>
      <c r="N454">
        <f>Table5[[#This Row],[sales]]-Table5[[#This Row],[Buying price For All Units]]</f>
        <v>58.799999999999955</v>
      </c>
      <c r="O454" t="str">
        <f>TEXT(Table5[[#This Row],[DATE]],"DDD")</f>
        <v>Tue</v>
      </c>
    </row>
    <row r="455" spans="1:15" x14ac:dyDescent="0.25">
      <c r="A455" s="1">
        <v>44825</v>
      </c>
      <c r="B455" t="s">
        <v>41</v>
      </c>
      <c r="C455">
        <v>14</v>
      </c>
      <c r="D455" t="s">
        <v>9</v>
      </c>
      <c r="E455" t="s">
        <v>9</v>
      </c>
      <c r="F455">
        <v>37</v>
      </c>
      <c r="G455">
        <v>49.21</v>
      </c>
      <c r="H455" t="s">
        <v>99</v>
      </c>
      <c r="I455" t="s">
        <v>69</v>
      </c>
      <c r="J455" t="str">
        <f>TEXT(Table5[[#This Row],[DATE]],"MMM")</f>
        <v>Sep</v>
      </c>
      <c r="K455">
        <f>YEAR(Table5[[#This Row],[DATE]])</f>
        <v>2022</v>
      </c>
      <c r="L455">
        <f>Table5[[#This Row],[BUYING PRICE]]*Table5[[#This Row],[QUANTITY]]</f>
        <v>518</v>
      </c>
      <c r="M455">
        <f>Table5[[#This Row],[SELLING PRICE]]*Table5[[#This Row],[QUANTITY]]</f>
        <v>688.94</v>
      </c>
      <c r="N455">
        <f>Table5[[#This Row],[sales]]-Table5[[#This Row],[Buying price For All Units]]</f>
        <v>170.94000000000005</v>
      </c>
      <c r="O455" t="str">
        <f>TEXT(Table5[[#This Row],[DATE]],"DDD")</f>
        <v>Wed</v>
      </c>
    </row>
    <row r="456" spans="1:15" x14ac:dyDescent="0.25">
      <c r="A456" s="1">
        <v>44825</v>
      </c>
      <c r="B456" t="s">
        <v>53</v>
      </c>
      <c r="C456">
        <v>5</v>
      </c>
      <c r="D456" t="s">
        <v>13</v>
      </c>
      <c r="E456" t="s">
        <v>11</v>
      </c>
      <c r="F456">
        <v>18</v>
      </c>
      <c r="G456">
        <v>24.66</v>
      </c>
      <c r="H456" t="s">
        <v>111</v>
      </c>
      <c r="I456" t="s">
        <v>73</v>
      </c>
      <c r="J456" t="str">
        <f>TEXT(Table5[[#This Row],[DATE]],"MMM")</f>
        <v>Sep</v>
      </c>
      <c r="K456">
        <f>YEAR(Table5[[#This Row],[DATE]])</f>
        <v>2022</v>
      </c>
      <c r="L456">
        <f>Table5[[#This Row],[BUYING PRICE]]*Table5[[#This Row],[QUANTITY]]</f>
        <v>90</v>
      </c>
      <c r="M456">
        <f>Table5[[#This Row],[SELLING PRICE]]*Table5[[#This Row],[QUANTITY]]</f>
        <v>123.3</v>
      </c>
      <c r="N456">
        <f>Table5[[#This Row],[sales]]-Table5[[#This Row],[Buying price For All Units]]</f>
        <v>33.299999999999997</v>
      </c>
      <c r="O456" t="str">
        <f>TEXT(Table5[[#This Row],[DATE]],"DDD")</f>
        <v>Wed</v>
      </c>
    </row>
    <row r="457" spans="1:15" x14ac:dyDescent="0.25">
      <c r="A457" s="1">
        <v>44826</v>
      </c>
      <c r="B457" t="s">
        <v>34</v>
      </c>
      <c r="C457">
        <v>12</v>
      </c>
      <c r="D457" t="s">
        <v>9</v>
      </c>
      <c r="E457" t="s">
        <v>9</v>
      </c>
      <c r="F457">
        <v>67</v>
      </c>
      <c r="G457">
        <v>83.08</v>
      </c>
      <c r="H457" t="s">
        <v>92</v>
      </c>
      <c r="I457" t="s">
        <v>67</v>
      </c>
      <c r="J457" t="str">
        <f>TEXT(Table5[[#This Row],[DATE]],"MMM")</f>
        <v>Sep</v>
      </c>
      <c r="K457">
        <f>YEAR(Table5[[#This Row],[DATE]])</f>
        <v>2022</v>
      </c>
      <c r="L457">
        <f>Table5[[#This Row],[BUYING PRICE]]*Table5[[#This Row],[QUANTITY]]</f>
        <v>804</v>
      </c>
      <c r="M457">
        <f>Table5[[#This Row],[SELLING PRICE]]*Table5[[#This Row],[QUANTITY]]</f>
        <v>996.96</v>
      </c>
      <c r="N457">
        <f>Table5[[#This Row],[sales]]-Table5[[#This Row],[Buying price For All Units]]</f>
        <v>192.96000000000004</v>
      </c>
      <c r="O457" t="str">
        <f>TEXT(Table5[[#This Row],[DATE]],"DDD")</f>
        <v>Thu</v>
      </c>
    </row>
    <row r="458" spans="1:15" x14ac:dyDescent="0.25">
      <c r="A458" s="1">
        <v>44827</v>
      </c>
      <c r="B458" t="s">
        <v>46</v>
      </c>
      <c r="C458">
        <v>12</v>
      </c>
      <c r="D458" t="s">
        <v>13</v>
      </c>
      <c r="E458" t="s">
        <v>9</v>
      </c>
      <c r="F458">
        <v>73</v>
      </c>
      <c r="G458">
        <v>94.17</v>
      </c>
      <c r="H458" t="s">
        <v>104</v>
      </c>
      <c r="I458" t="s">
        <v>69</v>
      </c>
      <c r="J458" t="str">
        <f>TEXT(Table5[[#This Row],[DATE]],"MMM")</f>
        <v>Sep</v>
      </c>
      <c r="K458">
        <f>YEAR(Table5[[#This Row],[DATE]])</f>
        <v>2022</v>
      </c>
      <c r="L458">
        <f>Table5[[#This Row],[BUYING PRICE]]*Table5[[#This Row],[QUANTITY]]</f>
        <v>876</v>
      </c>
      <c r="M458">
        <f>Table5[[#This Row],[SELLING PRICE]]*Table5[[#This Row],[QUANTITY]]</f>
        <v>1130.04</v>
      </c>
      <c r="N458">
        <f>Table5[[#This Row],[sales]]-Table5[[#This Row],[Buying price For All Units]]</f>
        <v>254.03999999999996</v>
      </c>
      <c r="O458" t="str">
        <f>TEXT(Table5[[#This Row],[DATE]],"DDD")</f>
        <v>Fri</v>
      </c>
    </row>
    <row r="459" spans="1:15" x14ac:dyDescent="0.25">
      <c r="A459" s="1">
        <v>44828</v>
      </c>
      <c r="B459" t="s">
        <v>29</v>
      </c>
      <c r="C459">
        <v>14</v>
      </c>
      <c r="D459" t="s">
        <v>13</v>
      </c>
      <c r="E459" t="s">
        <v>9</v>
      </c>
      <c r="F459">
        <v>89</v>
      </c>
      <c r="G459">
        <v>117.48</v>
      </c>
      <c r="H459" t="s">
        <v>87</v>
      </c>
      <c r="I459" t="s">
        <v>73</v>
      </c>
      <c r="J459" t="str">
        <f>TEXT(Table5[[#This Row],[DATE]],"MMM")</f>
        <v>Sep</v>
      </c>
      <c r="K459">
        <f>YEAR(Table5[[#This Row],[DATE]])</f>
        <v>2022</v>
      </c>
      <c r="L459">
        <f>Table5[[#This Row],[BUYING PRICE]]*Table5[[#This Row],[QUANTITY]]</f>
        <v>1246</v>
      </c>
      <c r="M459">
        <f>Table5[[#This Row],[SELLING PRICE]]*Table5[[#This Row],[QUANTITY]]</f>
        <v>1644.72</v>
      </c>
      <c r="N459">
        <f>Table5[[#This Row],[sales]]-Table5[[#This Row],[Buying price For All Units]]</f>
        <v>398.72</v>
      </c>
      <c r="O459" t="str">
        <f>TEXT(Table5[[#This Row],[DATE]],"DDD")</f>
        <v>Sat</v>
      </c>
    </row>
    <row r="460" spans="1:15" x14ac:dyDescent="0.25">
      <c r="A460" s="1">
        <v>44828</v>
      </c>
      <c r="B460" t="s">
        <v>29</v>
      </c>
      <c r="C460">
        <v>8</v>
      </c>
      <c r="D460" t="s">
        <v>13</v>
      </c>
      <c r="E460" t="s">
        <v>11</v>
      </c>
      <c r="F460">
        <v>89</v>
      </c>
      <c r="G460">
        <v>117.48</v>
      </c>
      <c r="H460" t="s">
        <v>87</v>
      </c>
      <c r="I460" t="s">
        <v>73</v>
      </c>
      <c r="J460" t="str">
        <f>TEXT(Table5[[#This Row],[DATE]],"MMM")</f>
        <v>Sep</v>
      </c>
      <c r="K460">
        <f>YEAR(Table5[[#This Row],[DATE]])</f>
        <v>2022</v>
      </c>
      <c r="L460">
        <f>Table5[[#This Row],[BUYING PRICE]]*Table5[[#This Row],[QUANTITY]]</f>
        <v>712</v>
      </c>
      <c r="M460">
        <f>Table5[[#This Row],[SELLING PRICE]]*Table5[[#This Row],[QUANTITY]]</f>
        <v>939.84</v>
      </c>
      <c r="N460">
        <f>Table5[[#This Row],[sales]]-Table5[[#This Row],[Buying price For All Units]]</f>
        <v>227.84000000000003</v>
      </c>
      <c r="O460" t="str">
        <f>TEXT(Table5[[#This Row],[DATE]],"DDD")</f>
        <v>Sat</v>
      </c>
    </row>
    <row r="461" spans="1:15" x14ac:dyDescent="0.25">
      <c r="A461" s="1">
        <v>44831</v>
      </c>
      <c r="B461" t="s">
        <v>54</v>
      </c>
      <c r="C461">
        <v>4</v>
      </c>
      <c r="D461" t="s">
        <v>13</v>
      </c>
      <c r="E461" t="s">
        <v>11</v>
      </c>
      <c r="F461">
        <v>90</v>
      </c>
      <c r="G461">
        <v>96.3</v>
      </c>
      <c r="H461" t="s">
        <v>112</v>
      </c>
      <c r="I461" t="s">
        <v>73</v>
      </c>
      <c r="J461" t="str">
        <f>TEXT(Table5[[#This Row],[DATE]],"MMM")</f>
        <v>Sep</v>
      </c>
      <c r="K461">
        <f>YEAR(Table5[[#This Row],[DATE]])</f>
        <v>2022</v>
      </c>
      <c r="L461">
        <f>Table5[[#This Row],[BUYING PRICE]]*Table5[[#This Row],[QUANTITY]]</f>
        <v>360</v>
      </c>
      <c r="M461">
        <f>Table5[[#This Row],[SELLING PRICE]]*Table5[[#This Row],[QUANTITY]]</f>
        <v>385.2</v>
      </c>
      <c r="N461">
        <f>Table5[[#This Row],[sales]]-Table5[[#This Row],[Buying price For All Units]]</f>
        <v>25.199999999999989</v>
      </c>
      <c r="O461" t="str">
        <f>TEXT(Table5[[#This Row],[DATE]],"DDD")</f>
        <v>Tue</v>
      </c>
    </row>
    <row r="462" spans="1:15" x14ac:dyDescent="0.25">
      <c r="A462" s="1">
        <v>44831</v>
      </c>
      <c r="B462" t="s">
        <v>22</v>
      </c>
      <c r="C462">
        <v>9</v>
      </c>
      <c r="D462" t="s">
        <v>13</v>
      </c>
      <c r="E462" t="s">
        <v>11</v>
      </c>
      <c r="F462">
        <v>76</v>
      </c>
      <c r="G462">
        <v>82.08</v>
      </c>
      <c r="H462" t="s">
        <v>80</v>
      </c>
      <c r="I462" t="s">
        <v>67</v>
      </c>
      <c r="J462" t="str">
        <f>TEXT(Table5[[#This Row],[DATE]],"MMM")</f>
        <v>Sep</v>
      </c>
      <c r="K462">
        <f>YEAR(Table5[[#This Row],[DATE]])</f>
        <v>2022</v>
      </c>
      <c r="L462">
        <f>Table5[[#This Row],[BUYING PRICE]]*Table5[[#This Row],[QUANTITY]]</f>
        <v>684</v>
      </c>
      <c r="M462">
        <f>Table5[[#This Row],[SELLING PRICE]]*Table5[[#This Row],[QUANTITY]]</f>
        <v>738.72</v>
      </c>
      <c r="N462">
        <f>Table5[[#This Row],[sales]]-Table5[[#This Row],[Buying price For All Units]]</f>
        <v>54.720000000000027</v>
      </c>
      <c r="O462" t="str">
        <f>TEXT(Table5[[#This Row],[DATE]],"DDD")</f>
        <v>Tue</v>
      </c>
    </row>
    <row r="463" spans="1:15" x14ac:dyDescent="0.25">
      <c r="A463" s="1">
        <v>44831</v>
      </c>
      <c r="B463" t="s">
        <v>10</v>
      </c>
      <c r="C463">
        <v>3</v>
      </c>
      <c r="D463" t="s">
        <v>8</v>
      </c>
      <c r="E463" t="s">
        <v>11</v>
      </c>
      <c r="F463">
        <v>72</v>
      </c>
      <c r="G463">
        <v>79.92</v>
      </c>
      <c r="H463" t="s">
        <v>66</v>
      </c>
      <c r="I463" t="s">
        <v>67</v>
      </c>
      <c r="J463" t="str">
        <f>TEXT(Table5[[#This Row],[DATE]],"MMM")</f>
        <v>Sep</v>
      </c>
      <c r="K463">
        <f>YEAR(Table5[[#This Row],[DATE]])</f>
        <v>2022</v>
      </c>
      <c r="L463">
        <f>Table5[[#This Row],[BUYING PRICE]]*Table5[[#This Row],[QUANTITY]]</f>
        <v>216</v>
      </c>
      <c r="M463">
        <f>Table5[[#This Row],[SELLING PRICE]]*Table5[[#This Row],[QUANTITY]]</f>
        <v>239.76</v>
      </c>
      <c r="N463">
        <f>Table5[[#This Row],[sales]]-Table5[[#This Row],[Buying price For All Units]]</f>
        <v>23.759999999999991</v>
      </c>
      <c r="O463" t="str">
        <f>TEXT(Table5[[#This Row],[DATE]],"DDD")</f>
        <v>Tue</v>
      </c>
    </row>
    <row r="464" spans="1:15" x14ac:dyDescent="0.25">
      <c r="A464" s="1">
        <v>44833</v>
      </c>
      <c r="B464" t="s">
        <v>24</v>
      </c>
      <c r="C464">
        <v>13</v>
      </c>
      <c r="D464" t="s">
        <v>13</v>
      </c>
      <c r="E464" t="s">
        <v>9</v>
      </c>
      <c r="F464">
        <v>55</v>
      </c>
      <c r="G464">
        <v>58.3</v>
      </c>
      <c r="H464" t="s">
        <v>82</v>
      </c>
      <c r="I464" t="s">
        <v>73</v>
      </c>
      <c r="J464" t="str">
        <f>TEXT(Table5[[#This Row],[DATE]],"MMM")</f>
        <v>Sep</v>
      </c>
      <c r="K464">
        <f>YEAR(Table5[[#This Row],[DATE]])</f>
        <v>2022</v>
      </c>
      <c r="L464">
        <f>Table5[[#This Row],[BUYING PRICE]]*Table5[[#This Row],[QUANTITY]]</f>
        <v>715</v>
      </c>
      <c r="M464">
        <f>Table5[[#This Row],[SELLING PRICE]]*Table5[[#This Row],[QUANTITY]]</f>
        <v>757.9</v>
      </c>
      <c r="N464">
        <f>Table5[[#This Row],[sales]]-Table5[[#This Row],[Buying price For All Units]]</f>
        <v>42.899999999999977</v>
      </c>
      <c r="O464" t="str">
        <f>TEXT(Table5[[#This Row],[DATE]],"DDD")</f>
        <v>Thu</v>
      </c>
    </row>
    <row r="465" spans="1:15" x14ac:dyDescent="0.25">
      <c r="A465" s="1">
        <v>44837</v>
      </c>
      <c r="B465" t="s">
        <v>42</v>
      </c>
      <c r="C465">
        <v>5</v>
      </c>
      <c r="D465" t="s">
        <v>13</v>
      </c>
      <c r="E465" t="s">
        <v>11</v>
      </c>
      <c r="F465">
        <v>44</v>
      </c>
      <c r="G465">
        <v>48.4</v>
      </c>
      <c r="H465" t="s">
        <v>100</v>
      </c>
      <c r="I465" t="s">
        <v>69</v>
      </c>
      <c r="J465" t="str">
        <f>TEXT(Table5[[#This Row],[DATE]],"MMM")</f>
        <v>Oct</v>
      </c>
      <c r="K465">
        <f>YEAR(Table5[[#This Row],[DATE]])</f>
        <v>2022</v>
      </c>
      <c r="L465">
        <f>Table5[[#This Row],[BUYING PRICE]]*Table5[[#This Row],[QUANTITY]]</f>
        <v>220</v>
      </c>
      <c r="M465">
        <f>Table5[[#This Row],[SELLING PRICE]]*Table5[[#This Row],[QUANTITY]]</f>
        <v>242</v>
      </c>
      <c r="N465">
        <f>Table5[[#This Row],[sales]]-Table5[[#This Row],[Buying price For All Units]]</f>
        <v>22</v>
      </c>
      <c r="O465" t="str">
        <f>TEXT(Table5[[#This Row],[DATE]],"DDD")</f>
        <v>Mon</v>
      </c>
    </row>
    <row r="466" spans="1:15" x14ac:dyDescent="0.25">
      <c r="A466" s="1">
        <v>44838</v>
      </c>
      <c r="B466" t="s">
        <v>47</v>
      </c>
      <c r="C466">
        <v>15</v>
      </c>
      <c r="D466" t="s">
        <v>13</v>
      </c>
      <c r="E466" t="s">
        <v>9</v>
      </c>
      <c r="F466">
        <v>43</v>
      </c>
      <c r="G466">
        <v>47.730000000000004</v>
      </c>
      <c r="H466" t="s">
        <v>105</v>
      </c>
      <c r="I466" t="s">
        <v>71</v>
      </c>
      <c r="J466" t="str">
        <f>TEXT(Table5[[#This Row],[DATE]],"MMM")</f>
        <v>Oct</v>
      </c>
      <c r="K466">
        <f>YEAR(Table5[[#This Row],[DATE]])</f>
        <v>2022</v>
      </c>
      <c r="L466">
        <f>Table5[[#This Row],[BUYING PRICE]]*Table5[[#This Row],[QUANTITY]]</f>
        <v>645</v>
      </c>
      <c r="M466">
        <f>Table5[[#This Row],[SELLING PRICE]]*Table5[[#This Row],[QUANTITY]]</f>
        <v>715.95</v>
      </c>
      <c r="N466">
        <f>Table5[[#This Row],[sales]]-Table5[[#This Row],[Buying price For All Units]]</f>
        <v>70.950000000000045</v>
      </c>
      <c r="O466" t="str">
        <f>TEXT(Table5[[#This Row],[DATE]],"DDD")</f>
        <v>Tue</v>
      </c>
    </row>
    <row r="467" spans="1:15" x14ac:dyDescent="0.25">
      <c r="A467" s="1">
        <v>44840</v>
      </c>
      <c r="B467" t="s">
        <v>15</v>
      </c>
      <c r="C467">
        <v>1</v>
      </c>
      <c r="D467" t="s">
        <v>13</v>
      </c>
      <c r="E467" t="s">
        <v>9</v>
      </c>
      <c r="F467">
        <v>5</v>
      </c>
      <c r="G467">
        <v>6.7</v>
      </c>
      <c r="H467" t="s">
        <v>72</v>
      </c>
      <c r="I467" t="s">
        <v>73</v>
      </c>
      <c r="J467" t="str">
        <f>TEXT(Table5[[#This Row],[DATE]],"MMM")</f>
        <v>Oct</v>
      </c>
      <c r="K467">
        <f>YEAR(Table5[[#This Row],[DATE]])</f>
        <v>2022</v>
      </c>
      <c r="L467">
        <f>Table5[[#This Row],[BUYING PRICE]]*Table5[[#This Row],[QUANTITY]]</f>
        <v>5</v>
      </c>
      <c r="M467">
        <f>Table5[[#This Row],[SELLING PRICE]]*Table5[[#This Row],[QUANTITY]]</f>
        <v>6.7</v>
      </c>
      <c r="N467">
        <f>Table5[[#This Row],[sales]]-Table5[[#This Row],[Buying price For All Units]]</f>
        <v>1.7000000000000002</v>
      </c>
      <c r="O467" t="str">
        <f>TEXT(Table5[[#This Row],[DATE]],"DDD")</f>
        <v>Thu</v>
      </c>
    </row>
    <row r="468" spans="1:15" x14ac:dyDescent="0.25">
      <c r="A468" s="1">
        <v>44843</v>
      </c>
      <c r="B468" t="s">
        <v>10</v>
      </c>
      <c r="C468">
        <v>14</v>
      </c>
      <c r="D468" t="s">
        <v>9</v>
      </c>
      <c r="E468" t="s">
        <v>9</v>
      </c>
      <c r="F468">
        <v>72</v>
      </c>
      <c r="G468">
        <v>79.92</v>
      </c>
      <c r="H468" t="s">
        <v>66</v>
      </c>
      <c r="I468" t="s">
        <v>67</v>
      </c>
      <c r="J468" t="str">
        <f>TEXT(Table5[[#This Row],[DATE]],"MMM")</f>
        <v>Oct</v>
      </c>
      <c r="K468">
        <f>YEAR(Table5[[#This Row],[DATE]])</f>
        <v>2022</v>
      </c>
      <c r="L468">
        <f>Table5[[#This Row],[BUYING PRICE]]*Table5[[#This Row],[QUANTITY]]</f>
        <v>1008</v>
      </c>
      <c r="M468">
        <f>Table5[[#This Row],[SELLING PRICE]]*Table5[[#This Row],[QUANTITY]]</f>
        <v>1118.8800000000001</v>
      </c>
      <c r="N468">
        <f>Table5[[#This Row],[sales]]-Table5[[#This Row],[Buying price For All Units]]</f>
        <v>110.88000000000011</v>
      </c>
      <c r="O468" t="str">
        <f>TEXT(Table5[[#This Row],[DATE]],"DDD")</f>
        <v>Sun</v>
      </c>
    </row>
    <row r="469" spans="1:15" x14ac:dyDescent="0.25">
      <c r="A469" s="1">
        <v>44844</v>
      </c>
      <c r="B469" t="s">
        <v>51</v>
      </c>
      <c r="C469">
        <v>9</v>
      </c>
      <c r="D469" t="s">
        <v>13</v>
      </c>
      <c r="E469" t="s">
        <v>9</v>
      </c>
      <c r="F469">
        <v>150</v>
      </c>
      <c r="G469">
        <v>210</v>
      </c>
      <c r="H469" t="s">
        <v>109</v>
      </c>
      <c r="I469" t="s">
        <v>69</v>
      </c>
      <c r="J469" t="str">
        <f>TEXT(Table5[[#This Row],[DATE]],"MMM")</f>
        <v>Oct</v>
      </c>
      <c r="K469">
        <f>YEAR(Table5[[#This Row],[DATE]])</f>
        <v>2022</v>
      </c>
      <c r="L469">
        <f>Table5[[#This Row],[BUYING PRICE]]*Table5[[#This Row],[QUANTITY]]</f>
        <v>1350</v>
      </c>
      <c r="M469">
        <f>Table5[[#This Row],[SELLING PRICE]]*Table5[[#This Row],[QUANTITY]]</f>
        <v>1890</v>
      </c>
      <c r="N469">
        <f>Table5[[#This Row],[sales]]-Table5[[#This Row],[Buying price For All Units]]</f>
        <v>540</v>
      </c>
      <c r="O469" t="str">
        <f>TEXT(Table5[[#This Row],[DATE]],"DDD")</f>
        <v>Mon</v>
      </c>
    </row>
    <row r="470" spans="1:15" x14ac:dyDescent="0.25">
      <c r="A470" s="1">
        <v>44844</v>
      </c>
      <c r="B470" t="s">
        <v>22</v>
      </c>
      <c r="C470">
        <v>12</v>
      </c>
      <c r="D470" t="s">
        <v>9</v>
      </c>
      <c r="E470" t="s">
        <v>9</v>
      </c>
      <c r="F470">
        <v>76</v>
      </c>
      <c r="G470">
        <v>82.08</v>
      </c>
      <c r="H470" t="s">
        <v>80</v>
      </c>
      <c r="I470" t="s">
        <v>67</v>
      </c>
      <c r="J470" t="str">
        <f>TEXT(Table5[[#This Row],[DATE]],"MMM")</f>
        <v>Oct</v>
      </c>
      <c r="K470">
        <f>YEAR(Table5[[#This Row],[DATE]])</f>
        <v>2022</v>
      </c>
      <c r="L470">
        <f>Table5[[#This Row],[BUYING PRICE]]*Table5[[#This Row],[QUANTITY]]</f>
        <v>912</v>
      </c>
      <c r="M470">
        <f>Table5[[#This Row],[SELLING PRICE]]*Table5[[#This Row],[QUANTITY]]</f>
        <v>984.96</v>
      </c>
      <c r="N470">
        <f>Table5[[#This Row],[sales]]-Table5[[#This Row],[Buying price For All Units]]</f>
        <v>72.960000000000036</v>
      </c>
      <c r="O470" t="str">
        <f>TEXT(Table5[[#This Row],[DATE]],"DDD")</f>
        <v>Mon</v>
      </c>
    </row>
    <row r="471" spans="1:15" x14ac:dyDescent="0.25">
      <c r="A471" s="1">
        <v>44845</v>
      </c>
      <c r="B471" t="s">
        <v>36</v>
      </c>
      <c r="C471">
        <v>10</v>
      </c>
      <c r="D471" t="s">
        <v>13</v>
      </c>
      <c r="E471" t="s">
        <v>9</v>
      </c>
      <c r="F471">
        <v>83</v>
      </c>
      <c r="G471">
        <v>94.62</v>
      </c>
      <c r="H471" t="s">
        <v>94</v>
      </c>
      <c r="I471" t="s">
        <v>71</v>
      </c>
      <c r="J471" t="str">
        <f>TEXT(Table5[[#This Row],[DATE]],"MMM")</f>
        <v>Oct</v>
      </c>
      <c r="K471">
        <f>YEAR(Table5[[#This Row],[DATE]])</f>
        <v>2022</v>
      </c>
      <c r="L471">
        <f>Table5[[#This Row],[BUYING PRICE]]*Table5[[#This Row],[QUANTITY]]</f>
        <v>830</v>
      </c>
      <c r="M471">
        <f>Table5[[#This Row],[SELLING PRICE]]*Table5[[#This Row],[QUANTITY]]</f>
        <v>946.2</v>
      </c>
      <c r="N471">
        <f>Table5[[#This Row],[sales]]-Table5[[#This Row],[Buying price For All Units]]</f>
        <v>116.20000000000005</v>
      </c>
      <c r="O471" t="str">
        <f>TEXT(Table5[[#This Row],[DATE]],"DDD")</f>
        <v>Tue</v>
      </c>
    </row>
    <row r="472" spans="1:15" x14ac:dyDescent="0.25">
      <c r="A472" s="1">
        <v>44847</v>
      </c>
      <c r="B472" t="s">
        <v>40</v>
      </c>
      <c r="C472">
        <v>15</v>
      </c>
      <c r="D472" t="s">
        <v>9</v>
      </c>
      <c r="E472" t="s">
        <v>9</v>
      </c>
      <c r="F472">
        <v>105</v>
      </c>
      <c r="G472">
        <v>142.80000000000001</v>
      </c>
      <c r="H472" t="s">
        <v>98</v>
      </c>
      <c r="I472" t="s">
        <v>71</v>
      </c>
      <c r="J472" t="str">
        <f>TEXT(Table5[[#This Row],[DATE]],"MMM")</f>
        <v>Oct</v>
      </c>
      <c r="K472">
        <f>YEAR(Table5[[#This Row],[DATE]])</f>
        <v>2022</v>
      </c>
      <c r="L472">
        <f>Table5[[#This Row],[BUYING PRICE]]*Table5[[#This Row],[QUANTITY]]</f>
        <v>1575</v>
      </c>
      <c r="M472">
        <f>Table5[[#This Row],[SELLING PRICE]]*Table5[[#This Row],[QUANTITY]]</f>
        <v>2142</v>
      </c>
      <c r="N472">
        <f>Table5[[#This Row],[sales]]-Table5[[#This Row],[Buying price For All Units]]</f>
        <v>567</v>
      </c>
      <c r="O472" t="str">
        <f>TEXT(Table5[[#This Row],[DATE]],"DDD")</f>
        <v>Thu</v>
      </c>
    </row>
    <row r="473" spans="1:15" x14ac:dyDescent="0.25">
      <c r="A473" s="1">
        <v>44848</v>
      </c>
      <c r="B473" t="s">
        <v>22</v>
      </c>
      <c r="C473">
        <v>15</v>
      </c>
      <c r="D473" t="s">
        <v>8</v>
      </c>
      <c r="E473" t="s">
        <v>9</v>
      </c>
      <c r="F473">
        <v>76</v>
      </c>
      <c r="G473">
        <v>82.08</v>
      </c>
      <c r="H473" t="s">
        <v>80</v>
      </c>
      <c r="I473" t="s">
        <v>67</v>
      </c>
      <c r="J473" t="str">
        <f>TEXT(Table5[[#This Row],[DATE]],"MMM")</f>
        <v>Oct</v>
      </c>
      <c r="K473">
        <f>YEAR(Table5[[#This Row],[DATE]])</f>
        <v>2022</v>
      </c>
      <c r="L473">
        <f>Table5[[#This Row],[BUYING PRICE]]*Table5[[#This Row],[QUANTITY]]</f>
        <v>1140</v>
      </c>
      <c r="M473">
        <f>Table5[[#This Row],[SELLING PRICE]]*Table5[[#This Row],[QUANTITY]]</f>
        <v>1231.2</v>
      </c>
      <c r="N473">
        <f>Table5[[#This Row],[sales]]-Table5[[#This Row],[Buying price For All Units]]</f>
        <v>91.200000000000045</v>
      </c>
      <c r="O473" t="str">
        <f>TEXT(Table5[[#This Row],[DATE]],"DDD")</f>
        <v>Fri</v>
      </c>
    </row>
    <row r="474" spans="1:15" x14ac:dyDescent="0.25">
      <c r="A474" s="1">
        <v>44849</v>
      </c>
      <c r="B474" t="s">
        <v>38</v>
      </c>
      <c r="C474">
        <v>10</v>
      </c>
      <c r="D474" t="s">
        <v>13</v>
      </c>
      <c r="E474" t="s">
        <v>11</v>
      </c>
      <c r="F474">
        <v>12</v>
      </c>
      <c r="G474">
        <v>15.719999999999999</v>
      </c>
      <c r="H474" t="s">
        <v>96</v>
      </c>
      <c r="I474" t="s">
        <v>69</v>
      </c>
      <c r="J474" t="str">
        <f>TEXT(Table5[[#This Row],[DATE]],"MMM")</f>
        <v>Oct</v>
      </c>
      <c r="K474">
        <f>YEAR(Table5[[#This Row],[DATE]])</f>
        <v>2022</v>
      </c>
      <c r="L474">
        <f>Table5[[#This Row],[BUYING PRICE]]*Table5[[#This Row],[QUANTITY]]</f>
        <v>120</v>
      </c>
      <c r="M474">
        <f>Table5[[#This Row],[SELLING PRICE]]*Table5[[#This Row],[QUANTITY]]</f>
        <v>157.19999999999999</v>
      </c>
      <c r="N474">
        <f>Table5[[#This Row],[sales]]-Table5[[#This Row],[Buying price For All Units]]</f>
        <v>37.199999999999989</v>
      </c>
      <c r="O474" t="str">
        <f>TEXT(Table5[[#This Row],[DATE]],"DDD")</f>
        <v>Sat</v>
      </c>
    </row>
    <row r="475" spans="1:15" x14ac:dyDescent="0.25">
      <c r="A475" s="1">
        <v>44850</v>
      </c>
      <c r="B475" t="s">
        <v>54</v>
      </c>
      <c r="C475">
        <v>3</v>
      </c>
      <c r="D475" t="s">
        <v>9</v>
      </c>
      <c r="E475" t="s">
        <v>9</v>
      </c>
      <c r="F475">
        <v>90</v>
      </c>
      <c r="G475">
        <v>96.3</v>
      </c>
      <c r="H475" t="s">
        <v>112</v>
      </c>
      <c r="I475" t="s">
        <v>73</v>
      </c>
      <c r="J475" t="str">
        <f>TEXT(Table5[[#This Row],[DATE]],"MMM")</f>
        <v>Oct</v>
      </c>
      <c r="K475">
        <f>YEAR(Table5[[#This Row],[DATE]])</f>
        <v>2022</v>
      </c>
      <c r="L475">
        <f>Table5[[#This Row],[BUYING PRICE]]*Table5[[#This Row],[QUANTITY]]</f>
        <v>270</v>
      </c>
      <c r="M475">
        <f>Table5[[#This Row],[SELLING PRICE]]*Table5[[#This Row],[QUANTITY]]</f>
        <v>288.89999999999998</v>
      </c>
      <c r="N475">
        <f>Table5[[#This Row],[sales]]-Table5[[#This Row],[Buying price For All Units]]</f>
        <v>18.899999999999977</v>
      </c>
      <c r="O475" t="str">
        <f>TEXT(Table5[[#This Row],[DATE]],"DDD")</f>
        <v>Sun</v>
      </c>
    </row>
    <row r="476" spans="1:15" x14ac:dyDescent="0.25">
      <c r="A476" s="1">
        <v>44857</v>
      </c>
      <c r="B476" t="s">
        <v>7</v>
      </c>
      <c r="C476">
        <v>14</v>
      </c>
      <c r="D476" t="s">
        <v>9</v>
      </c>
      <c r="E476" t="s">
        <v>11</v>
      </c>
      <c r="F476">
        <v>144</v>
      </c>
      <c r="G476">
        <v>156.96</v>
      </c>
      <c r="H476" t="s">
        <v>64</v>
      </c>
      <c r="I476" t="s">
        <v>65</v>
      </c>
      <c r="J476" t="str">
        <f>TEXT(Table5[[#This Row],[DATE]],"MMM")</f>
        <v>Oct</v>
      </c>
      <c r="K476">
        <f>YEAR(Table5[[#This Row],[DATE]])</f>
        <v>2022</v>
      </c>
      <c r="L476">
        <f>Table5[[#This Row],[BUYING PRICE]]*Table5[[#This Row],[QUANTITY]]</f>
        <v>2016</v>
      </c>
      <c r="M476">
        <f>Table5[[#This Row],[SELLING PRICE]]*Table5[[#This Row],[QUANTITY]]</f>
        <v>2197.44</v>
      </c>
      <c r="N476">
        <f>Table5[[#This Row],[sales]]-Table5[[#This Row],[Buying price For All Units]]</f>
        <v>181.44000000000005</v>
      </c>
      <c r="O476" t="str">
        <f>TEXT(Table5[[#This Row],[DATE]],"DDD")</f>
        <v>Sun</v>
      </c>
    </row>
    <row r="477" spans="1:15" x14ac:dyDescent="0.25">
      <c r="A477" s="1">
        <v>44864</v>
      </c>
      <c r="B477" t="s">
        <v>21</v>
      </c>
      <c r="C477">
        <v>3</v>
      </c>
      <c r="D477" t="s">
        <v>13</v>
      </c>
      <c r="E477" t="s">
        <v>11</v>
      </c>
      <c r="F477">
        <v>120</v>
      </c>
      <c r="G477">
        <v>162</v>
      </c>
      <c r="H477" t="s">
        <v>79</v>
      </c>
      <c r="I477" t="s">
        <v>67</v>
      </c>
      <c r="J477" t="str">
        <f>TEXT(Table5[[#This Row],[DATE]],"MMM")</f>
        <v>Oct</v>
      </c>
      <c r="K477">
        <f>YEAR(Table5[[#This Row],[DATE]])</f>
        <v>2022</v>
      </c>
      <c r="L477">
        <f>Table5[[#This Row],[BUYING PRICE]]*Table5[[#This Row],[QUANTITY]]</f>
        <v>360</v>
      </c>
      <c r="M477">
        <f>Table5[[#This Row],[SELLING PRICE]]*Table5[[#This Row],[QUANTITY]]</f>
        <v>486</v>
      </c>
      <c r="N477">
        <f>Table5[[#This Row],[sales]]-Table5[[#This Row],[Buying price For All Units]]</f>
        <v>126</v>
      </c>
      <c r="O477" t="str">
        <f>TEXT(Table5[[#This Row],[DATE]],"DDD")</f>
        <v>Sun</v>
      </c>
    </row>
    <row r="478" spans="1:15" x14ac:dyDescent="0.25">
      <c r="A478" s="1">
        <v>44865</v>
      </c>
      <c r="B478" t="s">
        <v>10</v>
      </c>
      <c r="C478">
        <v>8</v>
      </c>
      <c r="D478" t="s">
        <v>13</v>
      </c>
      <c r="E478" t="s">
        <v>9</v>
      </c>
      <c r="F478">
        <v>72</v>
      </c>
      <c r="G478">
        <v>79.92</v>
      </c>
      <c r="H478" t="s">
        <v>66</v>
      </c>
      <c r="I478" t="s">
        <v>67</v>
      </c>
      <c r="J478" t="str">
        <f>TEXT(Table5[[#This Row],[DATE]],"MMM")</f>
        <v>Oct</v>
      </c>
      <c r="K478">
        <f>YEAR(Table5[[#This Row],[DATE]])</f>
        <v>2022</v>
      </c>
      <c r="L478">
        <f>Table5[[#This Row],[BUYING PRICE]]*Table5[[#This Row],[QUANTITY]]</f>
        <v>576</v>
      </c>
      <c r="M478">
        <f>Table5[[#This Row],[SELLING PRICE]]*Table5[[#This Row],[QUANTITY]]</f>
        <v>639.36</v>
      </c>
      <c r="N478">
        <f>Table5[[#This Row],[sales]]-Table5[[#This Row],[Buying price For All Units]]</f>
        <v>63.360000000000014</v>
      </c>
      <c r="O478" t="str">
        <f>TEXT(Table5[[#This Row],[DATE]],"DDD")</f>
        <v>Mon</v>
      </c>
    </row>
    <row r="479" spans="1:15" x14ac:dyDescent="0.25">
      <c r="A479" s="1">
        <v>44866</v>
      </c>
      <c r="B479" t="s">
        <v>46</v>
      </c>
      <c r="C479">
        <v>15</v>
      </c>
      <c r="D479" t="s">
        <v>8</v>
      </c>
      <c r="E479" t="s">
        <v>9</v>
      </c>
      <c r="F479">
        <v>73</v>
      </c>
      <c r="G479">
        <v>94.17</v>
      </c>
      <c r="H479" t="s">
        <v>104</v>
      </c>
      <c r="I479" t="s">
        <v>69</v>
      </c>
      <c r="J479" t="str">
        <f>TEXT(Table5[[#This Row],[DATE]],"MMM")</f>
        <v>Nov</v>
      </c>
      <c r="K479">
        <f>YEAR(Table5[[#This Row],[DATE]])</f>
        <v>2022</v>
      </c>
      <c r="L479">
        <f>Table5[[#This Row],[BUYING PRICE]]*Table5[[#This Row],[QUANTITY]]</f>
        <v>1095</v>
      </c>
      <c r="M479">
        <f>Table5[[#This Row],[SELLING PRICE]]*Table5[[#This Row],[QUANTITY]]</f>
        <v>1412.55</v>
      </c>
      <c r="N479">
        <f>Table5[[#This Row],[sales]]-Table5[[#This Row],[Buying price For All Units]]</f>
        <v>317.54999999999995</v>
      </c>
      <c r="O479" t="str">
        <f>TEXT(Table5[[#This Row],[DATE]],"DDD")</f>
        <v>Tue</v>
      </c>
    </row>
    <row r="480" spans="1:15" x14ac:dyDescent="0.25">
      <c r="A480" s="1">
        <v>44867</v>
      </c>
      <c r="B480" t="s">
        <v>38</v>
      </c>
      <c r="C480">
        <v>15</v>
      </c>
      <c r="D480" t="s">
        <v>8</v>
      </c>
      <c r="E480" t="s">
        <v>11</v>
      </c>
      <c r="F480">
        <v>12</v>
      </c>
      <c r="G480">
        <v>15.719999999999999</v>
      </c>
      <c r="H480" t="s">
        <v>96</v>
      </c>
      <c r="I480" t="s">
        <v>69</v>
      </c>
      <c r="J480" t="str">
        <f>TEXT(Table5[[#This Row],[DATE]],"MMM")</f>
        <v>Nov</v>
      </c>
      <c r="K480">
        <f>YEAR(Table5[[#This Row],[DATE]])</f>
        <v>2022</v>
      </c>
      <c r="L480">
        <f>Table5[[#This Row],[BUYING PRICE]]*Table5[[#This Row],[QUANTITY]]</f>
        <v>180</v>
      </c>
      <c r="M480">
        <f>Table5[[#This Row],[SELLING PRICE]]*Table5[[#This Row],[QUANTITY]]</f>
        <v>235.79999999999998</v>
      </c>
      <c r="N480">
        <f>Table5[[#This Row],[sales]]-Table5[[#This Row],[Buying price For All Units]]</f>
        <v>55.799999999999983</v>
      </c>
      <c r="O480" t="str">
        <f>TEXT(Table5[[#This Row],[DATE]],"DDD")</f>
        <v>Wed</v>
      </c>
    </row>
    <row r="481" spans="1:15" x14ac:dyDescent="0.25">
      <c r="A481" s="1">
        <v>44867</v>
      </c>
      <c r="B481" t="s">
        <v>39</v>
      </c>
      <c r="C481">
        <v>15</v>
      </c>
      <c r="D481" t="s">
        <v>13</v>
      </c>
      <c r="E481" t="s">
        <v>11</v>
      </c>
      <c r="F481">
        <v>148</v>
      </c>
      <c r="G481">
        <v>201.28</v>
      </c>
      <c r="H481" t="s">
        <v>97</v>
      </c>
      <c r="I481" t="s">
        <v>73</v>
      </c>
      <c r="J481" t="str">
        <f>TEXT(Table5[[#This Row],[DATE]],"MMM")</f>
        <v>Nov</v>
      </c>
      <c r="K481">
        <f>YEAR(Table5[[#This Row],[DATE]])</f>
        <v>2022</v>
      </c>
      <c r="L481">
        <f>Table5[[#This Row],[BUYING PRICE]]*Table5[[#This Row],[QUANTITY]]</f>
        <v>2220</v>
      </c>
      <c r="M481">
        <f>Table5[[#This Row],[SELLING PRICE]]*Table5[[#This Row],[QUANTITY]]</f>
        <v>3019.2</v>
      </c>
      <c r="N481">
        <f>Table5[[#This Row],[sales]]-Table5[[#This Row],[Buying price For All Units]]</f>
        <v>799.19999999999982</v>
      </c>
      <c r="O481" t="str">
        <f>TEXT(Table5[[#This Row],[DATE]],"DDD")</f>
        <v>Wed</v>
      </c>
    </row>
    <row r="482" spans="1:15" x14ac:dyDescent="0.25">
      <c r="A482" s="1">
        <v>44867</v>
      </c>
      <c r="B482" t="s">
        <v>15</v>
      </c>
      <c r="C482">
        <v>5</v>
      </c>
      <c r="D482" t="s">
        <v>13</v>
      </c>
      <c r="E482" t="s">
        <v>11</v>
      </c>
      <c r="F482">
        <v>5</v>
      </c>
      <c r="G482">
        <v>6.7</v>
      </c>
      <c r="H482" t="s">
        <v>72</v>
      </c>
      <c r="I482" t="s">
        <v>73</v>
      </c>
      <c r="J482" t="str">
        <f>TEXT(Table5[[#This Row],[DATE]],"MMM")</f>
        <v>Nov</v>
      </c>
      <c r="K482">
        <f>YEAR(Table5[[#This Row],[DATE]])</f>
        <v>2022</v>
      </c>
      <c r="L482">
        <f>Table5[[#This Row],[BUYING PRICE]]*Table5[[#This Row],[QUANTITY]]</f>
        <v>25</v>
      </c>
      <c r="M482">
        <f>Table5[[#This Row],[SELLING PRICE]]*Table5[[#This Row],[QUANTITY]]</f>
        <v>33.5</v>
      </c>
      <c r="N482">
        <f>Table5[[#This Row],[sales]]-Table5[[#This Row],[Buying price For All Units]]</f>
        <v>8.5</v>
      </c>
      <c r="O482" t="str">
        <f>TEXT(Table5[[#This Row],[DATE]],"DDD")</f>
        <v>Wed</v>
      </c>
    </row>
    <row r="483" spans="1:15" x14ac:dyDescent="0.25">
      <c r="A483" s="1">
        <v>44868</v>
      </c>
      <c r="B483" t="s">
        <v>25</v>
      </c>
      <c r="C483">
        <v>11</v>
      </c>
      <c r="D483" t="s">
        <v>9</v>
      </c>
      <c r="E483" t="s">
        <v>9</v>
      </c>
      <c r="F483">
        <v>61</v>
      </c>
      <c r="G483">
        <v>76.25</v>
      </c>
      <c r="H483" t="s">
        <v>83</v>
      </c>
      <c r="I483" t="s">
        <v>65</v>
      </c>
      <c r="J483" t="str">
        <f>TEXT(Table5[[#This Row],[DATE]],"MMM")</f>
        <v>Nov</v>
      </c>
      <c r="K483">
        <f>YEAR(Table5[[#This Row],[DATE]])</f>
        <v>2022</v>
      </c>
      <c r="L483">
        <f>Table5[[#This Row],[BUYING PRICE]]*Table5[[#This Row],[QUANTITY]]</f>
        <v>671</v>
      </c>
      <c r="M483">
        <f>Table5[[#This Row],[SELLING PRICE]]*Table5[[#This Row],[QUANTITY]]</f>
        <v>838.75</v>
      </c>
      <c r="N483">
        <f>Table5[[#This Row],[sales]]-Table5[[#This Row],[Buying price For All Units]]</f>
        <v>167.75</v>
      </c>
      <c r="O483" t="str">
        <f>TEXT(Table5[[#This Row],[DATE]],"DDD")</f>
        <v>Thu</v>
      </c>
    </row>
    <row r="484" spans="1:15" x14ac:dyDescent="0.25">
      <c r="A484" s="1">
        <v>44869</v>
      </c>
      <c r="B484" t="s">
        <v>36</v>
      </c>
      <c r="C484">
        <v>10</v>
      </c>
      <c r="D484" t="s">
        <v>13</v>
      </c>
      <c r="E484" t="s">
        <v>9</v>
      </c>
      <c r="F484">
        <v>83</v>
      </c>
      <c r="G484">
        <v>94.62</v>
      </c>
      <c r="H484" t="s">
        <v>94</v>
      </c>
      <c r="I484" t="s">
        <v>71</v>
      </c>
      <c r="J484" t="str">
        <f>TEXT(Table5[[#This Row],[DATE]],"MMM")</f>
        <v>Nov</v>
      </c>
      <c r="K484">
        <f>YEAR(Table5[[#This Row],[DATE]])</f>
        <v>2022</v>
      </c>
      <c r="L484">
        <f>Table5[[#This Row],[BUYING PRICE]]*Table5[[#This Row],[QUANTITY]]</f>
        <v>830</v>
      </c>
      <c r="M484">
        <f>Table5[[#This Row],[SELLING PRICE]]*Table5[[#This Row],[QUANTITY]]</f>
        <v>946.2</v>
      </c>
      <c r="N484">
        <f>Table5[[#This Row],[sales]]-Table5[[#This Row],[Buying price For All Units]]</f>
        <v>116.20000000000005</v>
      </c>
      <c r="O484" t="str">
        <f>TEXT(Table5[[#This Row],[DATE]],"DDD")</f>
        <v>Fri</v>
      </c>
    </row>
    <row r="485" spans="1:15" x14ac:dyDescent="0.25">
      <c r="A485" s="1">
        <v>44870</v>
      </c>
      <c r="B485" t="s">
        <v>51</v>
      </c>
      <c r="C485">
        <v>15</v>
      </c>
      <c r="D485" t="s">
        <v>13</v>
      </c>
      <c r="E485" t="s">
        <v>11</v>
      </c>
      <c r="F485">
        <v>150</v>
      </c>
      <c r="G485">
        <v>210</v>
      </c>
      <c r="H485" t="s">
        <v>109</v>
      </c>
      <c r="I485" t="s">
        <v>69</v>
      </c>
      <c r="J485" t="str">
        <f>TEXT(Table5[[#This Row],[DATE]],"MMM")</f>
        <v>Nov</v>
      </c>
      <c r="K485">
        <f>YEAR(Table5[[#This Row],[DATE]])</f>
        <v>2022</v>
      </c>
      <c r="L485">
        <f>Table5[[#This Row],[BUYING PRICE]]*Table5[[#This Row],[QUANTITY]]</f>
        <v>2250</v>
      </c>
      <c r="M485">
        <f>Table5[[#This Row],[SELLING PRICE]]*Table5[[#This Row],[QUANTITY]]</f>
        <v>3150</v>
      </c>
      <c r="N485">
        <f>Table5[[#This Row],[sales]]-Table5[[#This Row],[Buying price For All Units]]</f>
        <v>900</v>
      </c>
      <c r="O485" t="str">
        <f>TEXT(Table5[[#This Row],[DATE]],"DDD")</f>
        <v>Sat</v>
      </c>
    </row>
    <row r="486" spans="1:15" x14ac:dyDescent="0.25">
      <c r="A486" s="1">
        <v>44871</v>
      </c>
      <c r="B486" t="s">
        <v>34</v>
      </c>
      <c r="C486">
        <v>13</v>
      </c>
      <c r="D486" t="s">
        <v>13</v>
      </c>
      <c r="E486" t="s">
        <v>11</v>
      </c>
      <c r="F486">
        <v>67</v>
      </c>
      <c r="G486">
        <v>83.08</v>
      </c>
      <c r="H486" t="s">
        <v>92</v>
      </c>
      <c r="I486" t="s">
        <v>67</v>
      </c>
      <c r="J486" t="str">
        <f>TEXT(Table5[[#This Row],[DATE]],"MMM")</f>
        <v>Nov</v>
      </c>
      <c r="K486">
        <f>YEAR(Table5[[#This Row],[DATE]])</f>
        <v>2022</v>
      </c>
      <c r="L486">
        <f>Table5[[#This Row],[BUYING PRICE]]*Table5[[#This Row],[QUANTITY]]</f>
        <v>871</v>
      </c>
      <c r="M486">
        <f>Table5[[#This Row],[SELLING PRICE]]*Table5[[#This Row],[QUANTITY]]</f>
        <v>1080.04</v>
      </c>
      <c r="N486">
        <f>Table5[[#This Row],[sales]]-Table5[[#This Row],[Buying price For All Units]]</f>
        <v>209.03999999999996</v>
      </c>
      <c r="O486" t="str">
        <f>TEXT(Table5[[#This Row],[DATE]],"DDD")</f>
        <v>Sun</v>
      </c>
    </row>
    <row r="487" spans="1:15" x14ac:dyDescent="0.25">
      <c r="A487" s="1">
        <v>44871</v>
      </c>
      <c r="B487" t="s">
        <v>38</v>
      </c>
      <c r="C487">
        <v>13</v>
      </c>
      <c r="D487" t="s">
        <v>9</v>
      </c>
      <c r="E487" t="s">
        <v>9</v>
      </c>
      <c r="F487">
        <v>12</v>
      </c>
      <c r="G487">
        <v>15.719999999999999</v>
      </c>
      <c r="H487" t="s">
        <v>96</v>
      </c>
      <c r="I487" t="s">
        <v>69</v>
      </c>
      <c r="J487" t="str">
        <f>TEXT(Table5[[#This Row],[DATE]],"MMM")</f>
        <v>Nov</v>
      </c>
      <c r="K487">
        <f>YEAR(Table5[[#This Row],[DATE]])</f>
        <v>2022</v>
      </c>
      <c r="L487">
        <f>Table5[[#This Row],[BUYING PRICE]]*Table5[[#This Row],[QUANTITY]]</f>
        <v>156</v>
      </c>
      <c r="M487">
        <f>Table5[[#This Row],[SELLING PRICE]]*Table5[[#This Row],[QUANTITY]]</f>
        <v>204.35999999999999</v>
      </c>
      <c r="N487">
        <f>Table5[[#This Row],[sales]]-Table5[[#This Row],[Buying price For All Units]]</f>
        <v>48.359999999999985</v>
      </c>
      <c r="O487" t="str">
        <f>TEXT(Table5[[#This Row],[DATE]],"DDD")</f>
        <v>Sun</v>
      </c>
    </row>
    <row r="488" spans="1:15" x14ac:dyDescent="0.25">
      <c r="A488" s="1">
        <v>44871</v>
      </c>
      <c r="B488" t="s">
        <v>21</v>
      </c>
      <c r="C488">
        <v>13</v>
      </c>
      <c r="D488" t="s">
        <v>13</v>
      </c>
      <c r="E488" t="s">
        <v>11</v>
      </c>
      <c r="F488">
        <v>120</v>
      </c>
      <c r="G488">
        <v>162</v>
      </c>
      <c r="H488" t="s">
        <v>79</v>
      </c>
      <c r="I488" t="s">
        <v>67</v>
      </c>
      <c r="J488" t="str">
        <f>TEXT(Table5[[#This Row],[DATE]],"MMM")</f>
        <v>Nov</v>
      </c>
      <c r="K488">
        <f>YEAR(Table5[[#This Row],[DATE]])</f>
        <v>2022</v>
      </c>
      <c r="L488">
        <f>Table5[[#This Row],[BUYING PRICE]]*Table5[[#This Row],[QUANTITY]]</f>
        <v>1560</v>
      </c>
      <c r="M488">
        <f>Table5[[#This Row],[SELLING PRICE]]*Table5[[#This Row],[QUANTITY]]</f>
        <v>2106</v>
      </c>
      <c r="N488">
        <f>Table5[[#This Row],[sales]]-Table5[[#This Row],[Buying price For All Units]]</f>
        <v>546</v>
      </c>
      <c r="O488" t="str">
        <f>TEXT(Table5[[#This Row],[DATE]],"DDD")</f>
        <v>Sun</v>
      </c>
    </row>
    <row r="489" spans="1:15" x14ac:dyDescent="0.25">
      <c r="A489" s="1">
        <v>44872</v>
      </c>
      <c r="B489" t="s">
        <v>28</v>
      </c>
      <c r="C489">
        <v>13</v>
      </c>
      <c r="D489" t="s">
        <v>9</v>
      </c>
      <c r="E489" t="s">
        <v>11</v>
      </c>
      <c r="F489">
        <v>90</v>
      </c>
      <c r="G489">
        <v>115.2</v>
      </c>
      <c r="H489" t="s">
        <v>86</v>
      </c>
      <c r="I489" t="s">
        <v>67</v>
      </c>
      <c r="J489" t="str">
        <f>TEXT(Table5[[#This Row],[DATE]],"MMM")</f>
        <v>Nov</v>
      </c>
      <c r="K489">
        <f>YEAR(Table5[[#This Row],[DATE]])</f>
        <v>2022</v>
      </c>
      <c r="L489">
        <f>Table5[[#This Row],[BUYING PRICE]]*Table5[[#This Row],[QUANTITY]]</f>
        <v>1170</v>
      </c>
      <c r="M489">
        <f>Table5[[#This Row],[SELLING PRICE]]*Table5[[#This Row],[QUANTITY]]</f>
        <v>1497.6000000000001</v>
      </c>
      <c r="N489">
        <f>Table5[[#This Row],[sales]]-Table5[[#This Row],[Buying price For All Units]]</f>
        <v>327.60000000000014</v>
      </c>
      <c r="O489" t="str">
        <f>TEXT(Table5[[#This Row],[DATE]],"DDD")</f>
        <v>Mon</v>
      </c>
    </row>
    <row r="490" spans="1:15" x14ac:dyDescent="0.25">
      <c r="A490" s="1">
        <v>44873</v>
      </c>
      <c r="B490" t="s">
        <v>54</v>
      </c>
      <c r="C490">
        <v>11</v>
      </c>
      <c r="D490" t="s">
        <v>8</v>
      </c>
      <c r="E490" t="s">
        <v>11</v>
      </c>
      <c r="F490">
        <v>90</v>
      </c>
      <c r="G490">
        <v>96.3</v>
      </c>
      <c r="H490" t="s">
        <v>112</v>
      </c>
      <c r="I490" t="s">
        <v>73</v>
      </c>
      <c r="J490" t="str">
        <f>TEXT(Table5[[#This Row],[DATE]],"MMM")</f>
        <v>Nov</v>
      </c>
      <c r="K490">
        <f>YEAR(Table5[[#This Row],[DATE]])</f>
        <v>2022</v>
      </c>
      <c r="L490">
        <f>Table5[[#This Row],[BUYING PRICE]]*Table5[[#This Row],[QUANTITY]]</f>
        <v>990</v>
      </c>
      <c r="M490">
        <f>Table5[[#This Row],[SELLING PRICE]]*Table5[[#This Row],[QUANTITY]]</f>
        <v>1059.3</v>
      </c>
      <c r="N490">
        <f>Table5[[#This Row],[sales]]-Table5[[#This Row],[Buying price For All Units]]</f>
        <v>69.299999999999955</v>
      </c>
      <c r="O490" t="str">
        <f>TEXT(Table5[[#This Row],[DATE]],"DDD")</f>
        <v>Tue</v>
      </c>
    </row>
    <row r="491" spans="1:15" x14ac:dyDescent="0.25">
      <c r="A491" s="1">
        <v>44873</v>
      </c>
      <c r="B491" t="s">
        <v>51</v>
      </c>
      <c r="C491">
        <v>10</v>
      </c>
      <c r="D491" t="s">
        <v>8</v>
      </c>
      <c r="E491" t="s">
        <v>9</v>
      </c>
      <c r="F491">
        <v>150</v>
      </c>
      <c r="G491">
        <v>210</v>
      </c>
      <c r="H491" t="s">
        <v>109</v>
      </c>
      <c r="I491" t="s">
        <v>69</v>
      </c>
      <c r="J491" t="str">
        <f>TEXT(Table5[[#This Row],[DATE]],"MMM")</f>
        <v>Nov</v>
      </c>
      <c r="K491">
        <f>YEAR(Table5[[#This Row],[DATE]])</f>
        <v>2022</v>
      </c>
      <c r="L491">
        <f>Table5[[#This Row],[BUYING PRICE]]*Table5[[#This Row],[QUANTITY]]</f>
        <v>1500</v>
      </c>
      <c r="M491">
        <f>Table5[[#This Row],[SELLING PRICE]]*Table5[[#This Row],[QUANTITY]]</f>
        <v>2100</v>
      </c>
      <c r="N491">
        <f>Table5[[#This Row],[sales]]-Table5[[#This Row],[Buying price For All Units]]</f>
        <v>600</v>
      </c>
      <c r="O491" t="str">
        <f>TEXT(Table5[[#This Row],[DATE]],"DDD")</f>
        <v>Tue</v>
      </c>
    </row>
    <row r="492" spans="1:15" x14ac:dyDescent="0.25">
      <c r="A492" s="1">
        <v>44874</v>
      </c>
      <c r="B492" t="s">
        <v>37</v>
      </c>
      <c r="C492">
        <v>8</v>
      </c>
      <c r="D492" t="s">
        <v>9</v>
      </c>
      <c r="E492" t="s">
        <v>11</v>
      </c>
      <c r="F492">
        <v>48</v>
      </c>
      <c r="G492">
        <v>57.120000000000005</v>
      </c>
      <c r="H492" t="s">
        <v>95</v>
      </c>
      <c r="I492" t="s">
        <v>73</v>
      </c>
      <c r="J492" t="str">
        <f>TEXT(Table5[[#This Row],[DATE]],"MMM")</f>
        <v>Nov</v>
      </c>
      <c r="K492">
        <f>YEAR(Table5[[#This Row],[DATE]])</f>
        <v>2022</v>
      </c>
      <c r="L492">
        <f>Table5[[#This Row],[BUYING PRICE]]*Table5[[#This Row],[QUANTITY]]</f>
        <v>384</v>
      </c>
      <c r="M492">
        <f>Table5[[#This Row],[SELLING PRICE]]*Table5[[#This Row],[QUANTITY]]</f>
        <v>456.96000000000004</v>
      </c>
      <c r="N492">
        <f>Table5[[#This Row],[sales]]-Table5[[#This Row],[Buying price For All Units]]</f>
        <v>72.960000000000036</v>
      </c>
      <c r="O492" t="str">
        <f>TEXT(Table5[[#This Row],[DATE]],"DDD")</f>
        <v>Wed</v>
      </c>
    </row>
    <row r="493" spans="1:15" x14ac:dyDescent="0.25">
      <c r="A493" s="1">
        <v>44875</v>
      </c>
      <c r="B493" t="s">
        <v>41</v>
      </c>
      <c r="C493">
        <v>7</v>
      </c>
      <c r="D493" t="s">
        <v>13</v>
      </c>
      <c r="E493" t="s">
        <v>9</v>
      </c>
      <c r="F493">
        <v>37</v>
      </c>
      <c r="G493">
        <v>49.21</v>
      </c>
      <c r="H493" t="s">
        <v>99</v>
      </c>
      <c r="I493" t="s">
        <v>69</v>
      </c>
      <c r="J493" t="str">
        <f>TEXT(Table5[[#This Row],[DATE]],"MMM")</f>
        <v>Nov</v>
      </c>
      <c r="K493">
        <f>YEAR(Table5[[#This Row],[DATE]])</f>
        <v>2022</v>
      </c>
      <c r="L493">
        <f>Table5[[#This Row],[BUYING PRICE]]*Table5[[#This Row],[QUANTITY]]</f>
        <v>259</v>
      </c>
      <c r="M493">
        <f>Table5[[#This Row],[SELLING PRICE]]*Table5[[#This Row],[QUANTITY]]</f>
        <v>344.47</v>
      </c>
      <c r="N493">
        <f>Table5[[#This Row],[sales]]-Table5[[#This Row],[Buying price For All Units]]</f>
        <v>85.470000000000027</v>
      </c>
      <c r="O493" t="str">
        <f>TEXT(Table5[[#This Row],[DATE]],"DDD")</f>
        <v>Thu</v>
      </c>
    </row>
    <row r="494" spans="1:15" x14ac:dyDescent="0.25">
      <c r="A494" s="1">
        <v>44878</v>
      </c>
      <c r="B494" t="s">
        <v>37</v>
      </c>
      <c r="C494">
        <v>10</v>
      </c>
      <c r="D494" t="s">
        <v>8</v>
      </c>
      <c r="E494" t="s">
        <v>11</v>
      </c>
      <c r="F494">
        <v>48</v>
      </c>
      <c r="G494">
        <v>57.120000000000005</v>
      </c>
      <c r="H494" t="s">
        <v>95</v>
      </c>
      <c r="I494" t="s">
        <v>73</v>
      </c>
      <c r="J494" t="str">
        <f>TEXT(Table5[[#This Row],[DATE]],"MMM")</f>
        <v>Nov</v>
      </c>
      <c r="K494">
        <f>YEAR(Table5[[#This Row],[DATE]])</f>
        <v>2022</v>
      </c>
      <c r="L494">
        <f>Table5[[#This Row],[BUYING PRICE]]*Table5[[#This Row],[QUANTITY]]</f>
        <v>480</v>
      </c>
      <c r="M494">
        <f>Table5[[#This Row],[SELLING PRICE]]*Table5[[#This Row],[QUANTITY]]</f>
        <v>571.20000000000005</v>
      </c>
      <c r="N494">
        <f>Table5[[#This Row],[sales]]-Table5[[#This Row],[Buying price For All Units]]</f>
        <v>91.200000000000045</v>
      </c>
      <c r="O494" t="str">
        <f>TEXT(Table5[[#This Row],[DATE]],"DDD")</f>
        <v>Sun</v>
      </c>
    </row>
    <row r="495" spans="1:15" x14ac:dyDescent="0.25">
      <c r="A495" s="1">
        <v>44879</v>
      </c>
      <c r="B495" t="s">
        <v>40</v>
      </c>
      <c r="C495">
        <v>1</v>
      </c>
      <c r="D495" t="s">
        <v>13</v>
      </c>
      <c r="E495" t="s">
        <v>11</v>
      </c>
      <c r="F495">
        <v>105</v>
      </c>
      <c r="G495">
        <v>142.80000000000001</v>
      </c>
      <c r="H495" t="s">
        <v>98</v>
      </c>
      <c r="I495" t="s">
        <v>71</v>
      </c>
      <c r="J495" t="str">
        <f>TEXT(Table5[[#This Row],[DATE]],"MMM")</f>
        <v>Nov</v>
      </c>
      <c r="K495">
        <f>YEAR(Table5[[#This Row],[DATE]])</f>
        <v>2022</v>
      </c>
      <c r="L495">
        <f>Table5[[#This Row],[BUYING PRICE]]*Table5[[#This Row],[QUANTITY]]</f>
        <v>105</v>
      </c>
      <c r="M495">
        <f>Table5[[#This Row],[SELLING PRICE]]*Table5[[#This Row],[QUANTITY]]</f>
        <v>142.80000000000001</v>
      </c>
      <c r="N495">
        <f>Table5[[#This Row],[sales]]-Table5[[#This Row],[Buying price For All Units]]</f>
        <v>37.800000000000011</v>
      </c>
      <c r="O495" t="str">
        <f>TEXT(Table5[[#This Row],[DATE]],"DDD")</f>
        <v>Mon</v>
      </c>
    </row>
    <row r="496" spans="1:15" x14ac:dyDescent="0.25">
      <c r="A496" s="1">
        <v>44880</v>
      </c>
      <c r="B496" t="s">
        <v>46</v>
      </c>
      <c r="C496">
        <v>14</v>
      </c>
      <c r="D496" t="s">
        <v>13</v>
      </c>
      <c r="E496" t="s">
        <v>11</v>
      </c>
      <c r="F496">
        <v>73</v>
      </c>
      <c r="G496">
        <v>94.17</v>
      </c>
      <c r="H496" t="s">
        <v>104</v>
      </c>
      <c r="I496" t="s">
        <v>69</v>
      </c>
      <c r="J496" t="str">
        <f>TEXT(Table5[[#This Row],[DATE]],"MMM")</f>
        <v>Nov</v>
      </c>
      <c r="K496">
        <f>YEAR(Table5[[#This Row],[DATE]])</f>
        <v>2022</v>
      </c>
      <c r="L496">
        <f>Table5[[#This Row],[BUYING PRICE]]*Table5[[#This Row],[QUANTITY]]</f>
        <v>1022</v>
      </c>
      <c r="M496">
        <f>Table5[[#This Row],[SELLING PRICE]]*Table5[[#This Row],[QUANTITY]]</f>
        <v>1318.38</v>
      </c>
      <c r="N496">
        <f>Table5[[#This Row],[sales]]-Table5[[#This Row],[Buying price For All Units]]</f>
        <v>296.38000000000011</v>
      </c>
      <c r="O496" t="str">
        <f>TEXT(Table5[[#This Row],[DATE]],"DDD")</f>
        <v>Tue</v>
      </c>
    </row>
    <row r="497" spans="1:15" x14ac:dyDescent="0.25">
      <c r="A497" s="1">
        <v>44881</v>
      </c>
      <c r="B497" t="s">
        <v>50</v>
      </c>
      <c r="C497">
        <v>8</v>
      </c>
      <c r="D497" t="s">
        <v>9</v>
      </c>
      <c r="E497" t="s">
        <v>9</v>
      </c>
      <c r="F497">
        <v>134</v>
      </c>
      <c r="G497">
        <v>156.78</v>
      </c>
      <c r="H497" t="s">
        <v>108</v>
      </c>
      <c r="I497" t="s">
        <v>69</v>
      </c>
      <c r="J497" t="str">
        <f>TEXT(Table5[[#This Row],[DATE]],"MMM")</f>
        <v>Nov</v>
      </c>
      <c r="K497">
        <f>YEAR(Table5[[#This Row],[DATE]])</f>
        <v>2022</v>
      </c>
      <c r="L497">
        <f>Table5[[#This Row],[BUYING PRICE]]*Table5[[#This Row],[QUANTITY]]</f>
        <v>1072</v>
      </c>
      <c r="M497">
        <f>Table5[[#This Row],[SELLING PRICE]]*Table5[[#This Row],[QUANTITY]]</f>
        <v>1254.24</v>
      </c>
      <c r="N497">
        <f>Table5[[#This Row],[sales]]-Table5[[#This Row],[Buying price For All Units]]</f>
        <v>182.24</v>
      </c>
      <c r="O497" t="str">
        <f>TEXT(Table5[[#This Row],[DATE]],"DDD")</f>
        <v>Wed</v>
      </c>
    </row>
    <row r="498" spans="1:15" x14ac:dyDescent="0.25">
      <c r="A498" s="1">
        <v>44883</v>
      </c>
      <c r="B498" t="s">
        <v>24</v>
      </c>
      <c r="C498">
        <v>8</v>
      </c>
      <c r="D498" t="s">
        <v>13</v>
      </c>
      <c r="E498" t="s">
        <v>11</v>
      </c>
      <c r="F498">
        <v>55</v>
      </c>
      <c r="G498">
        <v>58.3</v>
      </c>
      <c r="H498" t="s">
        <v>82</v>
      </c>
      <c r="I498" t="s">
        <v>73</v>
      </c>
      <c r="J498" t="str">
        <f>TEXT(Table5[[#This Row],[DATE]],"MMM")</f>
        <v>Nov</v>
      </c>
      <c r="K498">
        <f>YEAR(Table5[[#This Row],[DATE]])</f>
        <v>2022</v>
      </c>
      <c r="L498">
        <f>Table5[[#This Row],[BUYING PRICE]]*Table5[[#This Row],[QUANTITY]]</f>
        <v>440</v>
      </c>
      <c r="M498">
        <f>Table5[[#This Row],[SELLING PRICE]]*Table5[[#This Row],[QUANTITY]]</f>
        <v>466.4</v>
      </c>
      <c r="N498">
        <f>Table5[[#This Row],[sales]]-Table5[[#This Row],[Buying price For All Units]]</f>
        <v>26.399999999999977</v>
      </c>
      <c r="O498" t="str">
        <f>TEXT(Table5[[#This Row],[DATE]],"DDD")</f>
        <v>Fri</v>
      </c>
    </row>
    <row r="499" spans="1:15" x14ac:dyDescent="0.25">
      <c r="A499" s="1">
        <v>44886</v>
      </c>
      <c r="B499" t="s">
        <v>25</v>
      </c>
      <c r="C499">
        <v>6</v>
      </c>
      <c r="D499" t="s">
        <v>13</v>
      </c>
      <c r="E499" t="s">
        <v>11</v>
      </c>
      <c r="F499">
        <v>61</v>
      </c>
      <c r="G499">
        <v>76.25</v>
      </c>
      <c r="H499" t="s">
        <v>83</v>
      </c>
      <c r="I499" t="s">
        <v>65</v>
      </c>
      <c r="J499" t="str">
        <f>TEXT(Table5[[#This Row],[DATE]],"MMM")</f>
        <v>Nov</v>
      </c>
      <c r="K499">
        <f>YEAR(Table5[[#This Row],[DATE]])</f>
        <v>2022</v>
      </c>
      <c r="L499">
        <f>Table5[[#This Row],[BUYING PRICE]]*Table5[[#This Row],[QUANTITY]]</f>
        <v>366</v>
      </c>
      <c r="M499">
        <f>Table5[[#This Row],[SELLING PRICE]]*Table5[[#This Row],[QUANTITY]]</f>
        <v>457.5</v>
      </c>
      <c r="N499">
        <f>Table5[[#This Row],[sales]]-Table5[[#This Row],[Buying price For All Units]]</f>
        <v>91.5</v>
      </c>
      <c r="O499" t="str">
        <f>TEXT(Table5[[#This Row],[DATE]],"DDD")</f>
        <v>Mon</v>
      </c>
    </row>
    <row r="500" spans="1:15" x14ac:dyDescent="0.25">
      <c r="A500" s="1">
        <v>44888</v>
      </c>
      <c r="B500" t="s">
        <v>54</v>
      </c>
      <c r="C500">
        <v>12</v>
      </c>
      <c r="D500" t="s">
        <v>9</v>
      </c>
      <c r="E500" t="s">
        <v>9</v>
      </c>
      <c r="F500">
        <v>90</v>
      </c>
      <c r="G500">
        <v>96.3</v>
      </c>
      <c r="H500" t="s">
        <v>112</v>
      </c>
      <c r="I500" t="s">
        <v>73</v>
      </c>
      <c r="J500" t="str">
        <f>TEXT(Table5[[#This Row],[DATE]],"MMM")</f>
        <v>Nov</v>
      </c>
      <c r="K500">
        <f>YEAR(Table5[[#This Row],[DATE]])</f>
        <v>2022</v>
      </c>
      <c r="L500">
        <f>Table5[[#This Row],[BUYING PRICE]]*Table5[[#This Row],[QUANTITY]]</f>
        <v>1080</v>
      </c>
      <c r="M500">
        <f>Table5[[#This Row],[SELLING PRICE]]*Table5[[#This Row],[QUANTITY]]</f>
        <v>1155.5999999999999</v>
      </c>
      <c r="N500">
        <f>Table5[[#This Row],[sales]]-Table5[[#This Row],[Buying price For All Units]]</f>
        <v>75.599999999999909</v>
      </c>
      <c r="O500" t="str">
        <f>TEXT(Table5[[#This Row],[DATE]],"DDD")</f>
        <v>Wed</v>
      </c>
    </row>
    <row r="501" spans="1:15" x14ac:dyDescent="0.25">
      <c r="A501" s="1">
        <v>44890</v>
      </c>
      <c r="B501" t="s">
        <v>14</v>
      </c>
      <c r="C501">
        <v>5</v>
      </c>
      <c r="D501" t="s">
        <v>13</v>
      </c>
      <c r="E501" t="s">
        <v>11</v>
      </c>
      <c r="F501">
        <v>44</v>
      </c>
      <c r="G501">
        <v>48.84</v>
      </c>
      <c r="H501" t="s">
        <v>70</v>
      </c>
      <c r="I501" t="s">
        <v>71</v>
      </c>
      <c r="J501" t="str">
        <f>TEXT(Table5[[#This Row],[DATE]],"MMM")</f>
        <v>Nov</v>
      </c>
      <c r="K501">
        <f>YEAR(Table5[[#This Row],[DATE]])</f>
        <v>2022</v>
      </c>
      <c r="L501">
        <f>Table5[[#This Row],[BUYING PRICE]]*Table5[[#This Row],[QUANTITY]]</f>
        <v>220</v>
      </c>
      <c r="M501">
        <f>Table5[[#This Row],[SELLING PRICE]]*Table5[[#This Row],[QUANTITY]]</f>
        <v>244.20000000000002</v>
      </c>
      <c r="N501">
        <f>Table5[[#This Row],[sales]]-Table5[[#This Row],[Buying price For All Units]]</f>
        <v>24.200000000000017</v>
      </c>
      <c r="O501" t="str">
        <f>TEXT(Table5[[#This Row],[DATE]],"DDD")</f>
        <v>Fri</v>
      </c>
    </row>
    <row r="502" spans="1:15" x14ac:dyDescent="0.25">
      <c r="A502" s="1">
        <v>44891</v>
      </c>
      <c r="B502" t="s">
        <v>29</v>
      </c>
      <c r="C502">
        <v>5</v>
      </c>
      <c r="D502" t="s">
        <v>13</v>
      </c>
      <c r="E502" t="s">
        <v>9</v>
      </c>
      <c r="F502">
        <v>89</v>
      </c>
      <c r="G502">
        <v>117.48</v>
      </c>
      <c r="H502" t="s">
        <v>87</v>
      </c>
      <c r="I502" t="s">
        <v>73</v>
      </c>
      <c r="J502" t="str">
        <f>TEXT(Table5[[#This Row],[DATE]],"MMM")</f>
        <v>Nov</v>
      </c>
      <c r="K502">
        <f>YEAR(Table5[[#This Row],[DATE]])</f>
        <v>2022</v>
      </c>
      <c r="L502">
        <f>Table5[[#This Row],[BUYING PRICE]]*Table5[[#This Row],[QUANTITY]]</f>
        <v>445</v>
      </c>
      <c r="M502">
        <f>Table5[[#This Row],[SELLING PRICE]]*Table5[[#This Row],[QUANTITY]]</f>
        <v>587.4</v>
      </c>
      <c r="N502">
        <f>Table5[[#This Row],[sales]]-Table5[[#This Row],[Buying price For All Units]]</f>
        <v>142.39999999999998</v>
      </c>
      <c r="O502" t="str">
        <f>TEXT(Table5[[#This Row],[DATE]],"DDD")</f>
        <v>Sat</v>
      </c>
    </row>
    <row r="503" spans="1:15" x14ac:dyDescent="0.25">
      <c r="A503" s="1">
        <v>44892</v>
      </c>
      <c r="B503" t="s">
        <v>24</v>
      </c>
      <c r="C503">
        <v>15</v>
      </c>
      <c r="D503" t="s">
        <v>13</v>
      </c>
      <c r="E503" t="s">
        <v>9</v>
      </c>
      <c r="F503">
        <v>55</v>
      </c>
      <c r="G503">
        <v>58.3</v>
      </c>
      <c r="H503" t="s">
        <v>82</v>
      </c>
      <c r="I503" t="s">
        <v>73</v>
      </c>
      <c r="J503" t="str">
        <f>TEXT(Table5[[#This Row],[DATE]],"MMM")</f>
        <v>Nov</v>
      </c>
      <c r="K503">
        <f>YEAR(Table5[[#This Row],[DATE]])</f>
        <v>2022</v>
      </c>
      <c r="L503">
        <f>Table5[[#This Row],[BUYING PRICE]]*Table5[[#This Row],[QUANTITY]]</f>
        <v>825</v>
      </c>
      <c r="M503">
        <f>Table5[[#This Row],[SELLING PRICE]]*Table5[[#This Row],[QUANTITY]]</f>
        <v>874.5</v>
      </c>
      <c r="N503">
        <f>Table5[[#This Row],[sales]]-Table5[[#This Row],[Buying price For All Units]]</f>
        <v>49.5</v>
      </c>
      <c r="O503" t="str">
        <f>TEXT(Table5[[#This Row],[DATE]],"DDD")</f>
        <v>Sun</v>
      </c>
    </row>
    <row r="504" spans="1:15" x14ac:dyDescent="0.25">
      <c r="A504" s="1">
        <v>44893</v>
      </c>
      <c r="B504" t="s">
        <v>16</v>
      </c>
      <c r="C504">
        <v>8</v>
      </c>
      <c r="D504" t="s">
        <v>13</v>
      </c>
      <c r="E504" t="s">
        <v>11</v>
      </c>
      <c r="F504">
        <v>93</v>
      </c>
      <c r="G504">
        <v>104.16</v>
      </c>
      <c r="H504" t="s">
        <v>74</v>
      </c>
      <c r="I504" t="s">
        <v>73</v>
      </c>
      <c r="J504" t="str">
        <f>TEXT(Table5[[#This Row],[DATE]],"MMM")</f>
        <v>Nov</v>
      </c>
      <c r="K504">
        <f>YEAR(Table5[[#This Row],[DATE]])</f>
        <v>2022</v>
      </c>
      <c r="L504">
        <f>Table5[[#This Row],[BUYING PRICE]]*Table5[[#This Row],[QUANTITY]]</f>
        <v>744</v>
      </c>
      <c r="M504">
        <f>Table5[[#This Row],[SELLING PRICE]]*Table5[[#This Row],[QUANTITY]]</f>
        <v>833.28</v>
      </c>
      <c r="N504">
        <f>Table5[[#This Row],[sales]]-Table5[[#This Row],[Buying price For All Units]]</f>
        <v>89.279999999999973</v>
      </c>
      <c r="O504" t="str">
        <f>TEXT(Table5[[#This Row],[DATE]],"DDD")</f>
        <v>Mon</v>
      </c>
    </row>
    <row r="505" spans="1:15" x14ac:dyDescent="0.25">
      <c r="A505" s="1">
        <v>44895</v>
      </c>
      <c r="B505" t="s">
        <v>38</v>
      </c>
      <c r="C505">
        <v>2</v>
      </c>
      <c r="D505" t="s">
        <v>13</v>
      </c>
      <c r="E505" t="s">
        <v>9</v>
      </c>
      <c r="F505">
        <v>12</v>
      </c>
      <c r="G505">
        <v>15.719999999999999</v>
      </c>
      <c r="H505" t="s">
        <v>96</v>
      </c>
      <c r="I505" t="s">
        <v>69</v>
      </c>
      <c r="J505" t="str">
        <f>TEXT(Table5[[#This Row],[DATE]],"MMM")</f>
        <v>Nov</v>
      </c>
      <c r="K505">
        <f>YEAR(Table5[[#This Row],[DATE]])</f>
        <v>2022</v>
      </c>
      <c r="L505">
        <f>Table5[[#This Row],[BUYING PRICE]]*Table5[[#This Row],[QUANTITY]]</f>
        <v>24</v>
      </c>
      <c r="M505">
        <f>Table5[[#This Row],[SELLING PRICE]]*Table5[[#This Row],[QUANTITY]]</f>
        <v>31.439999999999998</v>
      </c>
      <c r="N505">
        <f>Table5[[#This Row],[sales]]-Table5[[#This Row],[Buying price For All Units]]</f>
        <v>7.4399999999999977</v>
      </c>
      <c r="O505" t="str">
        <f>TEXT(Table5[[#This Row],[DATE]],"DDD")</f>
        <v>Wed</v>
      </c>
    </row>
    <row r="506" spans="1:15" x14ac:dyDescent="0.25">
      <c r="A506" s="1">
        <v>44898</v>
      </c>
      <c r="B506" t="s">
        <v>44</v>
      </c>
      <c r="C506">
        <v>5</v>
      </c>
      <c r="D506" t="s">
        <v>8</v>
      </c>
      <c r="E506" t="s">
        <v>11</v>
      </c>
      <c r="F506">
        <v>37</v>
      </c>
      <c r="G506">
        <v>41.81</v>
      </c>
      <c r="H506" t="s">
        <v>102</v>
      </c>
      <c r="I506" t="s">
        <v>73</v>
      </c>
      <c r="J506" t="str">
        <f>TEXT(Table5[[#This Row],[DATE]],"MMM")</f>
        <v>Dec</v>
      </c>
      <c r="K506">
        <f>YEAR(Table5[[#This Row],[DATE]])</f>
        <v>2022</v>
      </c>
      <c r="L506">
        <f>Table5[[#This Row],[BUYING PRICE]]*Table5[[#This Row],[QUANTITY]]</f>
        <v>185</v>
      </c>
      <c r="M506">
        <f>Table5[[#This Row],[SELLING PRICE]]*Table5[[#This Row],[QUANTITY]]</f>
        <v>209.05</v>
      </c>
      <c r="N506">
        <f>Table5[[#This Row],[sales]]-Table5[[#This Row],[Buying price For All Units]]</f>
        <v>24.050000000000011</v>
      </c>
      <c r="O506" t="str">
        <f>TEXT(Table5[[#This Row],[DATE]],"DDD")</f>
        <v>Sat</v>
      </c>
    </row>
    <row r="507" spans="1:15" x14ac:dyDescent="0.25">
      <c r="A507" s="1">
        <v>44899</v>
      </c>
      <c r="B507" t="s">
        <v>53</v>
      </c>
      <c r="C507">
        <v>10</v>
      </c>
      <c r="D507" t="s">
        <v>13</v>
      </c>
      <c r="E507" t="s">
        <v>11</v>
      </c>
      <c r="F507">
        <v>18</v>
      </c>
      <c r="G507">
        <v>24.66</v>
      </c>
      <c r="H507" t="s">
        <v>111</v>
      </c>
      <c r="I507" t="s">
        <v>73</v>
      </c>
      <c r="J507" t="str">
        <f>TEXT(Table5[[#This Row],[DATE]],"MMM")</f>
        <v>Dec</v>
      </c>
      <c r="K507">
        <f>YEAR(Table5[[#This Row],[DATE]])</f>
        <v>2022</v>
      </c>
      <c r="L507">
        <f>Table5[[#This Row],[BUYING PRICE]]*Table5[[#This Row],[QUANTITY]]</f>
        <v>180</v>
      </c>
      <c r="M507">
        <f>Table5[[#This Row],[SELLING PRICE]]*Table5[[#This Row],[QUANTITY]]</f>
        <v>246.6</v>
      </c>
      <c r="N507">
        <f>Table5[[#This Row],[sales]]-Table5[[#This Row],[Buying price For All Units]]</f>
        <v>66.599999999999994</v>
      </c>
      <c r="O507" t="str">
        <f>TEXT(Table5[[#This Row],[DATE]],"DDD")</f>
        <v>Sun</v>
      </c>
    </row>
    <row r="508" spans="1:15" x14ac:dyDescent="0.25">
      <c r="A508" s="1">
        <v>44899</v>
      </c>
      <c r="B508" t="s">
        <v>22</v>
      </c>
      <c r="C508">
        <v>15</v>
      </c>
      <c r="D508" t="s">
        <v>13</v>
      </c>
      <c r="E508" t="s">
        <v>11</v>
      </c>
      <c r="F508">
        <v>76</v>
      </c>
      <c r="G508">
        <v>82.08</v>
      </c>
      <c r="H508" t="s">
        <v>80</v>
      </c>
      <c r="I508" t="s">
        <v>67</v>
      </c>
      <c r="J508" t="str">
        <f>TEXT(Table5[[#This Row],[DATE]],"MMM")</f>
        <v>Dec</v>
      </c>
      <c r="K508">
        <f>YEAR(Table5[[#This Row],[DATE]])</f>
        <v>2022</v>
      </c>
      <c r="L508">
        <f>Table5[[#This Row],[BUYING PRICE]]*Table5[[#This Row],[QUANTITY]]</f>
        <v>1140</v>
      </c>
      <c r="M508">
        <f>Table5[[#This Row],[SELLING PRICE]]*Table5[[#This Row],[QUANTITY]]</f>
        <v>1231.2</v>
      </c>
      <c r="N508">
        <f>Table5[[#This Row],[sales]]-Table5[[#This Row],[Buying price For All Units]]</f>
        <v>91.200000000000045</v>
      </c>
      <c r="O508" t="str">
        <f>TEXT(Table5[[#This Row],[DATE]],"DDD")</f>
        <v>Sun</v>
      </c>
    </row>
    <row r="509" spans="1:15" x14ac:dyDescent="0.25">
      <c r="A509" s="1">
        <v>44902</v>
      </c>
      <c r="B509" t="s">
        <v>10</v>
      </c>
      <c r="C509">
        <v>12</v>
      </c>
      <c r="D509" t="s">
        <v>13</v>
      </c>
      <c r="E509" t="s">
        <v>11</v>
      </c>
      <c r="F509">
        <v>72</v>
      </c>
      <c r="G509">
        <v>79.92</v>
      </c>
      <c r="H509" t="s">
        <v>66</v>
      </c>
      <c r="I509" t="s">
        <v>67</v>
      </c>
      <c r="J509" t="str">
        <f>TEXT(Table5[[#This Row],[DATE]],"MMM")</f>
        <v>Dec</v>
      </c>
      <c r="K509">
        <f>YEAR(Table5[[#This Row],[DATE]])</f>
        <v>2022</v>
      </c>
      <c r="L509">
        <f>Table5[[#This Row],[BUYING PRICE]]*Table5[[#This Row],[QUANTITY]]</f>
        <v>864</v>
      </c>
      <c r="M509">
        <f>Table5[[#This Row],[SELLING PRICE]]*Table5[[#This Row],[QUANTITY]]</f>
        <v>959.04</v>
      </c>
      <c r="N509">
        <f>Table5[[#This Row],[sales]]-Table5[[#This Row],[Buying price For All Units]]</f>
        <v>95.039999999999964</v>
      </c>
      <c r="O509" t="str">
        <f>TEXT(Table5[[#This Row],[DATE]],"DDD")</f>
        <v>Wed</v>
      </c>
    </row>
    <row r="510" spans="1:15" x14ac:dyDescent="0.25">
      <c r="A510" s="1">
        <v>44902</v>
      </c>
      <c r="B510" t="s">
        <v>32</v>
      </c>
      <c r="C510">
        <v>13</v>
      </c>
      <c r="D510" t="s">
        <v>13</v>
      </c>
      <c r="E510" t="s">
        <v>9</v>
      </c>
      <c r="F510">
        <v>13</v>
      </c>
      <c r="G510">
        <v>16.64</v>
      </c>
      <c r="H510" t="s">
        <v>90</v>
      </c>
      <c r="I510" t="s">
        <v>69</v>
      </c>
      <c r="J510" t="str">
        <f>TEXT(Table5[[#This Row],[DATE]],"MMM")</f>
        <v>Dec</v>
      </c>
      <c r="K510">
        <f>YEAR(Table5[[#This Row],[DATE]])</f>
        <v>2022</v>
      </c>
      <c r="L510">
        <f>Table5[[#This Row],[BUYING PRICE]]*Table5[[#This Row],[QUANTITY]]</f>
        <v>169</v>
      </c>
      <c r="M510">
        <f>Table5[[#This Row],[SELLING PRICE]]*Table5[[#This Row],[QUANTITY]]</f>
        <v>216.32</v>
      </c>
      <c r="N510">
        <f>Table5[[#This Row],[sales]]-Table5[[#This Row],[Buying price For All Units]]</f>
        <v>47.319999999999993</v>
      </c>
      <c r="O510" t="str">
        <f>TEXT(Table5[[#This Row],[DATE]],"DDD")</f>
        <v>Wed</v>
      </c>
    </row>
    <row r="511" spans="1:15" x14ac:dyDescent="0.25">
      <c r="A511" s="1">
        <v>44902</v>
      </c>
      <c r="B511" t="s">
        <v>10</v>
      </c>
      <c r="C511">
        <v>5</v>
      </c>
      <c r="D511" t="s">
        <v>13</v>
      </c>
      <c r="E511" t="s">
        <v>11</v>
      </c>
      <c r="F511">
        <v>72</v>
      </c>
      <c r="G511">
        <v>79.92</v>
      </c>
      <c r="H511" t="s">
        <v>66</v>
      </c>
      <c r="I511" t="s">
        <v>67</v>
      </c>
      <c r="J511" t="str">
        <f>TEXT(Table5[[#This Row],[DATE]],"MMM")</f>
        <v>Dec</v>
      </c>
      <c r="K511">
        <f>YEAR(Table5[[#This Row],[DATE]])</f>
        <v>2022</v>
      </c>
      <c r="L511">
        <f>Table5[[#This Row],[BUYING PRICE]]*Table5[[#This Row],[QUANTITY]]</f>
        <v>360</v>
      </c>
      <c r="M511">
        <f>Table5[[#This Row],[SELLING PRICE]]*Table5[[#This Row],[QUANTITY]]</f>
        <v>399.6</v>
      </c>
      <c r="N511">
        <f>Table5[[#This Row],[sales]]-Table5[[#This Row],[Buying price For All Units]]</f>
        <v>39.600000000000023</v>
      </c>
      <c r="O511" t="str">
        <f>TEXT(Table5[[#This Row],[DATE]],"DDD")</f>
        <v>Wed</v>
      </c>
    </row>
    <row r="512" spans="1:15" x14ac:dyDescent="0.25">
      <c r="A512" s="1">
        <v>44906</v>
      </c>
      <c r="B512" t="s">
        <v>37</v>
      </c>
      <c r="C512">
        <v>5</v>
      </c>
      <c r="D512" t="s">
        <v>13</v>
      </c>
      <c r="E512" t="s">
        <v>9</v>
      </c>
      <c r="F512">
        <v>48</v>
      </c>
      <c r="G512">
        <v>57.120000000000005</v>
      </c>
      <c r="H512" t="s">
        <v>95</v>
      </c>
      <c r="I512" t="s">
        <v>73</v>
      </c>
      <c r="J512" t="str">
        <f>TEXT(Table5[[#This Row],[DATE]],"MMM")</f>
        <v>Dec</v>
      </c>
      <c r="K512">
        <f>YEAR(Table5[[#This Row],[DATE]])</f>
        <v>2022</v>
      </c>
      <c r="L512">
        <f>Table5[[#This Row],[BUYING PRICE]]*Table5[[#This Row],[QUANTITY]]</f>
        <v>240</v>
      </c>
      <c r="M512">
        <f>Table5[[#This Row],[SELLING PRICE]]*Table5[[#This Row],[QUANTITY]]</f>
        <v>285.60000000000002</v>
      </c>
      <c r="N512">
        <f>Table5[[#This Row],[sales]]-Table5[[#This Row],[Buying price For All Units]]</f>
        <v>45.600000000000023</v>
      </c>
      <c r="O512" t="str">
        <f>TEXT(Table5[[#This Row],[DATE]],"DDD")</f>
        <v>Sun</v>
      </c>
    </row>
    <row r="513" spans="1:15" x14ac:dyDescent="0.25">
      <c r="A513" s="1">
        <v>44906</v>
      </c>
      <c r="B513" t="s">
        <v>12</v>
      </c>
      <c r="C513">
        <v>9</v>
      </c>
      <c r="D513" t="s">
        <v>8</v>
      </c>
      <c r="E513" t="s">
        <v>9</v>
      </c>
      <c r="F513">
        <v>112</v>
      </c>
      <c r="G513">
        <v>122.08</v>
      </c>
      <c r="H513" t="s">
        <v>68</v>
      </c>
      <c r="I513" t="s">
        <v>69</v>
      </c>
      <c r="J513" t="str">
        <f>TEXT(Table5[[#This Row],[DATE]],"MMM")</f>
        <v>Dec</v>
      </c>
      <c r="K513">
        <f>YEAR(Table5[[#This Row],[DATE]])</f>
        <v>2022</v>
      </c>
      <c r="L513">
        <f>Table5[[#This Row],[BUYING PRICE]]*Table5[[#This Row],[QUANTITY]]</f>
        <v>1008</v>
      </c>
      <c r="M513">
        <f>Table5[[#This Row],[SELLING PRICE]]*Table5[[#This Row],[QUANTITY]]</f>
        <v>1098.72</v>
      </c>
      <c r="N513">
        <f>Table5[[#This Row],[sales]]-Table5[[#This Row],[Buying price For All Units]]</f>
        <v>90.720000000000027</v>
      </c>
      <c r="O513" t="str">
        <f>TEXT(Table5[[#This Row],[DATE]],"DDD")</f>
        <v>Sun</v>
      </c>
    </row>
    <row r="514" spans="1:15" x14ac:dyDescent="0.25">
      <c r="A514" s="1">
        <v>44906</v>
      </c>
      <c r="B514" t="s">
        <v>20</v>
      </c>
      <c r="C514">
        <v>10</v>
      </c>
      <c r="D514" t="s">
        <v>9</v>
      </c>
      <c r="E514" t="s">
        <v>11</v>
      </c>
      <c r="F514">
        <v>112</v>
      </c>
      <c r="G514">
        <v>146.72</v>
      </c>
      <c r="H514" t="s">
        <v>78</v>
      </c>
      <c r="I514" t="s">
        <v>69</v>
      </c>
      <c r="J514" t="str">
        <f>TEXT(Table5[[#This Row],[DATE]],"MMM")</f>
        <v>Dec</v>
      </c>
      <c r="K514">
        <f>YEAR(Table5[[#This Row],[DATE]])</f>
        <v>2022</v>
      </c>
      <c r="L514">
        <f>Table5[[#This Row],[BUYING PRICE]]*Table5[[#This Row],[QUANTITY]]</f>
        <v>1120</v>
      </c>
      <c r="M514">
        <f>Table5[[#This Row],[SELLING PRICE]]*Table5[[#This Row],[QUANTITY]]</f>
        <v>1467.2</v>
      </c>
      <c r="N514">
        <f>Table5[[#This Row],[sales]]-Table5[[#This Row],[Buying price For All Units]]</f>
        <v>347.20000000000005</v>
      </c>
      <c r="O514" t="str">
        <f>TEXT(Table5[[#This Row],[DATE]],"DDD")</f>
        <v>Sun</v>
      </c>
    </row>
    <row r="515" spans="1:15" x14ac:dyDescent="0.25">
      <c r="A515" s="1">
        <v>44907</v>
      </c>
      <c r="B515" t="s">
        <v>39</v>
      </c>
      <c r="C515">
        <v>9</v>
      </c>
      <c r="D515" t="s">
        <v>8</v>
      </c>
      <c r="E515" t="s">
        <v>11</v>
      </c>
      <c r="F515">
        <v>148</v>
      </c>
      <c r="G515">
        <v>201.28</v>
      </c>
      <c r="H515" t="s">
        <v>97</v>
      </c>
      <c r="I515" t="s">
        <v>73</v>
      </c>
      <c r="J515" t="str">
        <f>TEXT(Table5[[#This Row],[DATE]],"MMM")</f>
        <v>Dec</v>
      </c>
      <c r="K515">
        <f>YEAR(Table5[[#This Row],[DATE]])</f>
        <v>2022</v>
      </c>
      <c r="L515">
        <f>Table5[[#This Row],[BUYING PRICE]]*Table5[[#This Row],[QUANTITY]]</f>
        <v>1332</v>
      </c>
      <c r="M515">
        <f>Table5[[#This Row],[SELLING PRICE]]*Table5[[#This Row],[QUANTITY]]</f>
        <v>1811.52</v>
      </c>
      <c r="N515">
        <f>Table5[[#This Row],[sales]]-Table5[[#This Row],[Buying price For All Units]]</f>
        <v>479.52</v>
      </c>
      <c r="O515" t="str">
        <f>TEXT(Table5[[#This Row],[DATE]],"DDD")</f>
        <v>Mon</v>
      </c>
    </row>
    <row r="516" spans="1:15" x14ac:dyDescent="0.25">
      <c r="A516" s="1">
        <v>44907</v>
      </c>
      <c r="B516" t="s">
        <v>52</v>
      </c>
      <c r="C516">
        <v>10</v>
      </c>
      <c r="D516" t="s">
        <v>8</v>
      </c>
      <c r="E516" t="s">
        <v>9</v>
      </c>
      <c r="F516">
        <v>138</v>
      </c>
      <c r="G516">
        <v>173.88</v>
      </c>
      <c r="H516" t="s">
        <v>110</v>
      </c>
      <c r="I516" t="s">
        <v>67</v>
      </c>
      <c r="J516" t="str">
        <f>TEXT(Table5[[#This Row],[DATE]],"MMM")</f>
        <v>Dec</v>
      </c>
      <c r="K516">
        <f>YEAR(Table5[[#This Row],[DATE]])</f>
        <v>2022</v>
      </c>
      <c r="L516">
        <f>Table5[[#This Row],[BUYING PRICE]]*Table5[[#This Row],[QUANTITY]]</f>
        <v>1380</v>
      </c>
      <c r="M516">
        <f>Table5[[#This Row],[SELLING PRICE]]*Table5[[#This Row],[QUANTITY]]</f>
        <v>1738.8</v>
      </c>
      <c r="N516">
        <f>Table5[[#This Row],[sales]]-Table5[[#This Row],[Buying price For All Units]]</f>
        <v>358.79999999999995</v>
      </c>
      <c r="O516" t="str">
        <f>TEXT(Table5[[#This Row],[DATE]],"DDD")</f>
        <v>Mon</v>
      </c>
    </row>
    <row r="517" spans="1:15" x14ac:dyDescent="0.25">
      <c r="A517" s="1">
        <v>44909</v>
      </c>
      <c r="B517" t="s">
        <v>35</v>
      </c>
      <c r="C517">
        <v>4</v>
      </c>
      <c r="D517" t="s">
        <v>13</v>
      </c>
      <c r="E517" t="s">
        <v>11</v>
      </c>
      <c r="F517">
        <v>133</v>
      </c>
      <c r="G517">
        <v>155.61000000000001</v>
      </c>
      <c r="H517" t="s">
        <v>93</v>
      </c>
      <c r="I517" t="s">
        <v>71</v>
      </c>
      <c r="J517" t="str">
        <f>TEXT(Table5[[#This Row],[DATE]],"MMM")</f>
        <v>Dec</v>
      </c>
      <c r="K517">
        <f>YEAR(Table5[[#This Row],[DATE]])</f>
        <v>2022</v>
      </c>
      <c r="L517">
        <f>Table5[[#This Row],[BUYING PRICE]]*Table5[[#This Row],[QUANTITY]]</f>
        <v>532</v>
      </c>
      <c r="M517">
        <f>Table5[[#This Row],[SELLING PRICE]]*Table5[[#This Row],[QUANTITY]]</f>
        <v>622.44000000000005</v>
      </c>
      <c r="N517">
        <f>Table5[[#This Row],[sales]]-Table5[[#This Row],[Buying price For All Units]]</f>
        <v>90.440000000000055</v>
      </c>
      <c r="O517" t="str">
        <f>TEXT(Table5[[#This Row],[DATE]],"DDD")</f>
        <v>Wed</v>
      </c>
    </row>
    <row r="518" spans="1:15" x14ac:dyDescent="0.25">
      <c r="A518" s="1">
        <v>44910</v>
      </c>
      <c r="B518" t="s">
        <v>48</v>
      </c>
      <c r="C518">
        <v>13</v>
      </c>
      <c r="D518" t="s">
        <v>13</v>
      </c>
      <c r="E518" t="s">
        <v>9</v>
      </c>
      <c r="F518">
        <v>6</v>
      </c>
      <c r="G518">
        <v>7.8599999999999994</v>
      </c>
      <c r="H518" t="s">
        <v>106</v>
      </c>
      <c r="I518" t="s">
        <v>71</v>
      </c>
      <c r="J518" t="str">
        <f>TEXT(Table5[[#This Row],[DATE]],"MMM")</f>
        <v>Dec</v>
      </c>
      <c r="K518">
        <f>YEAR(Table5[[#This Row],[DATE]])</f>
        <v>2022</v>
      </c>
      <c r="L518">
        <f>Table5[[#This Row],[BUYING PRICE]]*Table5[[#This Row],[QUANTITY]]</f>
        <v>78</v>
      </c>
      <c r="M518">
        <f>Table5[[#This Row],[SELLING PRICE]]*Table5[[#This Row],[QUANTITY]]</f>
        <v>102.17999999999999</v>
      </c>
      <c r="N518">
        <f>Table5[[#This Row],[sales]]-Table5[[#This Row],[Buying price For All Units]]</f>
        <v>24.179999999999993</v>
      </c>
      <c r="O518" t="str">
        <f>TEXT(Table5[[#This Row],[DATE]],"DDD")</f>
        <v>Thu</v>
      </c>
    </row>
    <row r="519" spans="1:15" x14ac:dyDescent="0.25">
      <c r="A519" s="1">
        <v>44914</v>
      </c>
      <c r="B519" t="s">
        <v>22</v>
      </c>
      <c r="C519">
        <v>7</v>
      </c>
      <c r="D519" t="s">
        <v>13</v>
      </c>
      <c r="E519" t="s">
        <v>9</v>
      </c>
      <c r="F519">
        <v>76</v>
      </c>
      <c r="G519">
        <v>82.08</v>
      </c>
      <c r="H519" t="s">
        <v>80</v>
      </c>
      <c r="I519" t="s">
        <v>67</v>
      </c>
      <c r="J519" t="str">
        <f>TEXT(Table5[[#This Row],[DATE]],"MMM")</f>
        <v>Dec</v>
      </c>
      <c r="K519">
        <f>YEAR(Table5[[#This Row],[DATE]])</f>
        <v>2022</v>
      </c>
      <c r="L519">
        <f>Table5[[#This Row],[BUYING PRICE]]*Table5[[#This Row],[QUANTITY]]</f>
        <v>532</v>
      </c>
      <c r="M519">
        <f>Table5[[#This Row],[SELLING PRICE]]*Table5[[#This Row],[QUANTITY]]</f>
        <v>574.55999999999995</v>
      </c>
      <c r="N519">
        <f>Table5[[#This Row],[sales]]-Table5[[#This Row],[Buying price For All Units]]</f>
        <v>42.559999999999945</v>
      </c>
      <c r="O519" t="str">
        <f>TEXT(Table5[[#This Row],[DATE]],"DDD")</f>
        <v>Mon</v>
      </c>
    </row>
    <row r="520" spans="1:15" x14ac:dyDescent="0.25">
      <c r="A520" s="1">
        <v>44914</v>
      </c>
      <c r="B520" t="s">
        <v>42</v>
      </c>
      <c r="C520">
        <v>14</v>
      </c>
      <c r="D520" t="s">
        <v>13</v>
      </c>
      <c r="E520" t="s">
        <v>11</v>
      </c>
      <c r="F520">
        <v>44</v>
      </c>
      <c r="G520">
        <v>48.4</v>
      </c>
      <c r="H520" t="s">
        <v>100</v>
      </c>
      <c r="I520" t="s">
        <v>69</v>
      </c>
      <c r="J520" t="str">
        <f>TEXT(Table5[[#This Row],[DATE]],"MMM")</f>
        <v>Dec</v>
      </c>
      <c r="K520">
        <f>YEAR(Table5[[#This Row],[DATE]])</f>
        <v>2022</v>
      </c>
      <c r="L520">
        <f>Table5[[#This Row],[BUYING PRICE]]*Table5[[#This Row],[QUANTITY]]</f>
        <v>616</v>
      </c>
      <c r="M520">
        <f>Table5[[#This Row],[SELLING PRICE]]*Table5[[#This Row],[QUANTITY]]</f>
        <v>677.6</v>
      </c>
      <c r="N520">
        <f>Table5[[#This Row],[sales]]-Table5[[#This Row],[Buying price For All Units]]</f>
        <v>61.600000000000023</v>
      </c>
      <c r="O520" t="str">
        <f>TEXT(Table5[[#This Row],[DATE]],"DDD")</f>
        <v>Mon</v>
      </c>
    </row>
    <row r="521" spans="1:15" x14ac:dyDescent="0.25">
      <c r="A521" s="1">
        <v>44914</v>
      </c>
      <c r="B521" t="s">
        <v>48</v>
      </c>
      <c r="C521">
        <v>11</v>
      </c>
      <c r="D521" t="s">
        <v>9</v>
      </c>
      <c r="E521" t="s">
        <v>9</v>
      </c>
      <c r="F521">
        <v>6</v>
      </c>
      <c r="G521">
        <v>7.8599999999999994</v>
      </c>
      <c r="H521" t="s">
        <v>106</v>
      </c>
      <c r="I521" t="s">
        <v>71</v>
      </c>
      <c r="J521" t="str">
        <f>TEXT(Table5[[#This Row],[DATE]],"MMM")</f>
        <v>Dec</v>
      </c>
      <c r="K521">
        <f>YEAR(Table5[[#This Row],[DATE]])</f>
        <v>2022</v>
      </c>
      <c r="L521">
        <f>Table5[[#This Row],[BUYING PRICE]]*Table5[[#This Row],[QUANTITY]]</f>
        <v>66</v>
      </c>
      <c r="M521">
        <f>Table5[[#This Row],[SELLING PRICE]]*Table5[[#This Row],[QUANTITY]]</f>
        <v>86.46</v>
      </c>
      <c r="N521">
        <f>Table5[[#This Row],[sales]]-Table5[[#This Row],[Buying price For All Units]]</f>
        <v>20.459999999999994</v>
      </c>
      <c r="O521" t="str">
        <f>TEXT(Table5[[#This Row],[DATE]],"DDD")</f>
        <v>Mon</v>
      </c>
    </row>
    <row r="522" spans="1:15" x14ac:dyDescent="0.25">
      <c r="A522" s="1">
        <v>44916</v>
      </c>
      <c r="B522" t="s">
        <v>26</v>
      </c>
      <c r="C522">
        <v>10</v>
      </c>
      <c r="D522" t="s">
        <v>13</v>
      </c>
      <c r="E522" t="s">
        <v>9</v>
      </c>
      <c r="F522">
        <v>75</v>
      </c>
      <c r="G522">
        <v>85.5</v>
      </c>
      <c r="H522" t="s">
        <v>84</v>
      </c>
      <c r="I522" t="s">
        <v>71</v>
      </c>
      <c r="J522" t="str">
        <f>TEXT(Table5[[#This Row],[DATE]],"MMM")</f>
        <v>Dec</v>
      </c>
      <c r="K522">
        <f>YEAR(Table5[[#This Row],[DATE]])</f>
        <v>2022</v>
      </c>
      <c r="L522">
        <f>Table5[[#This Row],[BUYING PRICE]]*Table5[[#This Row],[QUANTITY]]</f>
        <v>750</v>
      </c>
      <c r="M522">
        <f>Table5[[#This Row],[SELLING PRICE]]*Table5[[#This Row],[QUANTITY]]</f>
        <v>855</v>
      </c>
      <c r="N522">
        <f>Table5[[#This Row],[sales]]-Table5[[#This Row],[Buying price For All Units]]</f>
        <v>105</v>
      </c>
      <c r="O522" t="str">
        <f>TEXT(Table5[[#This Row],[DATE]],"DDD")</f>
        <v>Wed</v>
      </c>
    </row>
    <row r="523" spans="1:15" x14ac:dyDescent="0.25">
      <c r="A523" s="1">
        <v>44924</v>
      </c>
      <c r="B523" t="s">
        <v>36</v>
      </c>
      <c r="C523">
        <v>15</v>
      </c>
      <c r="D523" t="s">
        <v>13</v>
      </c>
      <c r="E523" t="s">
        <v>9</v>
      </c>
      <c r="F523">
        <v>83</v>
      </c>
      <c r="G523">
        <v>94.62</v>
      </c>
      <c r="H523" t="s">
        <v>94</v>
      </c>
      <c r="I523" t="s">
        <v>71</v>
      </c>
      <c r="J523" t="str">
        <f>TEXT(Table5[[#This Row],[DATE]],"MMM")</f>
        <v>Dec</v>
      </c>
      <c r="K523">
        <f>YEAR(Table5[[#This Row],[DATE]])</f>
        <v>2022</v>
      </c>
      <c r="L523">
        <f>Table5[[#This Row],[BUYING PRICE]]*Table5[[#This Row],[QUANTITY]]</f>
        <v>1245</v>
      </c>
      <c r="M523">
        <f>Table5[[#This Row],[SELLING PRICE]]*Table5[[#This Row],[QUANTITY]]</f>
        <v>1419.3000000000002</v>
      </c>
      <c r="N523">
        <f>Table5[[#This Row],[sales]]-Table5[[#This Row],[Buying price For All Units]]</f>
        <v>174.30000000000018</v>
      </c>
      <c r="O523" t="str">
        <f>TEXT(Table5[[#This Row],[DATE]],"DDD")</f>
        <v>Thu</v>
      </c>
    </row>
    <row r="524" spans="1:15" x14ac:dyDescent="0.25">
      <c r="A524" s="1">
        <v>44924</v>
      </c>
      <c r="B524" t="s">
        <v>21</v>
      </c>
      <c r="C524">
        <v>1</v>
      </c>
      <c r="D524" t="s">
        <v>8</v>
      </c>
      <c r="E524" t="s">
        <v>11</v>
      </c>
      <c r="F524">
        <v>120</v>
      </c>
      <c r="G524">
        <v>162</v>
      </c>
      <c r="H524" t="s">
        <v>79</v>
      </c>
      <c r="I524" t="s">
        <v>67</v>
      </c>
      <c r="J524" t="str">
        <f>TEXT(Table5[[#This Row],[DATE]],"MMM")</f>
        <v>Dec</v>
      </c>
      <c r="K524">
        <f>YEAR(Table5[[#This Row],[DATE]])</f>
        <v>2022</v>
      </c>
      <c r="L524">
        <f>Table5[[#This Row],[BUYING PRICE]]*Table5[[#This Row],[QUANTITY]]</f>
        <v>120</v>
      </c>
      <c r="M524">
        <f>Table5[[#This Row],[SELLING PRICE]]*Table5[[#This Row],[QUANTITY]]</f>
        <v>162</v>
      </c>
      <c r="N524">
        <f>Table5[[#This Row],[sales]]-Table5[[#This Row],[Buying price For All Units]]</f>
        <v>42</v>
      </c>
      <c r="O524" t="str">
        <f>TEXT(Table5[[#This Row],[DATE]],"DDD")</f>
        <v>Thu</v>
      </c>
    </row>
    <row r="525" spans="1:15" x14ac:dyDescent="0.25">
      <c r="A525" s="1">
        <v>44925</v>
      </c>
      <c r="B525" t="s">
        <v>52</v>
      </c>
      <c r="C525">
        <v>14</v>
      </c>
      <c r="D525" t="s">
        <v>13</v>
      </c>
      <c r="E525" t="s">
        <v>9</v>
      </c>
      <c r="F525">
        <v>138</v>
      </c>
      <c r="G525">
        <v>173.88</v>
      </c>
      <c r="H525" t="s">
        <v>110</v>
      </c>
      <c r="I525" t="s">
        <v>67</v>
      </c>
      <c r="J525" t="str">
        <f>TEXT(Table5[[#This Row],[DATE]],"MMM")</f>
        <v>Dec</v>
      </c>
      <c r="K525">
        <f>YEAR(Table5[[#This Row],[DATE]])</f>
        <v>2022</v>
      </c>
      <c r="L525">
        <f>Table5[[#This Row],[BUYING PRICE]]*Table5[[#This Row],[QUANTITY]]</f>
        <v>1932</v>
      </c>
      <c r="M525">
        <f>Table5[[#This Row],[SELLING PRICE]]*Table5[[#This Row],[QUANTITY]]</f>
        <v>2434.3199999999997</v>
      </c>
      <c r="N525">
        <f>Table5[[#This Row],[sales]]-Table5[[#This Row],[Buying price For All Units]]</f>
        <v>502.31999999999971</v>
      </c>
      <c r="O525" t="str">
        <f>TEXT(Table5[[#This Row],[DATE]],"DDD")</f>
        <v>Fri</v>
      </c>
    </row>
    <row r="526" spans="1:15" x14ac:dyDescent="0.25">
      <c r="A526" s="1">
        <v>44926</v>
      </c>
      <c r="B526" t="s">
        <v>49</v>
      </c>
      <c r="C526">
        <v>12</v>
      </c>
      <c r="D526" t="s">
        <v>9</v>
      </c>
      <c r="E526" t="s">
        <v>9</v>
      </c>
      <c r="F526">
        <v>95</v>
      </c>
      <c r="G526">
        <v>119.7</v>
      </c>
      <c r="H526" t="s">
        <v>107</v>
      </c>
      <c r="I526" t="s">
        <v>73</v>
      </c>
      <c r="J526" t="str">
        <f>TEXT(Table5[[#This Row],[DATE]],"MMM")</f>
        <v>Dec</v>
      </c>
      <c r="K526">
        <f>YEAR(Table5[[#This Row],[DATE]])</f>
        <v>2022</v>
      </c>
      <c r="L526">
        <f>Table5[[#This Row],[BUYING PRICE]]*Table5[[#This Row],[QUANTITY]]</f>
        <v>1140</v>
      </c>
      <c r="M526">
        <f>Table5[[#This Row],[SELLING PRICE]]*Table5[[#This Row],[QUANTITY]]</f>
        <v>1436.4</v>
      </c>
      <c r="N526">
        <f>Table5[[#This Row],[sales]]-Table5[[#This Row],[Buying price For All Units]]</f>
        <v>296.40000000000009</v>
      </c>
      <c r="O526" t="str">
        <f>TEXT(Table5[[#This Row],[DATE]],"DDD")</f>
        <v>Sat</v>
      </c>
    </row>
    <row r="527" spans="1:15" x14ac:dyDescent="0.25">
      <c r="A527" s="1">
        <v>44926</v>
      </c>
      <c r="B527" t="s">
        <v>42</v>
      </c>
      <c r="C527">
        <v>6</v>
      </c>
      <c r="D527" t="s">
        <v>9</v>
      </c>
      <c r="E527" t="s">
        <v>9</v>
      </c>
      <c r="F527">
        <v>44</v>
      </c>
      <c r="G527">
        <v>48.4</v>
      </c>
      <c r="H527" t="s">
        <v>100</v>
      </c>
      <c r="I527" t="s">
        <v>69</v>
      </c>
      <c r="J527" t="str">
        <f>TEXT(Table5[[#This Row],[DATE]],"MMM")</f>
        <v>Dec</v>
      </c>
      <c r="K527">
        <f>YEAR(Table5[[#This Row],[DATE]])</f>
        <v>2022</v>
      </c>
      <c r="L527">
        <f>Table5[[#This Row],[BUYING PRICE]]*Table5[[#This Row],[QUANTITY]]</f>
        <v>264</v>
      </c>
      <c r="M527">
        <f>Table5[[#This Row],[SELLING PRICE]]*Table5[[#This Row],[QUANTITY]]</f>
        <v>290.39999999999998</v>
      </c>
      <c r="N527">
        <f>Table5[[#This Row],[sales]]-Table5[[#This Row],[Buying price For All Units]]</f>
        <v>26.399999999999977</v>
      </c>
      <c r="O527" t="str">
        <f>TEXT(Table5[[#This Row],[DATE]],"DDD")</f>
        <v>Sat</v>
      </c>
    </row>
    <row r="528" spans="1:15" x14ac:dyDescent="0.25">
      <c r="A528" s="1">
        <v>44926</v>
      </c>
      <c r="B528" t="s">
        <v>42</v>
      </c>
      <c r="C528">
        <v>3</v>
      </c>
      <c r="D528" t="s">
        <v>8</v>
      </c>
      <c r="E528" t="s">
        <v>11</v>
      </c>
      <c r="F528">
        <v>44</v>
      </c>
      <c r="G528">
        <v>48.4</v>
      </c>
      <c r="H528" t="s">
        <v>100</v>
      </c>
      <c r="I528" t="s">
        <v>69</v>
      </c>
      <c r="J528" t="str">
        <f>TEXT(Table5[[#This Row],[DATE]],"MMM")</f>
        <v>Dec</v>
      </c>
      <c r="K528">
        <f>YEAR(Table5[[#This Row],[DATE]])</f>
        <v>2022</v>
      </c>
      <c r="L528">
        <f>Table5[[#This Row],[BUYING PRICE]]*Table5[[#This Row],[QUANTITY]]</f>
        <v>132</v>
      </c>
      <c r="M528">
        <f>Table5[[#This Row],[SELLING PRICE]]*Table5[[#This Row],[QUANTITY]]</f>
        <v>145.19999999999999</v>
      </c>
      <c r="N528">
        <f>Table5[[#This Row],[sales]]-Table5[[#This Row],[Buying price For All Units]]</f>
        <v>13.199999999999989</v>
      </c>
      <c r="O528" t="str">
        <f>TEXT(Table5[[#This Row],[DATE]],"DDD")</f>
        <v>Sat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F246-8CD8-4BB8-BBBD-E44B0E7A2A0B}">
  <dimension ref="A9:CK56"/>
  <sheetViews>
    <sheetView tabSelected="1" workbookViewId="0">
      <selection activeCell="CB27" sqref="CB27"/>
    </sheetView>
  </sheetViews>
  <sheetFormatPr defaultRowHeight="15" x14ac:dyDescent="0.25"/>
  <cols>
    <col min="1" max="1" width="21" style="2" bestFit="1" customWidth="1"/>
    <col min="2" max="5" width="9.140625" style="2"/>
    <col min="6" max="6" width="9.140625" style="3"/>
    <col min="7" max="7" width="9.140625" style="2"/>
    <col min="8" max="8" width="16.85546875" style="2" bestFit="1" customWidth="1"/>
    <col min="9" max="11" width="9.140625" style="2"/>
    <col min="12" max="12" width="9.140625" style="3"/>
    <col min="13" max="13" width="9.140625" style="2"/>
    <col min="14" max="14" width="13.42578125" style="2" bestFit="1" customWidth="1"/>
    <col min="15" max="15" width="18.85546875" style="2" bestFit="1" customWidth="1"/>
    <col min="16" max="18" width="9.140625" style="2"/>
    <col min="19" max="19" width="9.140625" style="3"/>
    <col min="20" max="20" width="9.140625" style="2"/>
    <col min="21" max="21" width="13.42578125" style="2" bestFit="1" customWidth="1"/>
    <col min="22" max="22" width="24.28515625" style="2" bestFit="1" customWidth="1"/>
    <col min="23" max="24" width="9.140625" style="2"/>
    <col min="25" max="25" width="9.140625" style="3"/>
    <col min="26" max="26" width="21" style="2" bestFit="1" customWidth="1"/>
    <col min="27" max="27" width="21.85546875" style="2" bestFit="1" customWidth="1"/>
    <col min="28" max="31" width="9.140625" style="2"/>
    <col min="32" max="32" width="9.140625" style="3"/>
    <col min="33" max="33" width="9.140625" style="2"/>
    <col min="34" max="34" width="13.42578125" style="2" bestFit="1" customWidth="1"/>
    <col min="35" max="35" width="12.42578125" style="2" bestFit="1" customWidth="1"/>
    <col min="36" max="36" width="9.140625" style="2"/>
    <col min="37" max="37" width="13.42578125" style="2" bestFit="1" customWidth="1"/>
    <col min="38" max="38" width="12.42578125" style="2" bestFit="1" customWidth="1"/>
    <col min="39" max="39" width="9.140625" style="2"/>
    <col min="40" max="40" width="13.42578125" style="2" bestFit="1" customWidth="1"/>
    <col min="41" max="41" width="12.42578125" style="2" bestFit="1" customWidth="1"/>
    <col min="42" max="42" width="9.140625" style="2"/>
    <col min="43" max="43" width="9.140625" style="3"/>
    <col min="44" max="44" width="13.42578125" style="2" bestFit="1" customWidth="1"/>
    <col min="45" max="45" width="12.42578125" style="2" bestFit="1" customWidth="1"/>
    <col min="46" max="47" width="10" style="2" bestFit="1" customWidth="1"/>
    <col min="48" max="48" width="13.42578125" style="2" bestFit="1" customWidth="1"/>
    <col min="49" max="49" width="12.42578125" style="2" bestFit="1" customWidth="1"/>
    <col min="50" max="51" width="13.42578125" style="2" bestFit="1" customWidth="1"/>
    <col min="52" max="52" width="12.42578125" style="2" bestFit="1" customWidth="1"/>
    <col min="53" max="55" width="9" style="2" bestFit="1" customWidth="1"/>
    <col min="56" max="56" width="9.140625" style="3"/>
    <col min="57" max="57" width="9" style="2" bestFit="1" customWidth="1"/>
    <col min="58" max="58" width="13.42578125" style="2" bestFit="1" customWidth="1"/>
    <col min="59" max="59" width="12.42578125" style="2" bestFit="1" customWidth="1"/>
    <col min="60" max="62" width="9" style="2" bestFit="1" customWidth="1"/>
    <col min="63" max="63" width="13.42578125" style="2" bestFit="1" customWidth="1"/>
    <col min="64" max="64" width="16.85546875" style="2" bestFit="1" customWidth="1"/>
    <col min="65" max="67" width="9.140625" style="2"/>
    <col min="68" max="68" width="13.42578125" style="2" bestFit="1" customWidth="1"/>
    <col min="69" max="69" width="30.5703125" style="2" bestFit="1" customWidth="1"/>
    <col min="70" max="70" width="9.140625" style="2"/>
    <col min="71" max="71" width="13.42578125" style="2" bestFit="1" customWidth="1"/>
    <col min="72" max="72" width="12.7109375" style="2" bestFit="1" customWidth="1"/>
    <col min="73" max="75" width="9.140625" style="2"/>
    <col min="76" max="76" width="13.42578125" style="2" bestFit="1" customWidth="1"/>
    <col min="77" max="77" width="12.42578125" style="2" bestFit="1" customWidth="1"/>
    <col min="78" max="79" width="9.140625" style="2"/>
    <col min="80" max="80" width="13.42578125" style="2" bestFit="1" customWidth="1"/>
    <col min="81" max="81" width="16.85546875" style="2" bestFit="1" customWidth="1"/>
    <col min="82" max="82" width="9.140625" style="2"/>
    <col min="83" max="83" width="9.140625" style="3"/>
    <col min="84" max="84" width="9.140625" style="2"/>
    <col min="85" max="85" width="12.42578125" style="2" bestFit="1" customWidth="1"/>
    <col min="86" max="86" width="30.5703125" style="2" bestFit="1" customWidth="1"/>
    <col min="87" max="87" width="12.7109375" style="2" bestFit="1" customWidth="1"/>
    <col min="88" max="88" width="16.85546875" style="2" bestFit="1" customWidth="1"/>
    <col min="89" max="89" width="21" style="2" bestFit="1" customWidth="1"/>
    <col min="90" max="16384" width="9.140625" style="2"/>
  </cols>
  <sheetData>
    <row r="9" spans="1:89" x14ac:dyDescent="0.25">
      <c r="A9" s="2" t="s">
        <v>114</v>
      </c>
    </row>
    <row r="10" spans="1:89" x14ac:dyDescent="0.25">
      <c r="A10" s="2">
        <v>527</v>
      </c>
      <c r="H10" s="2" t="s">
        <v>115</v>
      </c>
      <c r="N10" s="2" t="s">
        <v>55</v>
      </c>
      <c r="O10" s="2" t="s">
        <v>116</v>
      </c>
    </row>
    <row r="11" spans="1:89" x14ac:dyDescent="0.25">
      <c r="H11" s="2">
        <v>4280</v>
      </c>
      <c r="N11" s="4" t="s">
        <v>13</v>
      </c>
      <c r="O11" s="5">
        <v>0.53700189753320682</v>
      </c>
      <c r="U11" s="2" t="s">
        <v>55</v>
      </c>
      <c r="V11" s="2" t="s">
        <v>117</v>
      </c>
      <c r="Z11" s="2" t="s">
        <v>118</v>
      </c>
      <c r="AA11" s="2" t="s">
        <v>119</v>
      </c>
      <c r="AH11" s="2" t="s">
        <v>55</v>
      </c>
      <c r="AI11" s="2" t="s">
        <v>120</v>
      </c>
      <c r="AK11" s="2" t="s">
        <v>55</v>
      </c>
      <c r="AL11" s="2" t="s">
        <v>120</v>
      </c>
      <c r="AN11" s="2" t="s">
        <v>55</v>
      </c>
      <c r="AO11" s="2" t="s">
        <v>120</v>
      </c>
      <c r="AR11" s="2" t="s">
        <v>55</v>
      </c>
      <c r="AS11" s="2" t="s">
        <v>120</v>
      </c>
      <c r="AV11" s="2" t="s">
        <v>55</v>
      </c>
      <c r="AW11" s="2" t="s">
        <v>120</v>
      </c>
      <c r="AY11" s="2" t="s">
        <v>55</v>
      </c>
      <c r="AZ11" s="2" t="s">
        <v>120</v>
      </c>
      <c r="BF11" s="2" t="s">
        <v>55</v>
      </c>
      <c r="BG11" s="2" t="s">
        <v>120</v>
      </c>
      <c r="BK11" s="2" t="s">
        <v>55</v>
      </c>
      <c r="BL11" s="2" t="s">
        <v>115</v>
      </c>
    </row>
    <row r="12" spans="1:89" x14ac:dyDescent="0.25">
      <c r="N12" s="4" t="s">
        <v>9</v>
      </c>
      <c r="O12" s="5">
        <v>0.31688804554079697</v>
      </c>
      <c r="U12" s="4" t="s">
        <v>11</v>
      </c>
      <c r="V12" s="2">
        <v>264</v>
      </c>
      <c r="Z12" s="2">
        <v>40867</v>
      </c>
      <c r="AA12" s="2">
        <v>49436.850000000079</v>
      </c>
      <c r="AH12" s="4" t="s">
        <v>85</v>
      </c>
      <c r="AI12" s="2">
        <v>9764.7199999999993</v>
      </c>
      <c r="AK12" s="4" t="s">
        <v>89</v>
      </c>
      <c r="AL12" s="2">
        <v>16428</v>
      </c>
      <c r="AN12" s="4" t="s">
        <v>106</v>
      </c>
      <c r="AO12" s="2">
        <v>581.64</v>
      </c>
      <c r="AR12" s="4" t="s">
        <v>71</v>
      </c>
      <c r="AS12" s="2">
        <v>69261.950000000012</v>
      </c>
      <c r="AV12" s="4" t="s">
        <v>73</v>
      </c>
      <c r="AW12" s="2">
        <v>94979.4</v>
      </c>
      <c r="AY12" s="4" t="s">
        <v>65</v>
      </c>
      <c r="AZ12" s="2">
        <v>52299.509999999995</v>
      </c>
      <c r="BF12" s="4" t="s">
        <v>121</v>
      </c>
      <c r="BG12" s="6">
        <v>41273.520000000004</v>
      </c>
      <c r="BK12" s="4" t="s">
        <v>121</v>
      </c>
      <c r="BL12" s="2">
        <v>407</v>
      </c>
      <c r="BP12" s="2" t="s">
        <v>55</v>
      </c>
      <c r="BQ12" s="2" t="s">
        <v>133</v>
      </c>
      <c r="BS12" s="2" t="s">
        <v>55</v>
      </c>
      <c r="BT12" s="2" t="s">
        <v>134</v>
      </c>
    </row>
    <row r="13" spans="1:89" x14ac:dyDescent="0.25">
      <c r="N13" s="4" t="s">
        <v>8</v>
      </c>
      <c r="O13" s="5">
        <v>0.14611005692599621</v>
      </c>
      <c r="U13" s="4" t="s">
        <v>9</v>
      </c>
      <c r="V13" s="2">
        <v>263</v>
      </c>
      <c r="AH13" s="4" t="s">
        <v>98</v>
      </c>
      <c r="AI13" s="2">
        <v>13423.199999999999</v>
      </c>
      <c r="AK13" s="4" t="s">
        <v>109</v>
      </c>
      <c r="AL13" s="2">
        <v>20160</v>
      </c>
      <c r="AN13" s="4" t="s">
        <v>96</v>
      </c>
      <c r="AO13" s="2">
        <v>1839.2399999999998</v>
      </c>
      <c r="AR13" s="4" t="s">
        <v>69</v>
      </c>
      <c r="AS13" s="2">
        <v>92963.87</v>
      </c>
      <c r="AV13" s="4" t="s">
        <v>56</v>
      </c>
      <c r="AW13" s="2">
        <v>94979.4</v>
      </c>
      <c r="AY13" s="4" t="s">
        <v>56</v>
      </c>
      <c r="AZ13" s="2">
        <v>52299.509999999995</v>
      </c>
      <c r="BF13" s="4" t="s">
        <v>122</v>
      </c>
      <c r="BG13" s="6">
        <v>30640.74</v>
      </c>
      <c r="BK13" s="4" t="s">
        <v>122</v>
      </c>
      <c r="BL13" s="2">
        <v>300</v>
      </c>
      <c r="BP13" s="4" t="s">
        <v>121</v>
      </c>
      <c r="BQ13" s="2">
        <v>34290</v>
      </c>
      <c r="BS13" s="4" t="s">
        <v>121</v>
      </c>
      <c r="BT13" s="2">
        <v>6983.5199999999995</v>
      </c>
    </row>
    <row r="14" spans="1:89" x14ac:dyDescent="0.25">
      <c r="N14" s="4" t="s">
        <v>56</v>
      </c>
      <c r="O14" s="5">
        <v>1</v>
      </c>
      <c r="U14" s="4" t="s">
        <v>56</v>
      </c>
      <c r="V14" s="2">
        <v>527</v>
      </c>
      <c r="AH14" s="4" t="s">
        <v>75</v>
      </c>
      <c r="AI14" s="2">
        <v>6394.2599999999993</v>
      </c>
      <c r="AK14" s="4" t="s">
        <v>97</v>
      </c>
      <c r="AL14" s="2">
        <v>22729.360000000001</v>
      </c>
      <c r="AN14" s="4" t="s">
        <v>90</v>
      </c>
      <c r="AO14" s="2">
        <v>1996.8</v>
      </c>
      <c r="AR14" s="4" t="s">
        <v>65</v>
      </c>
      <c r="AS14" s="2">
        <v>52299.509999999995</v>
      </c>
      <c r="BF14" s="4" t="s">
        <v>123</v>
      </c>
      <c r="BG14" s="6">
        <v>28616.65</v>
      </c>
      <c r="BK14" s="4" t="s">
        <v>123</v>
      </c>
      <c r="BL14" s="2">
        <v>311</v>
      </c>
      <c r="BP14" s="4" t="s">
        <v>122</v>
      </c>
      <c r="BQ14" s="2">
        <v>25341</v>
      </c>
      <c r="BS14" s="4" t="s">
        <v>122</v>
      </c>
      <c r="BT14" s="2">
        <v>5299.74</v>
      </c>
      <c r="BX14" s="2" t="s">
        <v>55</v>
      </c>
      <c r="BY14" s="2" t="s">
        <v>120</v>
      </c>
      <c r="CB14" s="2" t="s">
        <v>55</v>
      </c>
      <c r="CC14" s="2" t="s">
        <v>115</v>
      </c>
    </row>
    <row r="15" spans="1:89" x14ac:dyDescent="0.25">
      <c r="AH15" s="4" t="s">
        <v>70</v>
      </c>
      <c r="AI15" s="2">
        <v>6056.1600000000008</v>
      </c>
      <c r="AK15" s="4" t="s">
        <v>110</v>
      </c>
      <c r="AL15" s="2">
        <v>22952.16</v>
      </c>
      <c r="AN15" s="4" t="s">
        <v>76</v>
      </c>
      <c r="AO15" s="2">
        <v>599.7600000000001</v>
      </c>
      <c r="AR15" s="4" t="s">
        <v>73</v>
      </c>
      <c r="AS15" s="2">
        <v>94979.4</v>
      </c>
      <c r="BF15" s="4" t="s">
        <v>124</v>
      </c>
      <c r="BG15" s="6">
        <v>26579.11</v>
      </c>
      <c r="BK15" s="4" t="s">
        <v>124</v>
      </c>
      <c r="BL15" s="2">
        <v>296</v>
      </c>
      <c r="BP15" s="4" t="s">
        <v>123</v>
      </c>
      <c r="BQ15" s="2">
        <v>23437</v>
      </c>
      <c r="BS15" s="4" t="s">
        <v>123</v>
      </c>
      <c r="BT15" s="2">
        <v>5179.6500000000015</v>
      </c>
      <c r="BX15" s="4">
        <v>2021</v>
      </c>
      <c r="BY15" s="5">
        <v>0.46617826320735595</v>
      </c>
      <c r="CB15" s="4">
        <v>2021</v>
      </c>
      <c r="CC15" s="2">
        <v>2035</v>
      </c>
      <c r="CG15" s="2" t="s">
        <v>120</v>
      </c>
      <c r="CH15" s="2" t="s">
        <v>133</v>
      </c>
      <c r="CI15" s="2" t="s">
        <v>134</v>
      </c>
      <c r="CJ15" s="2" t="s">
        <v>115</v>
      </c>
      <c r="CK15" s="2" t="s">
        <v>114</v>
      </c>
    </row>
    <row r="16" spans="1:89" x14ac:dyDescent="0.25">
      <c r="AH16" s="4" t="s">
        <v>93</v>
      </c>
      <c r="AI16" s="2">
        <v>15716.61</v>
      </c>
      <c r="AK16" s="4" t="s">
        <v>79</v>
      </c>
      <c r="AL16" s="2">
        <v>20574</v>
      </c>
      <c r="AN16" s="4" t="s">
        <v>72</v>
      </c>
      <c r="AO16" s="2">
        <v>703.5</v>
      </c>
      <c r="AR16" s="4" t="s">
        <v>67</v>
      </c>
      <c r="AS16" s="2">
        <v>91617.19</v>
      </c>
      <c r="BF16" s="4" t="s">
        <v>125</v>
      </c>
      <c r="BG16" s="6">
        <v>30910.45</v>
      </c>
      <c r="BK16" s="4" t="s">
        <v>125</v>
      </c>
      <c r="BL16" s="2">
        <v>374</v>
      </c>
      <c r="BP16" s="4" t="s">
        <v>124</v>
      </c>
      <c r="BQ16" s="2">
        <v>21282</v>
      </c>
      <c r="BS16" s="4" t="s">
        <v>124</v>
      </c>
      <c r="BT16" s="2">
        <v>5297.11</v>
      </c>
      <c r="BX16" s="4">
        <v>2022</v>
      </c>
      <c r="BY16" s="5">
        <v>0.533821736792644</v>
      </c>
      <c r="CB16" s="4">
        <v>2022</v>
      </c>
      <c r="CC16" s="2">
        <v>2245</v>
      </c>
      <c r="CG16" s="2">
        <v>401121.91999999969</v>
      </c>
      <c r="CH16" s="2">
        <v>332504</v>
      </c>
      <c r="CI16" s="2">
        <v>68617.920000000027</v>
      </c>
      <c r="CJ16" s="2">
        <v>4280</v>
      </c>
      <c r="CK16" s="2">
        <v>527</v>
      </c>
    </row>
    <row r="17" spans="34:81" x14ac:dyDescent="0.25">
      <c r="AH17" s="4" t="s">
        <v>84</v>
      </c>
      <c r="AI17" s="2">
        <v>4531.5</v>
      </c>
      <c r="AK17" s="4" t="s">
        <v>56</v>
      </c>
      <c r="AL17" s="2">
        <v>102843.52</v>
      </c>
      <c r="AN17" s="4" t="s">
        <v>56</v>
      </c>
      <c r="AO17" s="2">
        <v>5720.94</v>
      </c>
      <c r="AR17" s="4" t="s">
        <v>56</v>
      </c>
      <c r="AS17" s="2">
        <v>401121.92</v>
      </c>
      <c r="BF17" s="4" t="s">
        <v>126</v>
      </c>
      <c r="BG17" s="6">
        <v>30533.710000000003</v>
      </c>
      <c r="BK17" s="4" t="s">
        <v>126</v>
      </c>
      <c r="BL17" s="2">
        <v>364</v>
      </c>
      <c r="BP17" s="4" t="s">
        <v>125</v>
      </c>
      <c r="BQ17" s="2">
        <v>26526</v>
      </c>
      <c r="BS17" s="4" t="s">
        <v>125</v>
      </c>
      <c r="BT17" s="2">
        <v>4384.4500000000007</v>
      </c>
      <c r="BX17" s="4" t="s">
        <v>56</v>
      </c>
      <c r="BY17" s="5">
        <v>1</v>
      </c>
      <c r="CB17" s="4" t="s">
        <v>56</v>
      </c>
      <c r="CC17" s="2">
        <v>4280</v>
      </c>
    </row>
    <row r="18" spans="34:81" x14ac:dyDescent="0.25">
      <c r="AH18" s="4" t="s">
        <v>105</v>
      </c>
      <c r="AI18" s="2">
        <v>2291.04</v>
      </c>
      <c r="BF18" s="4" t="s">
        <v>127</v>
      </c>
      <c r="BG18" s="6">
        <v>35251.79</v>
      </c>
      <c r="BK18" s="4" t="s">
        <v>127</v>
      </c>
      <c r="BL18" s="2">
        <v>359</v>
      </c>
      <c r="BP18" s="4" t="s">
        <v>126</v>
      </c>
      <c r="BQ18" s="2">
        <v>24879</v>
      </c>
      <c r="BS18" s="4" t="s">
        <v>126</v>
      </c>
      <c r="BT18" s="2">
        <v>5654.7099999999991</v>
      </c>
    </row>
    <row r="19" spans="34:81" x14ac:dyDescent="0.25">
      <c r="AH19" s="4" t="s">
        <v>94</v>
      </c>
      <c r="AI19" s="2">
        <v>10502.82</v>
      </c>
      <c r="BF19" s="4" t="s">
        <v>128</v>
      </c>
      <c r="BG19" s="6">
        <v>35350.400000000016</v>
      </c>
      <c r="BK19" s="4" t="s">
        <v>128</v>
      </c>
      <c r="BL19" s="2">
        <v>412</v>
      </c>
      <c r="BP19" s="4" t="s">
        <v>127</v>
      </c>
      <c r="BQ19" s="2">
        <v>29878</v>
      </c>
      <c r="BS19" s="4" t="s">
        <v>127</v>
      </c>
      <c r="BT19" s="2">
        <v>5373.7900000000018</v>
      </c>
    </row>
    <row r="20" spans="34:81" x14ac:dyDescent="0.25">
      <c r="AH20" s="4" t="s">
        <v>106</v>
      </c>
      <c r="AI20" s="2">
        <v>581.64</v>
      </c>
      <c r="BF20" s="4" t="s">
        <v>129</v>
      </c>
      <c r="BG20" s="6">
        <v>35242.810000000005</v>
      </c>
      <c r="BK20" s="4" t="s">
        <v>129</v>
      </c>
      <c r="BL20" s="2">
        <v>346</v>
      </c>
      <c r="BP20" s="4" t="s">
        <v>128</v>
      </c>
      <c r="BQ20" s="2">
        <v>29831</v>
      </c>
      <c r="BS20" s="4" t="s">
        <v>128</v>
      </c>
      <c r="BT20" s="2">
        <v>5519.3999999999987</v>
      </c>
    </row>
    <row r="21" spans="34:81" x14ac:dyDescent="0.25">
      <c r="AH21" s="4" t="s">
        <v>89</v>
      </c>
      <c r="AI21" s="2">
        <v>16428</v>
      </c>
      <c r="BF21" s="4" t="s">
        <v>130</v>
      </c>
      <c r="BG21" s="6">
        <v>33500.69000000001</v>
      </c>
      <c r="BK21" s="4" t="s">
        <v>130</v>
      </c>
      <c r="BL21" s="2">
        <v>336</v>
      </c>
      <c r="BP21" s="4" t="s">
        <v>129</v>
      </c>
      <c r="BQ21" s="2">
        <v>28758</v>
      </c>
      <c r="BS21" s="4" t="s">
        <v>129</v>
      </c>
      <c r="BT21" s="2">
        <v>6484.8100000000013</v>
      </c>
    </row>
    <row r="22" spans="34:81" x14ac:dyDescent="0.25">
      <c r="AH22" s="4" t="s">
        <v>100</v>
      </c>
      <c r="AI22" s="2">
        <v>5856.4</v>
      </c>
      <c r="BF22" s="4" t="s">
        <v>131</v>
      </c>
      <c r="BG22" s="6">
        <v>36124.07</v>
      </c>
      <c r="BK22" s="4" t="s">
        <v>131</v>
      </c>
      <c r="BL22" s="2">
        <v>378</v>
      </c>
      <c r="BP22" s="4" t="s">
        <v>130</v>
      </c>
      <c r="BQ22" s="2">
        <v>27842</v>
      </c>
      <c r="BS22" s="4" t="s">
        <v>130</v>
      </c>
      <c r="BT22" s="2">
        <v>5658.69</v>
      </c>
    </row>
    <row r="23" spans="34:81" x14ac:dyDescent="0.25">
      <c r="AH23" s="4" t="s">
        <v>104</v>
      </c>
      <c r="AI23" s="2">
        <v>11582.910000000003</v>
      </c>
      <c r="BF23" s="4" t="s">
        <v>132</v>
      </c>
      <c r="BG23" s="6">
        <v>37097.979999999996</v>
      </c>
      <c r="BK23" s="4" t="s">
        <v>132</v>
      </c>
      <c r="BL23" s="2">
        <v>397</v>
      </c>
      <c r="BP23" s="4" t="s">
        <v>131</v>
      </c>
      <c r="BQ23" s="2">
        <v>29306</v>
      </c>
      <c r="BS23" s="4" t="s">
        <v>131</v>
      </c>
      <c r="BT23" s="2">
        <v>6818.0700000000006</v>
      </c>
    </row>
    <row r="24" spans="34:81" x14ac:dyDescent="0.25">
      <c r="AH24" s="4" t="s">
        <v>68</v>
      </c>
      <c r="AI24" s="2">
        <v>8423.52</v>
      </c>
      <c r="AM24" s="4"/>
      <c r="BF24" s="4" t="s">
        <v>56</v>
      </c>
      <c r="BG24" s="2">
        <v>401121.92000000004</v>
      </c>
      <c r="BK24" s="4" t="s">
        <v>56</v>
      </c>
      <c r="BL24" s="2">
        <v>4280</v>
      </c>
      <c r="BP24" s="4" t="s">
        <v>132</v>
      </c>
      <c r="BQ24" s="2">
        <v>31134</v>
      </c>
      <c r="BS24" s="4" t="s">
        <v>132</v>
      </c>
      <c r="BT24" s="2">
        <v>5963.9799999999987</v>
      </c>
    </row>
    <row r="25" spans="34:81" x14ac:dyDescent="0.25">
      <c r="AH25" s="4" t="s">
        <v>78</v>
      </c>
      <c r="AI25" s="2">
        <v>12764.640000000001</v>
      </c>
      <c r="AM25" s="4"/>
      <c r="BP25" s="4" t="s">
        <v>56</v>
      </c>
      <c r="BQ25" s="2">
        <v>332504</v>
      </c>
      <c r="BS25" s="4" t="s">
        <v>56</v>
      </c>
      <c r="BT25" s="2">
        <v>68617.920000000013</v>
      </c>
    </row>
    <row r="26" spans="34:81" x14ac:dyDescent="0.25">
      <c r="AH26" s="4" t="s">
        <v>96</v>
      </c>
      <c r="AI26" s="2">
        <v>1839.2399999999998</v>
      </c>
      <c r="AM26" s="4"/>
    </row>
    <row r="27" spans="34:81" x14ac:dyDescent="0.25">
      <c r="AH27" s="4" t="s">
        <v>90</v>
      </c>
      <c r="AI27" s="2">
        <v>1996.8</v>
      </c>
      <c r="AM27" s="4"/>
    </row>
    <row r="28" spans="34:81" x14ac:dyDescent="0.25">
      <c r="AH28" s="4" t="s">
        <v>108</v>
      </c>
      <c r="AI28" s="2">
        <v>9877.1400000000012</v>
      </c>
      <c r="AM28" s="4"/>
    </row>
    <row r="29" spans="34:81" x14ac:dyDescent="0.25">
      <c r="AH29" s="4" t="s">
        <v>99</v>
      </c>
      <c r="AI29" s="2">
        <v>4035.2200000000003</v>
      </c>
      <c r="AM29" s="4"/>
    </row>
    <row r="30" spans="34:81" x14ac:dyDescent="0.25">
      <c r="AH30" s="4" t="s">
        <v>109</v>
      </c>
      <c r="AI30" s="2">
        <v>20160</v>
      </c>
      <c r="AM30" s="4"/>
    </row>
    <row r="31" spans="34:81" x14ac:dyDescent="0.25">
      <c r="AH31" s="4" t="s">
        <v>83</v>
      </c>
      <c r="AI31" s="2">
        <v>8006.25</v>
      </c>
    </row>
    <row r="32" spans="34:81" x14ac:dyDescent="0.25">
      <c r="AH32" s="4" t="s">
        <v>101</v>
      </c>
      <c r="AI32" s="2">
        <v>10727.64</v>
      </c>
    </row>
    <row r="33" spans="34:35" x14ac:dyDescent="0.25">
      <c r="AH33" s="4" t="s">
        <v>91</v>
      </c>
      <c r="AI33" s="2">
        <v>9909.9</v>
      </c>
    </row>
    <row r="34" spans="34:35" x14ac:dyDescent="0.25">
      <c r="AH34" s="4" t="s">
        <v>81</v>
      </c>
      <c r="AI34" s="2">
        <v>12853.560000000001</v>
      </c>
    </row>
    <row r="35" spans="34:35" x14ac:dyDescent="0.25">
      <c r="AH35" s="4" t="s">
        <v>64</v>
      </c>
      <c r="AI35" s="2">
        <v>10202.400000000001</v>
      </c>
    </row>
    <row r="36" spans="34:35" x14ac:dyDescent="0.25">
      <c r="AH36" s="4" t="s">
        <v>76</v>
      </c>
      <c r="AI36" s="2">
        <v>599.7600000000001</v>
      </c>
    </row>
    <row r="37" spans="34:35" x14ac:dyDescent="0.25">
      <c r="AH37" s="4" t="s">
        <v>111</v>
      </c>
      <c r="AI37" s="2">
        <v>2761.9200000000005</v>
      </c>
    </row>
    <row r="38" spans="34:35" x14ac:dyDescent="0.25">
      <c r="AH38" s="4" t="s">
        <v>95</v>
      </c>
      <c r="AI38" s="2">
        <v>6226.0800000000008</v>
      </c>
    </row>
    <row r="39" spans="34:35" x14ac:dyDescent="0.25">
      <c r="AH39" s="4" t="s">
        <v>102</v>
      </c>
      <c r="AI39" s="2">
        <v>4682.72</v>
      </c>
    </row>
    <row r="40" spans="34:35" x14ac:dyDescent="0.25">
      <c r="AH40" s="4" t="s">
        <v>88</v>
      </c>
      <c r="AI40" s="2">
        <v>5523.44</v>
      </c>
    </row>
    <row r="41" spans="34:35" x14ac:dyDescent="0.25">
      <c r="AH41" s="4" t="s">
        <v>97</v>
      </c>
      <c r="AI41" s="2">
        <v>22729.360000000001</v>
      </c>
    </row>
    <row r="42" spans="34:35" x14ac:dyDescent="0.25">
      <c r="AH42" s="4" t="s">
        <v>74</v>
      </c>
      <c r="AI42" s="2">
        <v>6249.5999999999995</v>
      </c>
    </row>
    <row r="43" spans="34:35" x14ac:dyDescent="0.25">
      <c r="AH43" s="4" t="s">
        <v>87</v>
      </c>
      <c r="AI43" s="2">
        <v>16256.28</v>
      </c>
    </row>
    <row r="44" spans="34:35" x14ac:dyDescent="0.25">
      <c r="AH44" s="4" t="s">
        <v>107</v>
      </c>
      <c r="AI44" s="2">
        <v>13645.800000000001</v>
      </c>
    </row>
    <row r="45" spans="34:35" x14ac:dyDescent="0.25">
      <c r="AH45" s="4" t="s">
        <v>82</v>
      </c>
      <c r="AI45" s="2">
        <v>8978.2000000000007</v>
      </c>
    </row>
    <row r="46" spans="34:35" x14ac:dyDescent="0.25">
      <c r="AH46" s="4" t="s">
        <v>72</v>
      </c>
      <c r="AI46" s="2">
        <v>703.5</v>
      </c>
    </row>
    <row r="47" spans="34:35" x14ac:dyDescent="0.25">
      <c r="AH47" s="4" t="s">
        <v>112</v>
      </c>
      <c r="AI47" s="2">
        <v>7222.5</v>
      </c>
    </row>
    <row r="48" spans="34:35" x14ac:dyDescent="0.25">
      <c r="AH48" s="4" t="s">
        <v>77</v>
      </c>
      <c r="AI48" s="2">
        <v>5145.6000000000004</v>
      </c>
    </row>
    <row r="49" spans="34:35" x14ac:dyDescent="0.25">
      <c r="AH49" s="4" t="s">
        <v>66</v>
      </c>
      <c r="AI49" s="2">
        <v>8871.1200000000008</v>
      </c>
    </row>
    <row r="50" spans="34:35" x14ac:dyDescent="0.25">
      <c r="AH50" s="4" t="s">
        <v>103</v>
      </c>
      <c r="AI50" s="2">
        <v>3957.15</v>
      </c>
    </row>
    <row r="51" spans="34:35" x14ac:dyDescent="0.25">
      <c r="AH51" s="4" t="s">
        <v>86</v>
      </c>
      <c r="AI51" s="2">
        <v>7718.4000000000005</v>
      </c>
    </row>
    <row r="52" spans="34:35" x14ac:dyDescent="0.25">
      <c r="AH52" s="4" t="s">
        <v>110</v>
      </c>
      <c r="AI52" s="2">
        <v>22952.16</v>
      </c>
    </row>
    <row r="53" spans="34:35" x14ac:dyDescent="0.25">
      <c r="AH53" s="4" t="s">
        <v>79</v>
      </c>
      <c r="AI53" s="2">
        <v>20574</v>
      </c>
    </row>
    <row r="54" spans="34:35" x14ac:dyDescent="0.25">
      <c r="AH54" s="4" t="s">
        <v>92</v>
      </c>
      <c r="AI54" s="2">
        <v>6064.8399999999992</v>
      </c>
    </row>
    <row r="55" spans="34:35" x14ac:dyDescent="0.25">
      <c r="AH55" s="4" t="s">
        <v>80</v>
      </c>
      <c r="AI55" s="2">
        <v>16333.92</v>
      </c>
    </row>
    <row r="56" spans="34:35" x14ac:dyDescent="0.25">
      <c r="AH56" s="4" t="s">
        <v>56</v>
      </c>
      <c r="AI56" s="2">
        <v>401121.92000000004</v>
      </c>
    </row>
  </sheetData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التحليل الجدولي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Amasha</dc:creator>
  <cp:lastModifiedBy>احمد رجب السيد احمد عماشه</cp:lastModifiedBy>
  <dcterms:created xsi:type="dcterms:W3CDTF">2025-01-09T12:15:10Z</dcterms:created>
  <dcterms:modified xsi:type="dcterms:W3CDTF">2025-06-27T21:48:14Z</dcterms:modified>
</cp:coreProperties>
</file>