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32" yWindow="672" windowWidth="22716" windowHeight="10524"/>
  </bookViews>
  <sheets>
    <sheet name="Sheet1" sheetId="1" r:id="rId1"/>
    <sheet name="PIVOT TABLE" sheetId="3" r:id="rId2"/>
    <sheet name="SALES AND PROFIT DASHBOARD" sheetId="4" r:id="rId3"/>
  </sheets>
  <definedNames>
    <definedName name="Slicer_Category">#N/A</definedName>
    <definedName name="Slicer_Month">#N/A</definedName>
    <definedName name="Slicer_Year">#N/A</definedName>
  </definedNames>
  <calcPr calcId="144525"/>
  <pivotCaches>
    <pivotCache cacheId="2"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7" i="3" l="1"/>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6" i="3"/>
  <c r="N102" i="3"/>
  <c r="N92" i="3"/>
  <c r="N93" i="3"/>
  <c r="N94" i="3"/>
  <c r="N95" i="3"/>
  <c r="N96" i="3"/>
  <c r="N97" i="3"/>
  <c r="N98" i="3"/>
  <c r="N99" i="3"/>
  <c r="N100" i="3"/>
  <c r="N101" i="3"/>
  <c r="N85" i="3"/>
  <c r="N86" i="3"/>
  <c r="N87" i="3"/>
  <c r="N88" i="3"/>
  <c r="N89" i="3"/>
  <c r="N90" i="3"/>
  <c r="N91" i="3"/>
  <c r="N80" i="3"/>
  <c r="N81" i="3"/>
  <c r="N82" i="3"/>
  <c r="N83" i="3"/>
  <c r="N84"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26" i="3"/>
  <c r="N27" i="3"/>
  <c r="N28" i="3"/>
  <c r="N29" i="3"/>
  <c r="N30" i="3"/>
  <c r="N31" i="3"/>
  <c r="N32" i="3"/>
  <c r="N33" i="3"/>
  <c r="N34" i="3"/>
  <c r="N35" i="3"/>
  <c r="N36" i="3"/>
  <c r="N37" i="3"/>
  <c r="N38" i="3"/>
  <c r="N39" i="3"/>
  <c r="N40" i="3"/>
  <c r="N41" i="3"/>
  <c r="N42" i="3"/>
  <c r="N43" i="3"/>
  <c r="N44" i="3"/>
  <c r="N45" i="3"/>
  <c r="N46" i="3"/>
  <c r="N47" i="3"/>
  <c r="N19" i="3"/>
  <c r="N20" i="3"/>
  <c r="N21" i="3"/>
  <c r="N22" i="3"/>
  <c r="N23" i="3"/>
  <c r="N24" i="3"/>
  <c r="N25" i="3"/>
  <c r="N12" i="3"/>
  <c r="N13" i="3"/>
  <c r="N14" i="3"/>
  <c r="N15" i="3"/>
  <c r="N16" i="3"/>
  <c r="N17" i="3"/>
  <c r="N18" i="3"/>
  <c r="N7" i="3"/>
  <c r="N8" i="3"/>
  <c r="N9" i="3"/>
  <c r="N10" i="3"/>
  <c r="N11" i="3"/>
  <c r="N6" i="3"/>
  <c r="O27" i="3"/>
  <c r="AB22" i="3"/>
  <c r="AB32" i="3"/>
  <c r="O97" i="3"/>
  <c r="O71" i="3"/>
  <c r="O77" i="3"/>
  <c r="O34" i="3"/>
  <c r="O22" i="3"/>
  <c r="O9" i="3"/>
  <c r="AB15" i="3"/>
  <c r="AB26" i="3"/>
  <c r="AB25" i="3"/>
  <c r="AB13" i="3"/>
  <c r="O99" i="3"/>
  <c r="O87" i="3"/>
  <c r="O83" i="3"/>
  <c r="O52" i="3"/>
  <c r="O75" i="3"/>
  <c r="O64" i="3"/>
  <c r="O31" i="3"/>
  <c r="AB27" i="3"/>
  <c r="AB34" i="3"/>
  <c r="AB9" i="3"/>
  <c r="AB29" i="3"/>
  <c r="O100" i="3"/>
  <c r="O91" i="3"/>
  <c r="O80" i="3"/>
  <c r="O60" i="3"/>
  <c r="O56" i="3"/>
  <c r="O72" i="3"/>
  <c r="O57" i="3"/>
  <c r="O39" i="3"/>
  <c r="O33" i="3"/>
  <c r="O24" i="3"/>
  <c r="O15" i="3"/>
  <c r="AB35" i="3"/>
  <c r="AB7" i="3"/>
  <c r="AB17" i="3"/>
  <c r="AB6" i="3"/>
  <c r="O93" i="3"/>
  <c r="O85" i="3"/>
  <c r="O54" i="3"/>
  <c r="O68" i="3"/>
  <c r="O51" i="3"/>
  <c r="O53" i="3"/>
  <c r="O35" i="3"/>
  <c r="O47" i="3"/>
  <c r="O30" i="3"/>
  <c r="O19" i="3"/>
  <c r="O18" i="3"/>
  <c r="O10" i="3"/>
  <c r="O45" i="3"/>
  <c r="O16" i="3"/>
  <c r="O41" i="3"/>
  <c r="AB19" i="3"/>
  <c r="AB31" i="3"/>
  <c r="AB33" i="3"/>
  <c r="O102" i="3"/>
  <c r="O101" i="3"/>
  <c r="O88" i="3"/>
  <c r="O58" i="3"/>
  <c r="O76" i="3"/>
  <c r="O55" i="3"/>
  <c r="O69" i="3"/>
  <c r="O43" i="3"/>
  <c r="O28" i="3"/>
  <c r="O38" i="3"/>
  <c r="O20" i="3"/>
  <c r="O13" i="3"/>
  <c r="AB14" i="3"/>
  <c r="AB21" i="3"/>
  <c r="O95" i="3"/>
  <c r="O98" i="3"/>
  <c r="O66" i="3"/>
  <c r="O50" i="3"/>
  <c r="O59" i="3"/>
  <c r="O65" i="3"/>
  <c r="O32" i="3"/>
  <c r="O36" i="3"/>
  <c r="O46" i="3"/>
  <c r="O23" i="3"/>
  <c r="O17" i="3"/>
  <c r="O48" i="3"/>
  <c r="O49" i="3"/>
  <c r="O89" i="3"/>
  <c r="AB23" i="3"/>
  <c r="AB30" i="3"/>
  <c r="AB16" i="3"/>
  <c r="O96" i="3"/>
  <c r="O94" i="3"/>
  <c r="O82" i="3"/>
  <c r="O74" i="3"/>
  <c r="O62" i="3"/>
  <c r="O67" i="3"/>
  <c r="O73" i="3"/>
  <c r="O44" i="3"/>
  <c r="O37" i="3"/>
  <c r="O26" i="3"/>
  <c r="O25" i="3"/>
  <c r="O14" i="3"/>
  <c r="AB18" i="3"/>
  <c r="AB11" i="3"/>
  <c r="AB24" i="3"/>
  <c r="AB20" i="3"/>
  <c r="O92" i="3"/>
  <c r="O86" i="3"/>
  <c r="O84" i="3"/>
  <c r="O63" i="3"/>
  <c r="O70" i="3"/>
  <c r="O79" i="3"/>
  <c r="O61" i="3"/>
  <c r="O29" i="3"/>
  <c r="O42" i="3"/>
  <c r="O21" i="3"/>
  <c r="AB10" i="3"/>
  <c r="AB28" i="3"/>
  <c r="O90" i="3"/>
  <c r="O81" i="3"/>
  <c r="O78" i="3"/>
  <c r="O40" i="3"/>
  <c r="O8" i="3"/>
  <c r="O12" i="3"/>
  <c r="O11" i="3"/>
  <c r="AB12" i="3"/>
  <c r="O6" i="3"/>
  <c r="O7" i="3"/>
  <c r="AB8" i="3"/>
</calcChain>
</file>

<file path=xl/sharedStrings.xml><?xml version="1.0" encoding="utf-8"?>
<sst xmlns="http://schemas.openxmlformats.org/spreadsheetml/2006/main" count="894" uniqueCount="369">
  <si>
    <t>Order ID</t>
  </si>
  <si>
    <t>Customer Name</t>
  </si>
  <si>
    <t>State</t>
  </si>
  <si>
    <t>Category</t>
  </si>
  <si>
    <t>Sub-Category</t>
  </si>
  <si>
    <t>Sales</t>
  </si>
  <si>
    <t>Quantity</t>
  </si>
  <si>
    <t>Profit</t>
  </si>
  <si>
    <t>Month</t>
  </si>
  <si>
    <t>Year</t>
  </si>
  <si>
    <t>ORD-1001</t>
  </si>
  <si>
    <t>Syed Tahir Hussain</t>
  </si>
  <si>
    <t>Maharashra</t>
  </si>
  <si>
    <t>Furniture</t>
  </si>
  <si>
    <t>Chairs</t>
  </si>
  <si>
    <t>January</t>
  </si>
  <si>
    <t>ORD-1002</t>
  </si>
  <si>
    <t>M. Taha</t>
  </si>
  <si>
    <t>Delhi</t>
  </si>
  <si>
    <t>Electronics</t>
  </si>
  <si>
    <t>Headphones</t>
  </si>
  <si>
    <t>November</t>
  </si>
  <si>
    <t>ORD-1003</t>
  </si>
  <si>
    <t>M.Farhan</t>
  </si>
  <si>
    <t>Gujarat</t>
  </si>
  <si>
    <t>Clothing</t>
  </si>
  <si>
    <t>T-shirts</t>
  </si>
  <si>
    <t>September</t>
  </si>
  <si>
    <t>ORD-1004</t>
  </si>
  <si>
    <t>Ashba Aslam</t>
  </si>
  <si>
    <t>Karnataka</t>
  </si>
  <si>
    <t>Grocery</t>
  </si>
  <si>
    <t>Snacks</t>
  </si>
  <si>
    <t>July</t>
  </si>
  <si>
    <t>ORD-1005</t>
  </si>
  <si>
    <t>Syeda Hafsa</t>
  </si>
  <si>
    <t>Uttar Pradesh</t>
  </si>
  <si>
    <t>Tales</t>
  </si>
  <si>
    <t>May</t>
  </si>
  <si>
    <t>ORD-1006</t>
  </si>
  <si>
    <t>Bisma Khalid</t>
  </si>
  <si>
    <t>Telangana</t>
  </si>
  <si>
    <t>Mobile cases</t>
  </si>
  <si>
    <t>ORD-1007</t>
  </si>
  <si>
    <t>Lasma Nasir</t>
  </si>
  <si>
    <t>Punjab</t>
  </si>
  <si>
    <t>Jeans</t>
  </si>
  <si>
    <t>Feburary</t>
  </si>
  <si>
    <t>ORD-1008</t>
  </si>
  <si>
    <t>Masfa Naseer</t>
  </si>
  <si>
    <t>Tamil Nadu</t>
  </si>
  <si>
    <t>Beverages</t>
  </si>
  <si>
    <t>March</t>
  </si>
  <si>
    <t>ORD-1009</t>
  </si>
  <si>
    <t>Abrish Arob</t>
  </si>
  <si>
    <t>Haryna</t>
  </si>
  <si>
    <t>Sofas</t>
  </si>
  <si>
    <t xml:space="preserve">April </t>
  </si>
  <si>
    <t>ORD-1010</t>
  </si>
  <si>
    <t>Ilsa Mansoor</t>
  </si>
  <si>
    <t>Rajasthan</t>
  </si>
  <si>
    <t>Chargers</t>
  </si>
  <si>
    <t>ORD-1011</t>
  </si>
  <si>
    <t>Ashar Chandio</t>
  </si>
  <si>
    <t xml:space="preserve">West Bengal </t>
  </si>
  <si>
    <t>Cereals</t>
  </si>
  <si>
    <t xml:space="preserve">June </t>
  </si>
  <si>
    <t>ORD-1012</t>
  </si>
  <si>
    <t>Arwa Eman</t>
  </si>
  <si>
    <t>Kerala</t>
  </si>
  <si>
    <t>Sarees</t>
  </si>
  <si>
    <t>ORD-1013</t>
  </si>
  <si>
    <t>Sohaib Piyare</t>
  </si>
  <si>
    <t>Bihar</t>
  </si>
  <si>
    <t>Speakers</t>
  </si>
  <si>
    <t>August</t>
  </si>
  <si>
    <t>ORD-1014</t>
  </si>
  <si>
    <t>Khobaib Devil</t>
  </si>
  <si>
    <t>Nadhya Pradesh</t>
  </si>
  <si>
    <t>Beds</t>
  </si>
  <si>
    <t>ORD-1015</t>
  </si>
  <si>
    <t>Nimrah Malik</t>
  </si>
  <si>
    <t>Odisha</t>
  </si>
  <si>
    <t>Spices</t>
  </si>
  <si>
    <t>October</t>
  </si>
  <si>
    <t>ORD-1016</t>
  </si>
  <si>
    <t>Jaweria Khaliq</t>
  </si>
  <si>
    <t>Assan</t>
  </si>
  <si>
    <t>Earphones</t>
  </si>
  <si>
    <t>ORD-1017</t>
  </si>
  <si>
    <t>Rimsha Khalid</t>
  </si>
  <si>
    <t>Chhattisgarh</t>
  </si>
  <si>
    <t>Shirts</t>
  </si>
  <si>
    <t>December</t>
  </si>
  <si>
    <t>ORD-1018</t>
  </si>
  <si>
    <t>Areeba Saeed</t>
  </si>
  <si>
    <t>Jharkhand</t>
  </si>
  <si>
    <t>Wardrobes</t>
  </si>
  <si>
    <t>ORD-1019</t>
  </si>
  <si>
    <t>Zain Ansari</t>
  </si>
  <si>
    <t>Uttarakhand</t>
  </si>
  <si>
    <t>Bakery</t>
  </si>
  <si>
    <t>ORD-1020</t>
  </si>
  <si>
    <t>Anas Nadeem</t>
  </si>
  <si>
    <t>Goa</t>
  </si>
  <si>
    <t>Smartwatches</t>
  </si>
  <si>
    <t>ORD-1021</t>
  </si>
  <si>
    <t>Zunaira Zain</t>
  </si>
  <si>
    <t>Maharashtra</t>
  </si>
  <si>
    <t>Kurtas</t>
  </si>
  <si>
    <t>ORD-1022</t>
  </si>
  <si>
    <t>Dua Ansari</t>
  </si>
  <si>
    <t>Fruits</t>
  </si>
  <si>
    <t>ORD-1023</t>
  </si>
  <si>
    <t>Shamim Nadeem</t>
  </si>
  <si>
    <t>Shelves</t>
  </si>
  <si>
    <t>ORD-1024</t>
  </si>
  <si>
    <t>Naila Zubair</t>
  </si>
  <si>
    <t>Tabletes</t>
  </si>
  <si>
    <t>ORD-1025</t>
  </si>
  <si>
    <t>Aneela Naser</t>
  </si>
  <si>
    <t>Jacketes</t>
  </si>
  <si>
    <t>ORD-1026</t>
  </si>
  <si>
    <t>Urooj Jahan</t>
  </si>
  <si>
    <t>Vegetables</t>
  </si>
  <si>
    <t>ORD-1027</t>
  </si>
  <si>
    <t xml:space="preserve">Shazia Perveen </t>
  </si>
  <si>
    <t>Nadu</t>
  </si>
  <si>
    <t>Desks</t>
  </si>
  <si>
    <t>ORD-1028</t>
  </si>
  <si>
    <t>Kausar Saad</t>
  </si>
  <si>
    <t>Haryana</t>
  </si>
  <si>
    <t>Electronincs</t>
  </si>
  <si>
    <t xml:space="preserve">Leptops </t>
  </si>
  <si>
    <t>ORD-1029</t>
  </si>
  <si>
    <t>Effat Danish</t>
  </si>
  <si>
    <t>Sweaters</t>
  </si>
  <si>
    <t>ORD-1030</t>
  </si>
  <si>
    <t>Habiba Naseem</t>
  </si>
  <si>
    <t>West Bengal</t>
  </si>
  <si>
    <t>Dairy</t>
  </si>
  <si>
    <t>ORD-1031</t>
  </si>
  <si>
    <t>Ayesha Aadil</t>
  </si>
  <si>
    <t>Recliners</t>
  </si>
  <si>
    <t>ORD-1032</t>
  </si>
  <si>
    <t>Seerat ul Zehra</t>
  </si>
  <si>
    <t>Cables</t>
  </si>
  <si>
    <t>ORD-1033</t>
  </si>
  <si>
    <t>Fatima Zahra</t>
  </si>
  <si>
    <t>Madhya Pradesh</t>
  </si>
  <si>
    <t>Trousers</t>
  </si>
  <si>
    <t>ORD-1034</t>
  </si>
  <si>
    <t>Murtaza</t>
  </si>
  <si>
    <t>Eggs</t>
  </si>
  <si>
    <t>ORD-1035</t>
  </si>
  <si>
    <t>Iqbal Anwar</t>
  </si>
  <si>
    <t>Assam</t>
  </si>
  <si>
    <t>Dining Tables</t>
  </si>
  <si>
    <t>ORD-1036</t>
  </si>
  <si>
    <t>Shahnawaz Shah</t>
  </si>
  <si>
    <t>Power Banks</t>
  </si>
  <si>
    <t>ORD-1037</t>
  </si>
  <si>
    <t>Rahim ali Nawaz</t>
  </si>
  <si>
    <t>Blousers</t>
  </si>
  <si>
    <t>ORD-1038</t>
  </si>
  <si>
    <t>Ayman Iqbal</t>
  </si>
  <si>
    <t>Frozen Foods</t>
  </si>
  <si>
    <t>25.5p</t>
  </si>
  <si>
    <t>ORD-1039</t>
  </si>
  <si>
    <t>Shuja Ul din</t>
  </si>
  <si>
    <t>Bookcases</t>
  </si>
  <si>
    <t>ORD-1040</t>
  </si>
  <si>
    <t>Yaqoob</t>
  </si>
  <si>
    <t>Printers</t>
  </si>
  <si>
    <t>ORD-1041</t>
  </si>
  <si>
    <t>Jalal Majeeb</t>
  </si>
  <si>
    <t>Skirts</t>
  </si>
  <si>
    <t>ORD-1042</t>
  </si>
  <si>
    <t>Ali Arif</t>
  </si>
  <si>
    <t>Meat</t>
  </si>
  <si>
    <t>ORD-1043</t>
  </si>
  <si>
    <t xml:space="preserve">Ghazanfar </t>
  </si>
  <si>
    <t>Benches</t>
  </si>
  <si>
    <t>ORD-1044</t>
  </si>
  <si>
    <t>Manahil Imran</t>
  </si>
  <si>
    <t>Monitors</t>
  </si>
  <si>
    <t>ORD-1045</t>
  </si>
  <si>
    <t>Musab Hussain</t>
  </si>
  <si>
    <t>Dresses</t>
  </si>
  <si>
    <t>ORD-1046</t>
  </si>
  <si>
    <t>Umer Khattab</t>
  </si>
  <si>
    <t>Bread</t>
  </si>
  <si>
    <t>ORD-1047</t>
  </si>
  <si>
    <t>Arish Mansoor ali</t>
  </si>
  <si>
    <t>Cabinetes</t>
  </si>
  <si>
    <t>ORD-1048</t>
  </si>
  <si>
    <t>Shahzain Zeeshan</t>
  </si>
  <si>
    <t>Routers</t>
  </si>
  <si>
    <t>ORD-1049</t>
  </si>
  <si>
    <t>Tahira Tahir</t>
  </si>
  <si>
    <t>Leggings</t>
  </si>
  <si>
    <t>ORD-1050</t>
  </si>
  <si>
    <t xml:space="preserve">Raheela Gulzar </t>
  </si>
  <si>
    <t>Cheese</t>
  </si>
  <si>
    <t>ORD-1051</t>
  </si>
  <si>
    <t>Romana Shaikh</t>
  </si>
  <si>
    <t>Stools</t>
  </si>
  <si>
    <t>ORD-1052</t>
  </si>
  <si>
    <t>Asif Yousuf Zai</t>
  </si>
  <si>
    <t>Scanners</t>
  </si>
  <si>
    <t>ORD-1053</t>
  </si>
  <si>
    <t>Qutaiba bin muslim</t>
  </si>
  <si>
    <t xml:space="preserve">Odisha </t>
  </si>
  <si>
    <t>Shawls</t>
  </si>
  <si>
    <t>ORD-1054</t>
  </si>
  <si>
    <t xml:space="preserve">Okasha </t>
  </si>
  <si>
    <t>Jams</t>
  </si>
  <si>
    <t>ORD-1055</t>
  </si>
  <si>
    <t xml:space="preserve">Ikrama </t>
  </si>
  <si>
    <t>TV Stands</t>
  </si>
  <si>
    <t>ORD-1056</t>
  </si>
  <si>
    <t xml:space="preserve">Soobia Sadiq </t>
  </si>
  <si>
    <t>Projectors</t>
  </si>
  <si>
    <t>ORD-1057</t>
  </si>
  <si>
    <t>Amina Atiq</t>
  </si>
  <si>
    <t>Sweatshirts</t>
  </si>
  <si>
    <t>ORD-1058</t>
  </si>
  <si>
    <t xml:space="preserve">Shahida </t>
  </si>
  <si>
    <t>Pickles</t>
  </si>
  <si>
    <t>ORD-1059</t>
  </si>
  <si>
    <t>Azlifa Amjad</t>
  </si>
  <si>
    <t>Bar Stools</t>
  </si>
  <si>
    <t>ORD-1060</t>
  </si>
  <si>
    <t>Uzma Sajjad</t>
  </si>
  <si>
    <t>Keyboards</t>
  </si>
  <si>
    <t>ORD-1061</t>
  </si>
  <si>
    <t>Zainab Abd ul Qadir</t>
  </si>
  <si>
    <t>Shorts</t>
  </si>
  <si>
    <t>ORD-1062</t>
  </si>
  <si>
    <t>Muntaha Kanwal</t>
  </si>
  <si>
    <t>Sauces</t>
  </si>
  <si>
    <t>ORD-1063</t>
  </si>
  <si>
    <t>Umme Ammara</t>
  </si>
  <si>
    <t>Console Tables</t>
  </si>
  <si>
    <t>ORD-1064</t>
  </si>
  <si>
    <t>Bushra Zahid</t>
  </si>
  <si>
    <t>Mice</t>
  </si>
  <si>
    <t>ORD-1065</t>
  </si>
  <si>
    <t>Omama Salman</t>
  </si>
  <si>
    <t>Blouses</t>
  </si>
  <si>
    <t>ORD-1066</t>
  </si>
  <si>
    <t xml:space="preserve">Huda </t>
  </si>
  <si>
    <t>Tea/Coffee</t>
  </si>
  <si>
    <t>ORD-1067</t>
  </si>
  <si>
    <t>Barirah Sajid</t>
  </si>
  <si>
    <t>Accent Tables</t>
  </si>
  <si>
    <t>ORD-1068</t>
  </si>
  <si>
    <t>Hafsa Zulfikar</t>
  </si>
  <si>
    <t>Webcams</t>
  </si>
  <si>
    <t>ORD-1069</t>
  </si>
  <si>
    <t xml:space="preserve">Manahil </t>
  </si>
  <si>
    <t>Cardigans</t>
  </si>
  <si>
    <t>ORD-1070</t>
  </si>
  <si>
    <t>Saman Sikandar</t>
  </si>
  <si>
    <t>Biscuits</t>
  </si>
  <si>
    <t>ORD-1071</t>
  </si>
  <si>
    <t xml:space="preserve">Hooria </t>
  </si>
  <si>
    <t>Night Stands</t>
  </si>
  <si>
    <t>ORD-1072</t>
  </si>
  <si>
    <t>Jaweed Shah</t>
  </si>
  <si>
    <t>Odish</t>
  </si>
  <si>
    <t>Hard Drives</t>
  </si>
  <si>
    <t>ORD-1073</t>
  </si>
  <si>
    <t>Tooba Malik</t>
  </si>
  <si>
    <t>Waistcoats</t>
  </si>
  <si>
    <t>ORD-1074</t>
  </si>
  <si>
    <t xml:space="preserve">Shaista Lodhi </t>
  </si>
  <si>
    <t>Spreads</t>
  </si>
  <si>
    <t>ORD-1075</t>
  </si>
  <si>
    <t xml:space="preserve">Rahma </t>
  </si>
  <si>
    <t>ORD-1076</t>
  </si>
  <si>
    <t xml:space="preserve">Muhammad Zarrar </t>
  </si>
  <si>
    <t>SSD</t>
  </si>
  <si>
    <t>ORD-1077</t>
  </si>
  <si>
    <t xml:space="preserve">Zohaib </t>
  </si>
  <si>
    <t>Pajamas</t>
  </si>
  <si>
    <t>ORD-1078</t>
  </si>
  <si>
    <t>Fateh Ahmad</t>
  </si>
  <si>
    <t>Noodles</t>
  </si>
  <si>
    <t>ORD-1079</t>
  </si>
  <si>
    <t>Fawad Usmani</t>
  </si>
  <si>
    <t>Bookshelves</t>
  </si>
  <si>
    <t>ORD-1080</t>
  </si>
  <si>
    <t xml:space="preserve">Anam Waqqas </t>
  </si>
  <si>
    <t>USB Drives</t>
  </si>
  <si>
    <t>ORD-1081</t>
  </si>
  <si>
    <t>Akram Qadri</t>
  </si>
  <si>
    <t>Robes</t>
  </si>
  <si>
    <t>ORD-1082</t>
  </si>
  <si>
    <t>Waqqas Usmani</t>
  </si>
  <si>
    <t>Canned Food</t>
  </si>
  <si>
    <t>ORD-1083</t>
  </si>
  <si>
    <t xml:space="preserve">Owais </t>
  </si>
  <si>
    <t>Magazine Racks</t>
  </si>
  <si>
    <t>ORD-1084</t>
  </si>
  <si>
    <t>Arshiyan Qari</t>
  </si>
  <si>
    <t>Graphics Cards</t>
  </si>
  <si>
    <t>ORD-1085</t>
  </si>
  <si>
    <t>Hussain Tareen</t>
  </si>
  <si>
    <t>Vests</t>
  </si>
  <si>
    <t>ORD-1086</t>
  </si>
  <si>
    <t>Saadia Absar</t>
  </si>
  <si>
    <t>Ready-to-Eat</t>
  </si>
  <si>
    <t>ORD-1087</t>
  </si>
  <si>
    <t>Khadija Hashir</t>
  </si>
  <si>
    <t>Plant Stands</t>
  </si>
  <si>
    <t>ORD-1088</t>
  </si>
  <si>
    <t>Momina Iqbal</t>
  </si>
  <si>
    <t xml:space="preserve">Kerala </t>
  </si>
  <si>
    <t>VR Headsets</t>
  </si>
  <si>
    <t>ORD-1089</t>
  </si>
  <si>
    <t>Zainab Ahsan</t>
  </si>
  <si>
    <t>Swimwear</t>
  </si>
  <si>
    <t>ORD-1090</t>
  </si>
  <si>
    <t>Mashood</t>
  </si>
  <si>
    <t>ORD-1091</t>
  </si>
  <si>
    <t>Abd ul Rahman</t>
  </si>
  <si>
    <t>Cabinets</t>
  </si>
  <si>
    <t>ORD-1092</t>
  </si>
  <si>
    <t>Husn Ara</t>
  </si>
  <si>
    <t>Earburds</t>
  </si>
  <si>
    <t>ORD-1093</t>
  </si>
  <si>
    <t>Riffat Shuja</t>
  </si>
  <si>
    <t>Suits</t>
  </si>
  <si>
    <t>ORD-1094</t>
  </si>
  <si>
    <t>Shahabuddin</t>
  </si>
  <si>
    <t>Chocolates</t>
  </si>
  <si>
    <t>ORD-1095</t>
  </si>
  <si>
    <t xml:space="preserve">Ishrat Jahan Ara </t>
  </si>
  <si>
    <t>Display Cases</t>
  </si>
  <si>
    <t>ORD-1096</t>
  </si>
  <si>
    <t>Yumna Zaid</t>
  </si>
  <si>
    <t>Smart Plugs</t>
  </si>
  <si>
    <t>ORD-1097</t>
  </si>
  <si>
    <t xml:space="preserve">Amna </t>
  </si>
  <si>
    <t>Maharashta</t>
  </si>
  <si>
    <t>Ties</t>
  </si>
  <si>
    <t>ORD-1098</t>
  </si>
  <si>
    <t>Vaniya Husain</t>
  </si>
  <si>
    <t>ORD-1099</t>
  </si>
  <si>
    <t>Komal Mer</t>
  </si>
  <si>
    <t>Footstools</t>
  </si>
  <si>
    <t>ORD-1100</t>
  </si>
  <si>
    <t>Insha sheed</t>
  </si>
  <si>
    <t>Fitness Bands</t>
  </si>
  <si>
    <t>Sum of Sales</t>
  </si>
  <si>
    <t>Sum of Profit</t>
  </si>
  <si>
    <t>Profit by Year</t>
  </si>
  <si>
    <t>Row Labels</t>
  </si>
  <si>
    <t>Grand Total</t>
  </si>
  <si>
    <t>Sales by Sub Category</t>
  </si>
  <si>
    <t>Category Sales</t>
  </si>
  <si>
    <t>Customer Count by Year</t>
  </si>
  <si>
    <t>Count of Customer Name</t>
  </si>
  <si>
    <t>Sales by State</t>
  </si>
  <si>
    <t>Top 5 Customers Profit</t>
  </si>
  <si>
    <t>Sales by Month</t>
  </si>
  <si>
    <t>SNO</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</si>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</sst>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name val="Calibri"/>
      <family val="2"/>
      <scheme val="minor"/>
    </font>
    <font>
      <b/>
      <sz val="11"/>
      <name val="Calibri"/>
      <scheme val="minor"/>
    </font>
    <font>
      <sz val="11"/>
      <color rgb="FF17365D"/>
      <name val="Calibri"/>
      <scheme val="minor"/>
    </font>
    <font>
      <sz val="11"/>
      <color rgb="FF0F243E"/>
      <name val="Calibri"/>
      <scheme val="minor"/>
    </font>
    <font>
      <b/>
      <sz val="11"/>
      <color theme="0"/>
      <name val="Calibri"/>
      <family val="2"/>
      <scheme val="minor"/>
    </font>
    <font>
      <sz val="11"/>
      <color rgb="FF0F243E"/>
      <name val="Calibri"/>
      <family val="2"/>
      <scheme val="minor"/>
    </font>
    <font>
      <sz val="11"/>
      <color rgb="FF17365D"/>
      <name val="Calibri"/>
      <family val="2"/>
      <scheme val="minor"/>
    </font>
    <font>
      <b/>
      <sz val="11"/>
      <name val="Calibri"/>
      <family val="2"/>
      <scheme val="minor"/>
    </font>
    <font>
      <b/>
      <sz val="14"/>
      <name val="Calibri"/>
      <family val="2"/>
      <scheme val="minor"/>
    </font>
  </fonts>
  <fills count="6">
    <fill>
      <patternFill patternType="none"/>
    </fill>
    <fill>
      <patternFill patternType="gray125"/>
    </fill>
    <fill>
      <patternFill patternType="solid">
        <fgColor rgb="FF366092"/>
      </patternFill>
    </fill>
    <fill>
      <patternFill patternType="solid">
        <fgColor rgb="FFDBE5F1"/>
      </patternFill>
    </fill>
    <fill>
      <patternFill patternType="solid">
        <fgColor rgb="FFC6D9F0"/>
      </patternFill>
    </fill>
    <fill>
      <patternFill patternType="solid">
        <fgColor rgb="FFFFFF00"/>
        <bgColor indexed="64"/>
      </patternFill>
    </fill>
  </fills>
  <borders count="18">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indexed="8"/>
      </left>
      <right/>
      <top style="thin">
        <color indexed="8"/>
      </top>
      <bottom/>
      <diagonal/>
    </border>
    <border>
      <left style="thin">
        <color indexed="8"/>
      </left>
      <right/>
      <top style="thin">
        <color indexed="65"/>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65"/>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right/>
      <top style="thin">
        <color indexed="8"/>
      </top>
      <bottom/>
      <diagonal/>
    </border>
    <border>
      <left/>
      <right/>
      <top style="thin">
        <color indexed="65"/>
      </top>
      <bottom/>
      <diagonal/>
    </border>
    <border>
      <left/>
      <right/>
      <top style="thin">
        <color indexed="8"/>
      </top>
      <bottom style="thin">
        <color indexed="8"/>
      </bottom>
      <diagonal/>
    </border>
  </borders>
  <cellStyleXfs count="1">
    <xf numFmtId="0" fontId="0" fillId="0" borderId="0"/>
  </cellStyleXfs>
  <cellXfs count="34">
    <xf numFmtId="0" fontId="0" fillId="0" borderId="0" xfId="0"/>
    <xf numFmtId="0" fontId="1" fillId="2" borderId="0" xfId="0" applyFont="1" applyFill="1" applyAlignment="1">
      <alignment horizontal="center"/>
    </xf>
    <xf numFmtId="0" fontId="2" fillId="3" borderId="0" xfId="0" applyFont="1" applyFill="1" applyAlignment="1">
      <alignment horizontal="center"/>
    </xf>
    <xf numFmtId="0" fontId="3" fillId="4" borderId="0" xfId="0" applyFont="1" applyFill="1" applyAlignment="1">
      <alignment horizontal="center"/>
    </xf>
    <xf numFmtId="0" fontId="5" fillId="4" borderId="1" xfId="0" applyFont="1" applyFill="1" applyBorder="1" applyAlignment="1">
      <alignment horizontal="center"/>
    </xf>
    <xf numFmtId="0" fontId="5" fillId="4" borderId="2" xfId="0" applyFont="1" applyFill="1" applyBorder="1" applyAlignment="1">
      <alignment horizontal="center"/>
    </xf>
    <xf numFmtId="0" fontId="6" fillId="3" borderId="1" xfId="0" applyFont="1" applyFill="1" applyBorder="1" applyAlignment="1">
      <alignment horizontal="center"/>
    </xf>
    <xf numFmtId="0" fontId="6" fillId="3" borderId="2" xfId="0" applyFont="1" applyFill="1" applyBorder="1" applyAlignment="1">
      <alignment horizontal="center"/>
    </xf>
    <xf numFmtId="0" fontId="5" fillId="4" borderId="3" xfId="0" applyFont="1" applyFill="1" applyBorder="1" applyAlignment="1">
      <alignment horizontal="center"/>
    </xf>
    <xf numFmtId="0" fontId="5" fillId="4"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0" fillId="0" borderId="9" xfId="0" applyBorder="1"/>
    <xf numFmtId="0" fontId="0" fillId="0" borderId="10" xfId="0" applyNumberFormat="1" applyBorder="1"/>
    <xf numFmtId="0" fontId="0" fillId="0" borderId="7" xfId="0" pivotButton="1" applyBorder="1"/>
    <xf numFmtId="0" fontId="0" fillId="0" borderId="7" xfId="0" applyBorder="1" applyAlignment="1">
      <alignment horizontal="left"/>
    </xf>
    <xf numFmtId="0" fontId="0" fillId="0" borderId="9" xfId="0" applyNumberFormat="1" applyBorder="1"/>
    <xf numFmtId="0" fontId="0" fillId="0" borderId="11" xfId="0" applyBorder="1" applyAlignment="1">
      <alignment horizontal="left"/>
    </xf>
    <xf numFmtId="0" fontId="0" fillId="0" borderId="8" xfId="0" applyBorder="1" applyAlignment="1">
      <alignment horizontal="left"/>
    </xf>
    <xf numFmtId="0" fontId="0" fillId="0" borderId="12" xfId="0" applyNumberFormat="1" applyBorder="1"/>
    <xf numFmtId="0" fontId="7" fillId="5" borderId="9" xfId="0" applyFont="1" applyFill="1" applyBorder="1"/>
    <xf numFmtId="0" fontId="8" fillId="5" borderId="0" xfId="0" applyFont="1" applyFill="1"/>
    <xf numFmtId="0" fontId="0" fillId="5" borderId="0" xfId="0" applyFill="1"/>
    <xf numFmtId="0" fontId="7" fillId="2" borderId="0" xfId="0" applyFont="1" applyFill="1" applyAlignment="1">
      <alignment horizontal="center"/>
    </xf>
    <xf numFmtId="0" fontId="0" fillId="0" borderId="13" xfId="0" applyBorder="1"/>
    <xf numFmtId="0" fontId="0" fillId="0" borderId="14" xfId="0" applyBorder="1"/>
    <xf numFmtId="0" fontId="0" fillId="0" borderId="7" xfId="0" applyBorder="1"/>
    <xf numFmtId="0" fontId="0" fillId="0" borderId="15" xfId="0" applyBorder="1"/>
    <xf numFmtId="0" fontId="0" fillId="0" borderId="7" xfId="0" applyNumberFormat="1" applyBorder="1"/>
    <xf numFmtId="0" fontId="0" fillId="0" borderId="15" xfId="0" applyNumberFormat="1" applyBorder="1"/>
    <xf numFmtId="0" fontId="0" fillId="0" borderId="8" xfId="0" applyNumberFormat="1" applyBorder="1"/>
    <xf numFmtId="0" fontId="0" fillId="0" borderId="16" xfId="0" applyNumberFormat="1" applyBorder="1"/>
    <xf numFmtId="0" fontId="0" fillId="0" borderId="11" xfId="0" applyNumberFormat="1" applyBorder="1"/>
    <xf numFmtId="0" fontId="0" fillId="0" borderId="17" xfId="0" applyNumberFormat="1" applyBorder="1"/>
  </cellXfs>
  <cellStyles count="1">
    <cellStyle name="Normal" xfId="0" builtinId="0"/>
  </cellStyles>
  <dxfs count="39">
    <dxf>
      <numFmt numFmtId="0" formatCode="General"/>
    </dxf>
    <dxf>
      <numFmt numFmtId="0" formatCode="General"/>
    </dxf>
    <dxf>
      <font>
        <b/>
      </font>
    </dxf>
    <dxf>
      <fill>
        <patternFill patternType="solid">
          <bgColor rgb="FFFFFF00"/>
        </patternFill>
      </fill>
    </dxf>
    <dxf>
      <font>
        <b/>
      </font>
    </dxf>
    <dxf>
      <fill>
        <patternFill patternType="solid">
          <bgColor rgb="FFFFFF00"/>
        </patternFill>
      </fill>
    </dxf>
    <dxf>
      <numFmt numFmtId="0" formatCode="General"/>
    </dxf>
    <dxf>
      <numFmt numFmtId="0" formatCode="General"/>
    </dxf>
    <dxf>
      <font>
        <b/>
      </font>
    </dxf>
    <dxf>
      <fill>
        <patternFill patternType="solid">
          <bgColor rgb="FFFFFF00"/>
        </patternFill>
      </fill>
    </dxf>
    <dxf>
      <font>
        <b/>
      </font>
    </dxf>
    <dxf>
      <fill>
        <patternFill patternType="solid">
          <bgColor rgb="FFFFFF00"/>
        </patternFill>
      </fill>
    </dxf>
    <dxf>
      <font>
        <b/>
      </font>
    </dxf>
    <dxf>
      <fill>
        <patternFill patternType="solid">
          <bgColor rgb="FFFFFF00"/>
        </patternFill>
      </fill>
    </dxf>
    <dxf>
      <font>
        <b/>
      </font>
    </dxf>
    <dxf>
      <fill>
        <patternFill patternType="solid">
          <bgColor rgb="FFFFFF00"/>
        </patternFill>
      </fill>
    </dxf>
    <dxf>
      <numFmt numFmtId="0" formatCode="General"/>
    </dxf>
    <dxf>
      <numFmt numFmtId="0" formatCode="General"/>
    </dxf>
    <dxf>
      <numFmt numFmtId="0" formatCode="General"/>
    </dxf>
    <dxf>
      <numFmt numFmtId="0" formatCode="General"/>
    </dxf>
    <dxf>
      <font>
        <b/>
      </font>
    </dxf>
    <dxf>
      <fill>
        <patternFill patternType="solid">
          <bgColor rgb="FFFFFF00"/>
        </patternFill>
      </fill>
    </dxf>
    <dxf>
      <font>
        <b/>
      </font>
    </dxf>
    <dxf>
      <fill>
        <patternFill patternType="solid">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rgb="FF0F243E"/>
        <name val="Calibri"/>
        <scheme val="minor"/>
      </font>
      <fill>
        <patternFill patternType="solid">
          <fgColor indexed="64"/>
          <bgColor rgb="FFC6D9F0"/>
        </patternFill>
      </fill>
      <alignment horizontal="center" vertical="bottom" textRotation="0" wrapText="0" indent="0" justifyLastLine="0" shrinkToFit="0" readingOrder="0"/>
    </dxf>
  </dxfs>
  <tableStyles count="0"/>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5"/>
    </mc:Choice>
    <mc:Fallback>
      <c:style val="35"/>
    </mc:Fallback>
  </mc:AlternateContent>
  <c:pivotSource>
    <c:name>[sf Midter Term Assignment Completed.xlsx]PIVOT TABLE!PivotTable8</c:name>
    <c:fmtId val="6"/>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dLbl>
          <c:idx val="0"/>
          <c:layout/>
          <c:spPr/>
          <c:txPr>
            <a:bodyPr/>
            <a:lstStyle/>
            <a:p>
              <a:pPr>
                <a:defRPr/>
              </a:pPr>
              <a:endParaRPr lang="en-US"/>
            </a:p>
          </c:txPr>
          <c:showLegendKey val="0"/>
          <c:showVal val="1"/>
          <c:showCatName val="0"/>
          <c:showSerName val="0"/>
          <c:showPercent val="0"/>
          <c:showBubbleSize val="0"/>
        </c:dLbl>
      </c:pivotFmt>
      <c:pivotFmt>
        <c:idx val="11"/>
        <c:dLbl>
          <c:idx val="0"/>
          <c:layout/>
          <c:spPr/>
          <c:txPr>
            <a:bodyPr/>
            <a:lstStyle/>
            <a:p>
              <a:pPr>
                <a:defRPr/>
              </a:pPr>
              <a:endParaRPr lang="en-US"/>
            </a:p>
          </c:txPr>
          <c:showLegendKey val="0"/>
          <c:showVal val="1"/>
          <c:showCatName val="0"/>
          <c:showSerName val="0"/>
          <c:showPercent val="0"/>
          <c:showBubbleSize val="0"/>
        </c:dLbl>
      </c:pivotFmt>
      <c:pivotFmt>
        <c:idx val="12"/>
        <c:dLbl>
          <c:idx val="0"/>
          <c:layout/>
          <c:spPr/>
          <c:txPr>
            <a:bodyPr/>
            <a:lstStyle/>
            <a:p>
              <a:pPr>
                <a:defRPr/>
              </a:pPr>
              <a:endParaRPr lang="en-US"/>
            </a:p>
          </c:txPr>
          <c:showLegendKey val="0"/>
          <c:showVal val="1"/>
          <c:showCatName val="0"/>
          <c:showSerName val="0"/>
          <c:showPercent val="0"/>
          <c:showBubbleSize val="0"/>
        </c:dLbl>
      </c:pivotFmt>
      <c:pivotFmt>
        <c:idx val="13"/>
        <c:dLbl>
          <c:idx val="0"/>
          <c:layout/>
          <c:spPr/>
          <c:txPr>
            <a:bodyPr/>
            <a:lstStyle/>
            <a:p>
              <a:pPr>
                <a:defRPr/>
              </a:pPr>
              <a:endParaRPr lang="en-US"/>
            </a:p>
          </c:txPr>
          <c:showLegendKey val="0"/>
          <c:showVal val="1"/>
          <c:showCatName val="0"/>
          <c:showSerName val="0"/>
          <c:showPercent val="0"/>
          <c:showBubbleSize val="0"/>
        </c:dLbl>
      </c:pivotFmt>
      <c:pivotFmt>
        <c:idx val="14"/>
        <c:dLbl>
          <c:idx val="0"/>
          <c:layout/>
          <c:spPr/>
          <c:txPr>
            <a:bodyPr/>
            <a:lstStyle/>
            <a:p>
              <a:pPr>
                <a:defRPr/>
              </a:pPr>
              <a:endParaRPr lang="en-US"/>
            </a:p>
          </c:txPr>
          <c:showLegendKey val="0"/>
          <c:showVal val="1"/>
          <c:showCatName val="0"/>
          <c:showSerName val="0"/>
          <c:showPercent val="0"/>
          <c:showBubbleSize val="0"/>
        </c:dLbl>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dLbl>
          <c:idx val="0"/>
          <c:layout>
            <c:manualLayout>
              <c:x val="-1.751313485113835E-2"/>
              <c:y val="-2.8490028490028491E-2"/>
            </c:manualLayout>
          </c:layout>
          <c:showLegendKey val="0"/>
          <c:showVal val="1"/>
          <c:showCatName val="0"/>
          <c:showSerName val="0"/>
          <c:showPercent val="0"/>
          <c:showBubbleSize val="0"/>
        </c:dLbl>
      </c:pivotFmt>
      <c:pivotFmt>
        <c:idx val="21"/>
        <c:dLbl>
          <c:idx val="0"/>
          <c:layout>
            <c:manualLayout>
              <c:x val="2.0431990659661385E-2"/>
              <c:y val="0"/>
            </c:manualLayout>
          </c:layout>
          <c:showLegendKey val="0"/>
          <c:showVal val="1"/>
          <c:showCatName val="0"/>
          <c:showSerName val="0"/>
          <c:showPercent val="0"/>
          <c:showBubbleSize val="0"/>
        </c:dLbl>
      </c:pivotFmt>
      <c:pivotFmt>
        <c:idx val="22"/>
        <c:dLbl>
          <c:idx val="0"/>
          <c:layout>
            <c:manualLayout>
              <c:x val="1.1675423234092236E-2"/>
              <c:y val="0"/>
            </c:manualLayout>
          </c:layout>
          <c:showLegendKey val="0"/>
          <c:showVal val="1"/>
          <c:showCatName val="0"/>
          <c:showSerName val="0"/>
          <c:showPercent val="0"/>
          <c:showBubbleSize val="0"/>
        </c:dLbl>
      </c:pivotFmt>
      <c:pivotFmt>
        <c:idx val="23"/>
        <c:dLbl>
          <c:idx val="0"/>
          <c:layout>
            <c:manualLayout>
              <c:x val="2.6269702276707531E-2"/>
              <c:y val="7.1225071225071226E-3"/>
            </c:manualLayout>
          </c:layout>
          <c:showLegendKey val="0"/>
          <c:showVal val="1"/>
          <c:showCatName val="0"/>
          <c:showSerName val="0"/>
          <c:showPercent val="0"/>
          <c:showBubbleSize val="0"/>
        </c:dLbl>
      </c:pivotFmt>
      <c:pivotFmt>
        <c:idx val="24"/>
        <c:dLbl>
          <c:idx val="0"/>
          <c:layout>
            <c:manualLayout>
              <c:x val="2.918855808523059E-3"/>
              <c:y val="-7.1225071225071226E-3"/>
            </c:manualLayout>
          </c:layout>
          <c:showLegendKey val="0"/>
          <c:showVal val="1"/>
          <c:showCatName val="0"/>
          <c:showSerName val="0"/>
          <c:showPercent val="0"/>
          <c:showBubbleSize val="0"/>
        </c:dLbl>
      </c:pivotFmt>
      <c:pivotFmt>
        <c:idx val="25"/>
        <c:dLbl>
          <c:idx val="0"/>
          <c:layout>
            <c:manualLayout>
              <c:x val="1.0702347663484407E-16"/>
              <c:y val="-5.6980056980056981E-2"/>
            </c:manualLayout>
          </c:layout>
          <c:showLegendKey val="0"/>
          <c:showVal val="1"/>
          <c:showCatName val="0"/>
          <c:showSerName val="0"/>
          <c:showPercent val="0"/>
          <c:showBubbleSize val="0"/>
        </c:dLbl>
      </c:pivotFmt>
      <c:pivotFmt>
        <c:idx val="26"/>
        <c:dLbl>
          <c:idx val="0"/>
          <c:layout>
            <c:manualLayout>
              <c:x val="-5.8377116170460113E-3"/>
              <c:y val="3.5612535612535613E-2"/>
            </c:manualLayout>
          </c:layout>
          <c:showLegendKey val="0"/>
          <c:showVal val="1"/>
          <c:showCatName val="0"/>
          <c:showSerName val="0"/>
          <c:showPercent val="0"/>
          <c:showBubbleSize val="0"/>
        </c:dLbl>
      </c:pivotFmt>
      <c:pivotFmt>
        <c:idx val="27"/>
        <c:dLbl>
          <c:idx val="0"/>
          <c:layout>
            <c:manualLayout>
              <c:x val="2.3350846468184472E-2"/>
              <c:y val="4.2735042735042736E-2"/>
            </c:manualLayout>
          </c:layout>
          <c:showLegendKey val="0"/>
          <c:showVal val="1"/>
          <c:showCatName val="0"/>
          <c:showSerName val="0"/>
          <c:showPercent val="0"/>
          <c:showBubbleSize val="0"/>
        </c:dLbl>
      </c:pivotFmt>
      <c:pivotFmt>
        <c:idx val="28"/>
        <c:dLbl>
          <c:idx val="0"/>
          <c:layout>
            <c:manualLayout>
              <c:x val="2.918855808523059E-3"/>
              <c:y val="-9.2592592592592587E-2"/>
            </c:manualLayout>
          </c:layout>
          <c:showLegendKey val="0"/>
          <c:showVal val="1"/>
          <c:showCatName val="0"/>
          <c:showSerName val="0"/>
          <c:showPercent val="0"/>
          <c:showBubbleSize val="0"/>
        </c:dLbl>
      </c:pivotFmt>
      <c:pivotFmt>
        <c:idx val="29"/>
        <c:dLbl>
          <c:idx val="0"/>
          <c:layout>
            <c:manualLayout>
              <c:x val="1.4594279042615295E-2"/>
              <c:y val="0"/>
            </c:manualLayout>
          </c:layout>
          <c:showLegendKey val="0"/>
          <c:showVal val="1"/>
          <c:showCatName val="0"/>
          <c:showSerName val="0"/>
          <c:showPercent val="0"/>
          <c:showBubbleSize val="0"/>
        </c:dLbl>
      </c:pivotFmt>
      <c:pivotFmt>
        <c:idx val="30"/>
        <c:dLbl>
          <c:idx val="0"/>
          <c:layout>
            <c:manualLayout>
              <c:x val="-2.0431990659661413E-2"/>
              <c:y val="-3.561309643986809E-2"/>
            </c:manualLayout>
          </c:layout>
          <c:showLegendKey val="0"/>
          <c:showVal val="1"/>
          <c:showCatName val="0"/>
          <c:showSerName val="0"/>
          <c:showPercent val="0"/>
          <c:showBubbleSize val="0"/>
        </c:dLbl>
      </c:pivotFmt>
    </c:pivotFmts>
    <c:plotArea>
      <c:layout>
        <c:manualLayout>
          <c:layoutTarget val="inner"/>
          <c:xMode val="edge"/>
          <c:yMode val="edge"/>
          <c:x val="3.1392638967414538E-2"/>
          <c:y val="7.5445857729322302E-2"/>
          <c:w val="0.96860736103258549"/>
          <c:h val="0.78702569586209137"/>
        </c:manualLayout>
      </c:layout>
      <c:barChart>
        <c:barDir val="col"/>
        <c:grouping val="clustered"/>
        <c:varyColors val="0"/>
        <c:ser>
          <c:idx val="0"/>
          <c:order val="0"/>
          <c:tx>
            <c:strRef>
              <c:f>'PIVOT TABLE'!$D$5:$D$6</c:f>
              <c:strCache>
                <c:ptCount val="1"/>
                <c:pt idx="0">
                  <c:v>Clothing</c:v>
                </c:pt>
              </c:strCache>
            </c:strRef>
          </c:tx>
          <c:invertIfNegative val="0"/>
          <c:dLbls>
            <c:dLbl>
              <c:idx val="0"/>
              <c:layout>
                <c:manualLayout>
                  <c:x val="-1.751313485113835E-2"/>
                  <c:y val="-2.8490028490028491E-2"/>
                </c:manualLayout>
              </c:layout>
              <c:showLegendKey val="0"/>
              <c:showVal val="1"/>
              <c:showCatName val="0"/>
              <c:showSerName val="0"/>
              <c:showPercent val="0"/>
              <c:showBubbleSize val="0"/>
            </c:dLbl>
            <c:dLbl>
              <c:idx val="2"/>
              <c:layout>
                <c:manualLayout>
                  <c:x val="-2.0431990659661413E-2"/>
                  <c:y val="-3.561309643986809E-2"/>
                </c:manualLayout>
              </c:layout>
              <c:showLegendKey val="0"/>
              <c:showVal val="1"/>
              <c:showCatName val="0"/>
              <c:showSerName val="0"/>
              <c:showPercent val="0"/>
              <c:showBubbleSize val="0"/>
            </c:dLbl>
            <c:dLbl>
              <c:idx val="3"/>
              <c:layout>
                <c:manualLayout>
                  <c:x val="1.0702347663484407E-16"/>
                  <c:y val="-5.6980056980056981E-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'PIVOT TABLE'!$C$7:$C$11</c:f>
              <c:strCache>
                <c:ptCount val="4"/>
                <c:pt idx="0">
                  <c:v>2021</c:v>
                </c:pt>
                <c:pt idx="1">
                  <c:v>2022</c:v>
                </c:pt>
                <c:pt idx="2">
                  <c:v>2023</c:v>
                </c:pt>
                <c:pt idx="3">
                  <c:v>2024</c:v>
                </c:pt>
              </c:strCache>
            </c:strRef>
          </c:cat>
          <c:val>
            <c:numRef>
              <c:f>'PIVOT TABLE'!$D$7:$D$11</c:f>
              <c:numCache>
                <c:formatCode>General</c:formatCode>
                <c:ptCount val="4"/>
                <c:pt idx="0">
                  <c:v>90.85</c:v>
                </c:pt>
                <c:pt idx="1">
                  <c:v>374.75</c:v>
                </c:pt>
                <c:pt idx="2">
                  <c:v>466.6</c:v>
                </c:pt>
                <c:pt idx="3">
                  <c:v>633.94999999999993</c:v>
                </c:pt>
              </c:numCache>
            </c:numRef>
          </c:val>
        </c:ser>
        <c:ser>
          <c:idx val="1"/>
          <c:order val="1"/>
          <c:tx>
            <c:strRef>
              <c:f>'PIVOT TABLE'!$E$5:$E$6</c:f>
              <c:strCache>
                <c:ptCount val="1"/>
                <c:pt idx="0">
                  <c:v>Electronics</c:v>
                </c:pt>
              </c:strCache>
            </c:strRef>
          </c:tx>
          <c:invertIfNegative val="0"/>
          <c:dLbls>
            <c:dLbl>
              <c:idx val="1"/>
              <c:layout>
                <c:manualLayout>
                  <c:x val="1.1675423234092236E-2"/>
                  <c:y val="0"/>
                </c:manualLayout>
              </c:layout>
              <c:showLegendKey val="0"/>
              <c:showVal val="1"/>
              <c:showCatName val="0"/>
              <c:showSerName val="0"/>
              <c:showPercent val="0"/>
              <c:showBubbleSize val="0"/>
            </c:dLbl>
            <c:dLbl>
              <c:idx val="2"/>
              <c:layout>
                <c:manualLayout>
                  <c:x val="1.4594279042615295E-2"/>
                  <c:y val="0"/>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'PIVOT TABLE'!$C$7:$C$11</c:f>
              <c:strCache>
                <c:ptCount val="4"/>
                <c:pt idx="0">
                  <c:v>2021</c:v>
                </c:pt>
                <c:pt idx="1">
                  <c:v>2022</c:v>
                </c:pt>
                <c:pt idx="2">
                  <c:v>2023</c:v>
                </c:pt>
                <c:pt idx="3">
                  <c:v>2024</c:v>
                </c:pt>
              </c:strCache>
            </c:strRef>
          </c:cat>
          <c:val>
            <c:numRef>
              <c:f>'PIVOT TABLE'!$E$7:$E$11</c:f>
              <c:numCache>
                <c:formatCode>General</c:formatCode>
                <c:ptCount val="4"/>
                <c:pt idx="0">
                  <c:v>1919.8500000000001</c:v>
                </c:pt>
                <c:pt idx="1">
                  <c:v>8.75</c:v>
                </c:pt>
                <c:pt idx="2">
                  <c:v>341.35</c:v>
                </c:pt>
                <c:pt idx="3">
                  <c:v>496.40000000000003</c:v>
                </c:pt>
              </c:numCache>
            </c:numRef>
          </c:val>
        </c:ser>
        <c:ser>
          <c:idx val="2"/>
          <c:order val="2"/>
          <c:tx>
            <c:strRef>
              <c:f>'PIVOT TABLE'!$F$5:$F$6</c:f>
              <c:strCache>
                <c:ptCount val="1"/>
                <c:pt idx="0">
                  <c:v>Electronincs</c:v>
                </c:pt>
              </c:strCache>
            </c:strRef>
          </c:tx>
          <c:invertIfNegative val="0"/>
          <c:dLbls>
            <c:dLbl>
              <c:idx val="3"/>
              <c:layout>
                <c:manualLayout>
                  <c:x val="-5.8377116170460113E-3"/>
                  <c:y val="3.5612535612535613E-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'PIVOT TABLE'!$C$7:$C$11</c:f>
              <c:strCache>
                <c:ptCount val="4"/>
                <c:pt idx="0">
                  <c:v>2021</c:v>
                </c:pt>
                <c:pt idx="1">
                  <c:v>2022</c:v>
                </c:pt>
                <c:pt idx="2">
                  <c:v>2023</c:v>
                </c:pt>
                <c:pt idx="3">
                  <c:v>2024</c:v>
                </c:pt>
              </c:strCache>
            </c:strRef>
          </c:cat>
          <c:val>
            <c:numRef>
              <c:f>'PIVOT TABLE'!$F$7:$F$11</c:f>
              <c:numCache>
                <c:formatCode>General</c:formatCode>
                <c:ptCount val="4"/>
                <c:pt idx="3">
                  <c:v>420</c:v>
                </c:pt>
              </c:numCache>
            </c:numRef>
          </c:val>
        </c:ser>
        <c:ser>
          <c:idx val="3"/>
          <c:order val="3"/>
          <c:tx>
            <c:strRef>
              <c:f>'PIVOT TABLE'!$G$5:$G$6</c:f>
              <c:strCache>
                <c:ptCount val="1"/>
                <c:pt idx="0">
                  <c:v>Furniture</c:v>
                </c:pt>
              </c:strCache>
            </c:strRef>
          </c:tx>
          <c:invertIfNegative val="0"/>
          <c:dLbls>
            <c:dLbl>
              <c:idx val="2"/>
              <c:layout>
                <c:manualLayout>
                  <c:x val="2.918855808523059E-3"/>
                  <c:y val="-9.2592592592592587E-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'PIVOT TABLE'!$C$7:$C$11</c:f>
              <c:strCache>
                <c:ptCount val="4"/>
                <c:pt idx="0">
                  <c:v>2021</c:v>
                </c:pt>
                <c:pt idx="1">
                  <c:v>2022</c:v>
                </c:pt>
                <c:pt idx="2">
                  <c:v>2023</c:v>
                </c:pt>
                <c:pt idx="3">
                  <c:v>2024</c:v>
                </c:pt>
              </c:strCache>
            </c:strRef>
          </c:cat>
          <c:val>
            <c:numRef>
              <c:f>'PIVOT TABLE'!$G$7:$G$11</c:f>
              <c:numCache>
                <c:formatCode>General</c:formatCode>
                <c:ptCount val="4"/>
                <c:pt idx="0">
                  <c:v>962.55</c:v>
                </c:pt>
                <c:pt idx="1">
                  <c:v>1281.1499999999999</c:v>
                </c:pt>
                <c:pt idx="2">
                  <c:v>377.54999999999995</c:v>
                </c:pt>
                <c:pt idx="3">
                  <c:v>801.25</c:v>
                </c:pt>
              </c:numCache>
            </c:numRef>
          </c:val>
        </c:ser>
        <c:ser>
          <c:idx val="4"/>
          <c:order val="4"/>
          <c:tx>
            <c:strRef>
              <c:f>'PIVOT TABLE'!$H$5:$H$6</c:f>
              <c:strCache>
                <c:ptCount val="1"/>
                <c:pt idx="0">
                  <c:v>Grocery</c:v>
                </c:pt>
              </c:strCache>
            </c:strRef>
          </c:tx>
          <c:invertIfNegative val="0"/>
          <c:dLbls>
            <c:dLbl>
              <c:idx val="0"/>
              <c:layout>
                <c:manualLayout>
                  <c:x val="2.0431990659661385E-2"/>
                  <c:y val="0"/>
                </c:manualLayout>
              </c:layout>
              <c:showLegendKey val="0"/>
              <c:showVal val="1"/>
              <c:showCatName val="0"/>
              <c:showSerName val="0"/>
              <c:showPercent val="0"/>
              <c:showBubbleSize val="0"/>
            </c:dLbl>
            <c:dLbl>
              <c:idx val="1"/>
              <c:layout>
                <c:manualLayout>
                  <c:x val="2.6269702276707531E-2"/>
                  <c:y val="7.1225071225071226E-3"/>
                </c:manualLayout>
              </c:layout>
              <c:showLegendKey val="0"/>
              <c:showVal val="1"/>
              <c:showCatName val="0"/>
              <c:showSerName val="0"/>
              <c:showPercent val="0"/>
              <c:showBubbleSize val="0"/>
            </c:dLbl>
            <c:dLbl>
              <c:idx val="2"/>
              <c:layout>
                <c:manualLayout>
                  <c:x val="2.3350846468184472E-2"/>
                  <c:y val="4.2735042735042736E-2"/>
                </c:manualLayout>
              </c:layout>
              <c:showLegendKey val="0"/>
              <c:showVal val="1"/>
              <c:showCatName val="0"/>
              <c:showSerName val="0"/>
              <c:showPercent val="0"/>
              <c:showBubbleSize val="0"/>
            </c:dLbl>
            <c:dLbl>
              <c:idx val="3"/>
              <c:layout>
                <c:manualLayout>
                  <c:x val="2.918855808523059E-3"/>
                  <c:y val="-7.1225071225071226E-3"/>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'PIVOT TABLE'!$C$7:$C$11</c:f>
              <c:strCache>
                <c:ptCount val="4"/>
                <c:pt idx="0">
                  <c:v>2021</c:v>
                </c:pt>
                <c:pt idx="1">
                  <c:v>2022</c:v>
                </c:pt>
                <c:pt idx="2">
                  <c:v>2023</c:v>
                </c:pt>
                <c:pt idx="3">
                  <c:v>2024</c:v>
                </c:pt>
              </c:strCache>
            </c:strRef>
          </c:cat>
          <c:val>
            <c:numRef>
              <c:f>'PIVOT TABLE'!$H$7:$H$11</c:f>
              <c:numCache>
                <c:formatCode>General</c:formatCode>
                <c:ptCount val="4"/>
                <c:pt idx="0">
                  <c:v>83.6</c:v>
                </c:pt>
                <c:pt idx="1">
                  <c:v>239.55</c:v>
                </c:pt>
                <c:pt idx="2">
                  <c:v>294.35000000000002</c:v>
                </c:pt>
                <c:pt idx="3">
                  <c:v>20.149999999999999</c:v>
                </c:pt>
              </c:numCache>
            </c:numRef>
          </c:val>
        </c:ser>
        <c:dLbls>
          <c:showLegendKey val="0"/>
          <c:showVal val="1"/>
          <c:showCatName val="0"/>
          <c:showSerName val="0"/>
          <c:showPercent val="0"/>
          <c:showBubbleSize val="0"/>
        </c:dLbls>
        <c:gapWidth val="150"/>
        <c:axId val="46723072"/>
        <c:axId val="47932160"/>
      </c:barChart>
      <c:catAx>
        <c:axId val="46723072"/>
        <c:scaling>
          <c:orientation val="minMax"/>
        </c:scaling>
        <c:delete val="0"/>
        <c:axPos val="b"/>
        <c:majorTickMark val="out"/>
        <c:minorTickMark val="none"/>
        <c:tickLblPos val="nextTo"/>
        <c:crossAx val="47932160"/>
        <c:crosses val="autoZero"/>
        <c:auto val="1"/>
        <c:lblAlgn val="ctr"/>
        <c:lblOffset val="100"/>
        <c:noMultiLvlLbl val="0"/>
      </c:catAx>
      <c:valAx>
        <c:axId val="47932160"/>
        <c:scaling>
          <c:orientation val="minMax"/>
        </c:scaling>
        <c:delete val="1"/>
        <c:axPos val="l"/>
        <c:numFmt formatCode="General" sourceLinked="1"/>
        <c:majorTickMark val="out"/>
        <c:minorTickMark val="none"/>
        <c:tickLblPos val="nextTo"/>
        <c:crossAx val="4672307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invertIfNegative val="0"/>
          <c:cat>
            <c:strRef>
              <c:f>'PIVOT TABLE'!$N$5:$N$102</c:f>
              <c:strCache>
                <c:ptCount val="98"/>
                <c:pt idx="0">
                  <c:v>Category Sales</c:v>
                </c:pt>
                <c:pt idx="1">
                  <c:v>Scanners</c:v>
                </c:pt>
                <c:pt idx="2">
                  <c:v>Webcams</c:v>
                </c:pt>
                <c:pt idx="3">
                  <c:v>Graphics Cards</c:v>
                </c:pt>
                <c:pt idx="4">
                  <c:v>Tea/Coffee</c:v>
                </c:pt>
                <c:pt idx="5">
                  <c:v>Trousers</c:v>
                </c:pt>
                <c:pt idx="6">
                  <c:v>Blouses</c:v>
                </c:pt>
                <c:pt idx="7">
                  <c:v>Robes</c:v>
                </c:pt>
                <c:pt idx="8">
                  <c:v>Routers</c:v>
                </c:pt>
                <c:pt idx="9">
                  <c:v>Spices</c:v>
                </c:pt>
                <c:pt idx="10">
                  <c:v>Footstools</c:v>
                </c:pt>
                <c:pt idx="11">
                  <c:v>Sweaters</c:v>
                </c:pt>
                <c:pt idx="12">
                  <c:v>Plant Stands</c:v>
                </c:pt>
                <c:pt idx="13">
                  <c:v>Ready-to-Eat</c:v>
                </c:pt>
                <c:pt idx="14">
                  <c:v>SSD</c:v>
                </c:pt>
                <c:pt idx="15">
                  <c:v>Night Stands</c:v>
                </c:pt>
                <c:pt idx="16">
                  <c:v>Bar Stools</c:v>
                </c:pt>
                <c:pt idx="17">
                  <c:v>Console Tables</c:v>
                </c:pt>
                <c:pt idx="18">
                  <c:v>Cabinets</c:v>
                </c:pt>
                <c:pt idx="19">
                  <c:v>Meat</c:v>
                </c:pt>
                <c:pt idx="20">
                  <c:v>Spreads</c:v>
                </c:pt>
                <c:pt idx="21">
                  <c:v>Pickles</c:v>
                </c:pt>
                <c:pt idx="22">
                  <c:v>Jacketes</c:v>
                </c:pt>
                <c:pt idx="23">
                  <c:v>Monitors</c:v>
                </c:pt>
                <c:pt idx="24">
                  <c:v>Sweatshirts</c:v>
                </c:pt>
                <c:pt idx="25">
                  <c:v>Leggings</c:v>
                </c:pt>
                <c:pt idx="26">
                  <c:v>Projectors</c:v>
                </c:pt>
                <c:pt idx="27">
                  <c:v>Bookcases</c:v>
                </c:pt>
                <c:pt idx="28">
                  <c:v>Jeans</c:v>
                </c:pt>
                <c:pt idx="29">
                  <c:v>Hard Drives</c:v>
                </c:pt>
                <c:pt idx="30">
                  <c:v>Shelves</c:v>
                </c:pt>
                <c:pt idx="31">
                  <c:v>Recliners</c:v>
                </c:pt>
                <c:pt idx="32">
                  <c:v>TV Stands</c:v>
                </c:pt>
                <c:pt idx="33">
                  <c:v>Chairs</c:v>
                </c:pt>
                <c:pt idx="34">
                  <c:v>Fruits</c:v>
                </c:pt>
                <c:pt idx="35">
                  <c:v>Frozen Foods</c:v>
                </c:pt>
                <c:pt idx="36">
                  <c:v>Skirts</c:v>
                </c:pt>
                <c:pt idx="37">
                  <c:v>Jams</c:v>
                </c:pt>
                <c:pt idx="38">
                  <c:v>Tales</c:v>
                </c:pt>
                <c:pt idx="39">
                  <c:v>Power Banks</c:v>
                </c:pt>
                <c:pt idx="40">
                  <c:v>Suits</c:v>
                </c:pt>
                <c:pt idx="41">
                  <c:v>Wardrobes</c:v>
                </c:pt>
                <c:pt idx="42">
                  <c:v>Headphones</c:v>
                </c:pt>
                <c:pt idx="43">
                  <c:v>Accent Tables</c:v>
                </c:pt>
                <c:pt idx="44">
                  <c:v>USB Drives</c:v>
                </c:pt>
                <c:pt idx="45">
                  <c:v>Speakers</c:v>
                </c:pt>
                <c:pt idx="46">
                  <c:v>Vegetables</c:v>
                </c:pt>
                <c:pt idx="47">
                  <c:v>Beverages</c:v>
                </c:pt>
                <c:pt idx="48">
                  <c:v>Biscuits</c:v>
                </c:pt>
                <c:pt idx="49">
                  <c:v>Kurtas</c:v>
                </c:pt>
                <c:pt idx="50">
                  <c:v>Eggs</c:v>
                </c:pt>
                <c:pt idx="51">
                  <c:v>Smart Plugs</c:v>
                </c:pt>
                <c:pt idx="52">
                  <c:v>Earphones</c:v>
                </c:pt>
                <c:pt idx="53">
                  <c:v>Noodles</c:v>
                </c:pt>
                <c:pt idx="54">
                  <c:v>Beds</c:v>
                </c:pt>
                <c:pt idx="55">
                  <c:v>Fitness Bands</c:v>
                </c:pt>
                <c:pt idx="56">
                  <c:v>Keyboards</c:v>
                </c:pt>
                <c:pt idx="57">
                  <c:v>Bookshelves</c:v>
                </c:pt>
                <c:pt idx="58">
                  <c:v>Cereals</c:v>
                </c:pt>
                <c:pt idx="59">
                  <c:v>Waistcoats</c:v>
                </c:pt>
                <c:pt idx="60">
                  <c:v>Tabletes</c:v>
                </c:pt>
                <c:pt idx="61">
                  <c:v>Display Cases</c:v>
                </c:pt>
                <c:pt idx="62">
                  <c:v>Mobile cases</c:v>
                </c:pt>
                <c:pt idx="63">
                  <c:v>Blousers</c:v>
                </c:pt>
                <c:pt idx="64">
                  <c:v>Cheese</c:v>
                </c:pt>
                <c:pt idx="65">
                  <c:v>Ties</c:v>
                </c:pt>
                <c:pt idx="66">
                  <c:v>Vests</c:v>
                </c:pt>
                <c:pt idx="67">
                  <c:v>Cables</c:v>
                </c:pt>
                <c:pt idx="68">
                  <c:v>Chocolates</c:v>
                </c:pt>
                <c:pt idx="69">
                  <c:v>Dresses</c:v>
                </c:pt>
                <c:pt idx="70">
                  <c:v>Desks</c:v>
                </c:pt>
                <c:pt idx="71">
                  <c:v>Benches</c:v>
                </c:pt>
                <c:pt idx="72">
                  <c:v>Chargers</c:v>
                </c:pt>
                <c:pt idx="73">
                  <c:v>Printers</c:v>
                </c:pt>
                <c:pt idx="74">
                  <c:v>Shawls</c:v>
                </c:pt>
                <c:pt idx="75">
                  <c:v>Sofas</c:v>
                </c:pt>
                <c:pt idx="76">
                  <c:v>Snacks</c:v>
                </c:pt>
                <c:pt idx="77">
                  <c:v>Shirts</c:v>
                </c:pt>
                <c:pt idx="78">
                  <c:v>Stools</c:v>
                </c:pt>
                <c:pt idx="79">
                  <c:v>T-shirts</c:v>
                </c:pt>
                <c:pt idx="80">
                  <c:v>Cabinetes</c:v>
                </c:pt>
                <c:pt idx="81">
                  <c:v>Dairy</c:v>
                </c:pt>
                <c:pt idx="82">
                  <c:v>Shorts</c:v>
                </c:pt>
                <c:pt idx="83">
                  <c:v>Dining Tables</c:v>
                </c:pt>
                <c:pt idx="84">
                  <c:v>Mice</c:v>
                </c:pt>
                <c:pt idx="85">
                  <c:v>Cardigans</c:v>
                </c:pt>
                <c:pt idx="86">
                  <c:v>Pajamas</c:v>
                </c:pt>
                <c:pt idx="87">
                  <c:v>Smartwatches</c:v>
                </c:pt>
                <c:pt idx="88">
                  <c:v>Earburds</c:v>
                </c:pt>
                <c:pt idx="89">
                  <c:v>Canned Food</c:v>
                </c:pt>
                <c:pt idx="90">
                  <c:v>Bakery</c:v>
                </c:pt>
                <c:pt idx="91">
                  <c:v>Swimwear</c:v>
                </c:pt>
                <c:pt idx="92">
                  <c:v>Magazine Racks</c:v>
                </c:pt>
                <c:pt idx="93">
                  <c:v>VR Headsets</c:v>
                </c:pt>
                <c:pt idx="94">
                  <c:v>Sauces</c:v>
                </c:pt>
                <c:pt idx="95">
                  <c:v>Bread</c:v>
                </c:pt>
                <c:pt idx="96">
                  <c:v>Leptops </c:v>
                </c:pt>
                <c:pt idx="97">
                  <c:v>Sarees</c:v>
                </c:pt>
              </c:strCache>
            </c:strRef>
          </c:cat>
          <c:val>
            <c:numRef>
              <c:f>'PIVOT TABLE'!$O$5:$O$102</c:f>
              <c:numCache>
                <c:formatCode>General</c:formatCode>
                <c:ptCount val="98"/>
                <c:pt idx="1">
                  <c:v>973.2</c:v>
                </c:pt>
                <c:pt idx="2">
                  <c:v>953.29</c:v>
                </c:pt>
                <c:pt idx="3">
                  <c:v>933.08</c:v>
                </c:pt>
                <c:pt idx="4">
                  <c:v>830.74</c:v>
                </c:pt>
                <c:pt idx="5">
                  <c:v>809.9</c:v>
                </c:pt>
                <c:pt idx="6">
                  <c:v>769.6</c:v>
                </c:pt>
                <c:pt idx="7">
                  <c:v>749.5</c:v>
                </c:pt>
                <c:pt idx="8">
                  <c:v>728.2</c:v>
                </c:pt>
                <c:pt idx="9">
                  <c:v>717.27</c:v>
                </c:pt>
                <c:pt idx="10">
                  <c:v>585.20000000000005</c:v>
                </c:pt>
                <c:pt idx="11">
                  <c:v>564.5</c:v>
                </c:pt>
                <c:pt idx="12">
                  <c:v>511.7</c:v>
                </c:pt>
                <c:pt idx="13">
                  <c:v>505.8</c:v>
                </c:pt>
                <c:pt idx="14">
                  <c:v>443.25</c:v>
                </c:pt>
                <c:pt idx="15">
                  <c:v>413.31</c:v>
                </c:pt>
                <c:pt idx="16">
                  <c:v>402.99</c:v>
                </c:pt>
                <c:pt idx="17">
                  <c:v>364.7</c:v>
                </c:pt>
                <c:pt idx="18">
                  <c:v>362</c:v>
                </c:pt>
                <c:pt idx="19">
                  <c:v>360.76</c:v>
                </c:pt>
                <c:pt idx="20">
                  <c:v>355.29</c:v>
                </c:pt>
                <c:pt idx="21">
                  <c:v>340.4</c:v>
                </c:pt>
                <c:pt idx="22">
                  <c:v>319.5</c:v>
                </c:pt>
                <c:pt idx="23">
                  <c:v>285.7</c:v>
                </c:pt>
                <c:pt idx="24">
                  <c:v>279.7</c:v>
                </c:pt>
                <c:pt idx="25">
                  <c:v>278.89999999999998</c:v>
                </c:pt>
                <c:pt idx="26">
                  <c:v>218.2</c:v>
                </c:pt>
                <c:pt idx="27">
                  <c:v>217.7</c:v>
                </c:pt>
                <c:pt idx="28">
                  <c:v>217</c:v>
                </c:pt>
                <c:pt idx="29">
                  <c:v>198.22</c:v>
                </c:pt>
                <c:pt idx="30">
                  <c:v>197.1</c:v>
                </c:pt>
                <c:pt idx="31">
                  <c:v>168.7</c:v>
                </c:pt>
                <c:pt idx="32">
                  <c:v>157.30000000000001</c:v>
                </c:pt>
                <c:pt idx="33">
                  <c:v>150.5</c:v>
                </c:pt>
                <c:pt idx="34">
                  <c:v>135.75</c:v>
                </c:pt>
                <c:pt idx="35">
                  <c:v>115.4</c:v>
                </c:pt>
                <c:pt idx="36">
                  <c:v>99.2</c:v>
                </c:pt>
                <c:pt idx="37">
                  <c:v>95.7</c:v>
                </c:pt>
                <c:pt idx="38">
                  <c:v>94.5</c:v>
                </c:pt>
                <c:pt idx="39">
                  <c:v>93.2</c:v>
                </c:pt>
                <c:pt idx="40">
                  <c:v>91.76</c:v>
                </c:pt>
                <c:pt idx="41">
                  <c:v>90.75</c:v>
                </c:pt>
                <c:pt idx="42">
                  <c:v>89.25</c:v>
                </c:pt>
                <c:pt idx="43">
                  <c:v>89.2</c:v>
                </c:pt>
                <c:pt idx="44">
                  <c:v>88.21</c:v>
                </c:pt>
                <c:pt idx="45">
                  <c:v>84.5</c:v>
                </c:pt>
                <c:pt idx="46">
                  <c:v>80.75</c:v>
                </c:pt>
                <c:pt idx="47">
                  <c:v>78.25</c:v>
                </c:pt>
                <c:pt idx="48">
                  <c:v>75.569999999999993</c:v>
                </c:pt>
                <c:pt idx="49">
                  <c:v>74.7</c:v>
                </c:pt>
                <c:pt idx="50">
                  <c:v>70.75</c:v>
                </c:pt>
                <c:pt idx="51">
                  <c:v>68.489999999999995</c:v>
                </c:pt>
                <c:pt idx="52">
                  <c:v>68.2</c:v>
                </c:pt>
                <c:pt idx="53">
                  <c:v>65.790000000000006</c:v>
                </c:pt>
                <c:pt idx="54">
                  <c:v>65.75</c:v>
                </c:pt>
                <c:pt idx="55">
                  <c:v>65.27</c:v>
                </c:pt>
                <c:pt idx="56">
                  <c:v>63.2</c:v>
                </c:pt>
                <c:pt idx="57">
                  <c:v>62.7</c:v>
                </c:pt>
                <c:pt idx="58">
                  <c:v>62.3</c:v>
                </c:pt>
                <c:pt idx="59">
                  <c:v>59.85</c:v>
                </c:pt>
                <c:pt idx="60">
                  <c:v>58.25</c:v>
                </c:pt>
                <c:pt idx="61">
                  <c:v>56.07</c:v>
                </c:pt>
                <c:pt idx="62">
                  <c:v>55.75</c:v>
                </c:pt>
                <c:pt idx="63">
                  <c:v>54.5</c:v>
                </c:pt>
                <c:pt idx="64">
                  <c:v>50.7</c:v>
                </c:pt>
                <c:pt idx="65">
                  <c:v>50.29</c:v>
                </c:pt>
                <c:pt idx="66">
                  <c:v>49.23</c:v>
                </c:pt>
                <c:pt idx="67">
                  <c:v>48.25</c:v>
                </c:pt>
                <c:pt idx="68">
                  <c:v>45.9</c:v>
                </c:pt>
                <c:pt idx="69">
                  <c:v>44.4</c:v>
                </c:pt>
                <c:pt idx="70">
                  <c:v>42.8</c:v>
                </c:pt>
                <c:pt idx="71">
                  <c:v>42.42</c:v>
                </c:pt>
                <c:pt idx="72">
                  <c:v>40.75</c:v>
                </c:pt>
                <c:pt idx="73">
                  <c:v>38.25</c:v>
                </c:pt>
                <c:pt idx="74">
                  <c:v>34.1</c:v>
                </c:pt>
                <c:pt idx="75">
                  <c:v>33.9</c:v>
                </c:pt>
                <c:pt idx="76">
                  <c:v>33.25</c:v>
                </c:pt>
                <c:pt idx="77">
                  <c:v>29.5</c:v>
                </c:pt>
                <c:pt idx="78">
                  <c:v>29.12</c:v>
                </c:pt>
                <c:pt idx="79">
                  <c:v>28</c:v>
                </c:pt>
                <c:pt idx="80">
                  <c:v>26.67</c:v>
                </c:pt>
                <c:pt idx="81">
                  <c:v>25.7</c:v>
                </c:pt>
                <c:pt idx="82">
                  <c:v>24.7</c:v>
                </c:pt>
                <c:pt idx="83">
                  <c:v>19.32</c:v>
                </c:pt>
                <c:pt idx="84">
                  <c:v>18.2</c:v>
                </c:pt>
                <c:pt idx="85">
                  <c:v>14.5</c:v>
                </c:pt>
                <c:pt idx="86">
                  <c:v>14.33</c:v>
                </c:pt>
                <c:pt idx="87">
                  <c:v>13.25</c:v>
                </c:pt>
                <c:pt idx="88">
                  <c:v>11.99</c:v>
                </c:pt>
                <c:pt idx="89">
                  <c:v>10.63</c:v>
                </c:pt>
                <c:pt idx="90">
                  <c:v>9.52</c:v>
                </c:pt>
                <c:pt idx="91">
                  <c:v>9.5</c:v>
                </c:pt>
                <c:pt idx="92">
                  <c:v>8.7200000000000006</c:v>
                </c:pt>
                <c:pt idx="93">
                  <c:v>8.2899999999999991</c:v>
                </c:pt>
                <c:pt idx="94">
                  <c:v>5.78</c:v>
                </c:pt>
                <c:pt idx="95">
                  <c:v>5.5</c:v>
                </c:pt>
                <c:pt idx="96">
                  <c:v>3.25</c:v>
                </c:pt>
                <c:pt idx="97">
                  <c:v>3.25</c:v>
                </c:pt>
              </c:numCache>
            </c:numRef>
          </c:val>
        </c:ser>
        <c:dLbls>
          <c:showLegendKey val="0"/>
          <c:showVal val="0"/>
          <c:showCatName val="0"/>
          <c:showSerName val="0"/>
          <c:showPercent val="0"/>
          <c:showBubbleSize val="0"/>
        </c:dLbls>
        <c:gapWidth val="150"/>
        <c:shape val="cone"/>
        <c:axId val="224880512"/>
        <c:axId val="224896896"/>
        <c:axId val="0"/>
      </c:bar3DChart>
      <c:catAx>
        <c:axId val="224880512"/>
        <c:scaling>
          <c:orientation val="minMax"/>
        </c:scaling>
        <c:delete val="0"/>
        <c:axPos val="b"/>
        <c:majorTickMark val="out"/>
        <c:minorTickMark val="none"/>
        <c:tickLblPos val="nextTo"/>
        <c:crossAx val="224896896"/>
        <c:crosses val="autoZero"/>
        <c:auto val="1"/>
        <c:lblAlgn val="ctr"/>
        <c:lblOffset val="100"/>
        <c:noMultiLvlLbl val="0"/>
      </c:catAx>
      <c:valAx>
        <c:axId val="224896896"/>
        <c:scaling>
          <c:orientation val="minMax"/>
        </c:scaling>
        <c:delete val="0"/>
        <c:axPos val="l"/>
        <c:majorGridlines/>
        <c:numFmt formatCode="0%" sourceLinked="1"/>
        <c:majorTickMark val="out"/>
        <c:minorTickMark val="none"/>
        <c:tickLblPos val="nextTo"/>
        <c:crossAx val="224880512"/>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[sf Midter Term Assignment Completed.xlsx]PIVOT TABLE!PivotTable10</c:name>
    <c:fmtId val="2"/>
  </c:pivotSource>
  <c:chart>
    <c:title>
      <c:tx>
        <c:rich>
          <a:bodyPr/>
          <a:lstStyle/>
          <a:p>
            <a:pPr>
              <a:defRPr/>
            </a:pPr>
            <a:r>
              <a:rPr lang="en-US"/>
              <a:t>Customer</a:t>
            </a:r>
            <a:r>
              <a:rPr lang="en-US" baseline="0"/>
              <a:t> Count</a:t>
            </a:r>
            <a:endParaRPr lang="en-US"/>
          </a:p>
        </c:rich>
      </c:tx>
      <c:layout/>
      <c:overlay val="0"/>
    </c:title>
    <c:autoTitleDeleted val="0"/>
    <c:pivotFmts>
      <c:pivotFmt>
        <c:idx val="0"/>
      </c:pivotFmt>
      <c:pivotFmt>
        <c:idx val="1"/>
        <c:marker>
          <c:symbol val="none"/>
        </c:marker>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doughnutChart>
        <c:varyColors val="1"/>
        <c:ser>
          <c:idx val="0"/>
          <c:order val="0"/>
          <c:tx>
            <c:strRef>
              <c:f>'PIVOT TABLE'!$R$5</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1"/>
          </c:dLbls>
          <c:cat>
            <c:strRef>
              <c:f>'PIVOT TABLE'!$Q$6:$Q$10</c:f>
              <c:strCache>
                <c:ptCount val="4"/>
                <c:pt idx="0">
                  <c:v>2021</c:v>
                </c:pt>
                <c:pt idx="1">
                  <c:v>2022</c:v>
                </c:pt>
                <c:pt idx="2">
                  <c:v>2023</c:v>
                </c:pt>
                <c:pt idx="3">
                  <c:v>2024</c:v>
                </c:pt>
              </c:strCache>
            </c:strRef>
          </c:cat>
          <c:val>
            <c:numRef>
              <c:f>'PIVOT TABLE'!$R$6:$R$10</c:f>
              <c:numCache>
                <c:formatCode>General</c:formatCode>
                <c:ptCount val="4"/>
                <c:pt idx="0">
                  <c:v>24</c:v>
                </c:pt>
                <c:pt idx="1">
                  <c:v>26</c:v>
                </c:pt>
                <c:pt idx="2">
                  <c:v>28</c:v>
                </c:pt>
                <c:pt idx="3">
                  <c:v>22</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68854393533255154"/>
          <c:y val="0.29475555700765621"/>
          <c:w val="0.16517946892276764"/>
          <c:h val="0.63853149061761472"/>
        </c:manualLayout>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[sf Midter Term Assignment Completed.xlsx]PIVOT TABLE!PivotTable11</c:name>
    <c:fmtId val="2"/>
  </c:pivotSource>
  <c:chart>
    <c:autoTitleDeleted val="1"/>
    <c:pivotFmts>
      <c:pivotFmt>
        <c:idx val="0"/>
      </c:pivotFmt>
      <c:pivotFmt>
        <c:idx val="1"/>
        <c:marker>
          <c:symbol val="none"/>
        </c:marker>
      </c:pivotFmt>
      <c:pivotFmt>
        <c:idx val="2"/>
        <c:marker>
          <c:symbol val="none"/>
        </c:marker>
      </c:pivotFmt>
    </c:pivotFmts>
    <c:plotArea>
      <c:layout/>
      <c:areaChart>
        <c:grouping val="standard"/>
        <c:varyColors val="0"/>
        <c:ser>
          <c:idx val="0"/>
          <c:order val="0"/>
          <c:tx>
            <c:strRef>
              <c:f>'PIVOT TABLE'!$Y$5</c:f>
              <c:strCache>
                <c:ptCount val="1"/>
                <c:pt idx="0">
                  <c:v>Total</c:v>
                </c:pt>
              </c:strCache>
            </c:strRef>
          </c:tx>
          <c:cat>
            <c:strRef>
              <c:f>'PIVOT TABLE'!$X$6:$X$36</c:f>
              <c:strCache>
                <c:ptCount val="30"/>
                <c:pt idx="0">
                  <c:v>Assam</c:v>
                </c:pt>
                <c:pt idx="1">
                  <c:v>Assan</c:v>
                </c:pt>
                <c:pt idx="2">
                  <c:v>Bihar</c:v>
                </c:pt>
                <c:pt idx="3">
                  <c:v>Chhattisgarh</c:v>
                </c:pt>
                <c:pt idx="4">
                  <c:v>Delhi</c:v>
                </c:pt>
                <c:pt idx="5">
                  <c:v>Goa</c:v>
                </c:pt>
                <c:pt idx="6">
                  <c:v>Gujarat</c:v>
                </c:pt>
                <c:pt idx="7">
                  <c:v>Haryana</c:v>
                </c:pt>
                <c:pt idx="8">
                  <c:v>Haryna</c:v>
                </c:pt>
                <c:pt idx="9">
                  <c:v>Jharkhand</c:v>
                </c:pt>
                <c:pt idx="10">
                  <c:v>Karnataka</c:v>
                </c:pt>
                <c:pt idx="11">
                  <c:v>Kerala</c:v>
                </c:pt>
                <c:pt idx="12">
                  <c:v>Kerala </c:v>
                </c:pt>
                <c:pt idx="13">
                  <c:v>Madhya Pradesh</c:v>
                </c:pt>
                <c:pt idx="14">
                  <c:v>Maharashra</c:v>
                </c:pt>
                <c:pt idx="15">
                  <c:v>Maharashta</c:v>
                </c:pt>
                <c:pt idx="16">
                  <c:v>Maharashtra</c:v>
                </c:pt>
                <c:pt idx="17">
                  <c:v>Nadhya Pradesh</c:v>
                </c:pt>
                <c:pt idx="18">
                  <c:v>Nadu</c:v>
                </c:pt>
                <c:pt idx="19">
                  <c:v>Odish</c:v>
                </c:pt>
                <c:pt idx="20">
                  <c:v>Odisha</c:v>
                </c:pt>
                <c:pt idx="21">
                  <c:v>Odisha </c:v>
                </c:pt>
                <c:pt idx="22">
                  <c:v>Punjab</c:v>
                </c:pt>
                <c:pt idx="23">
                  <c:v>Rajasthan</c:v>
                </c:pt>
                <c:pt idx="24">
                  <c:v>Tamil Nadu</c:v>
                </c:pt>
                <c:pt idx="25">
                  <c:v>Telangana</c:v>
                </c:pt>
                <c:pt idx="26">
                  <c:v>Uttar Pradesh</c:v>
                </c:pt>
                <c:pt idx="27">
                  <c:v>Uttarakhand</c:v>
                </c:pt>
                <c:pt idx="28">
                  <c:v>West Bengal</c:v>
                </c:pt>
                <c:pt idx="29">
                  <c:v>West Bengal </c:v>
                </c:pt>
              </c:strCache>
            </c:strRef>
          </c:cat>
          <c:val>
            <c:numRef>
              <c:f>'PIVOT TABLE'!$Y$6:$Y$36</c:f>
              <c:numCache>
                <c:formatCode>General</c:formatCode>
                <c:ptCount val="30"/>
                <c:pt idx="0">
                  <c:v>186.86</c:v>
                </c:pt>
                <c:pt idx="1">
                  <c:v>68.2</c:v>
                </c:pt>
                <c:pt idx="2">
                  <c:v>246.94</c:v>
                </c:pt>
                <c:pt idx="3">
                  <c:v>692.31999999999994</c:v>
                </c:pt>
                <c:pt idx="4">
                  <c:v>460.36999999999995</c:v>
                </c:pt>
                <c:pt idx="5">
                  <c:v>654.16999999999996</c:v>
                </c:pt>
                <c:pt idx="6">
                  <c:v>1283.9700000000003</c:v>
                </c:pt>
                <c:pt idx="7">
                  <c:v>909.89</c:v>
                </c:pt>
                <c:pt idx="8">
                  <c:v>33.9</c:v>
                </c:pt>
                <c:pt idx="9">
                  <c:v>447.54999999999995</c:v>
                </c:pt>
                <c:pt idx="10">
                  <c:v>916.27</c:v>
                </c:pt>
                <c:pt idx="11">
                  <c:v>237.14999999999998</c:v>
                </c:pt>
                <c:pt idx="12">
                  <c:v>8.2899999999999991</c:v>
                </c:pt>
                <c:pt idx="13">
                  <c:v>2231.14</c:v>
                </c:pt>
                <c:pt idx="14">
                  <c:v>150.5</c:v>
                </c:pt>
                <c:pt idx="15">
                  <c:v>50.29</c:v>
                </c:pt>
                <c:pt idx="16">
                  <c:v>581.73</c:v>
                </c:pt>
                <c:pt idx="17">
                  <c:v>65.75</c:v>
                </c:pt>
                <c:pt idx="18">
                  <c:v>42.8</c:v>
                </c:pt>
                <c:pt idx="19">
                  <c:v>198.22</c:v>
                </c:pt>
                <c:pt idx="20">
                  <c:v>1139.75</c:v>
                </c:pt>
                <c:pt idx="21">
                  <c:v>34.1</c:v>
                </c:pt>
                <c:pt idx="22">
                  <c:v>369.07</c:v>
                </c:pt>
                <c:pt idx="23">
                  <c:v>1928.45</c:v>
                </c:pt>
                <c:pt idx="24">
                  <c:v>1786.43</c:v>
                </c:pt>
                <c:pt idx="25">
                  <c:v>1036.2800000000002</c:v>
                </c:pt>
                <c:pt idx="26">
                  <c:v>94.5</c:v>
                </c:pt>
                <c:pt idx="27">
                  <c:v>903.94</c:v>
                </c:pt>
                <c:pt idx="28">
                  <c:v>1769.59</c:v>
                </c:pt>
                <c:pt idx="29">
                  <c:v>62.3</c:v>
                </c:pt>
              </c:numCache>
            </c:numRef>
          </c:val>
        </c:ser>
        <c:dLbls>
          <c:showLegendKey val="0"/>
          <c:showVal val="0"/>
          <c:showCatName val="0"/>
          <c:showSerName val="0"/>
          <c:showPercent val="0"/>
          <c:showBubbleSize val="0"/>
        </c:dLbls>
        <c:axId val="151200512"/>
        <c:axId val="151202048"/>
      </c:areaChart>
      <c:catAx>
        <c:axId val="151200512"/>
        <c:scaling>
          <c:orientation val="minMax"/>
        </c:scaling>
        <c:delete val="0"/>
        <c:axPos val="b"/>
        <c:majorTickMark val="out"/>
        <c:minorTickMark val="none"/>
        <c:tickLblPos val="nextTo"/>
        <c:crossAx val="151202048"/>
        <c:crosses val="autoZero"/>
        <c:auto val="1"/>
        <c:lblAlgn val="ctr"/>
        <c:lblOffset val="100"/>
        <c:noMultiLvlLbl val="0"/>
      </c:catAx>
      <c:valAx>
        <c:axId val="151202048"/>
        <c:scaling>
          <c:orientation val="minMax"/>
        </c:scaling>
        <c:delete val="0"/>
        <c:axPos val="l"/>
        <c:majorGridlines/>
        <c:numFmt formatCode="General" sourceLinked="1"/>
        <c:majorTickMark val="out"/>
        <c:minorTickMark val="none"/>
        <c:tickLblPos val="nextTo"/>
        <c:crossAx val="151200512"/>
        <c:crosses val="autoZero"/>
        <c:crossBetween val="midCat"/>
      </c:valAx>
    </c:plotArea>
    <c:plotVisOnly val="1"/>
    <c:dispBlanksAs val="zero"/>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[sf Midter Term Assignment Completed.xlsx]PIVOT TABLE!PivotTable12</c:name>
    <c:fmtId val="2"/>
  </c:pivotSource>
  <c:chart>
    <c:autoTitleDeleted val="1"/>
    <c:pivotFmts>
      <c:pivotFmt>
        <c:idx val="0"/>
        <c:marker>
          <c:symbol val="none"/>
        </c:marker>
      </c:pivotFmt>
      <c:pivotFmt>
        <c:idx val="1"/>
        <c:marker>
          <c:symbol val="none"/>
        </c:marker>
      </c:pivotFmt>
      <c:pivotFmt>
        <c:idx val="2"/>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barChart>
        <c:barDir val="bar"/>
        <c:grouping val="clustered"/>
        <c:varyColors val="0"/>
        <c:ser>
          <c:idx val="0"/>
          <c:order val="0"/>
          <c:tx>
            <c:strRef>
              <c:f>'PIVOT TABLE'!$AE$5</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TABLE'!$AD$6:$AD$11</c:f>
              <c:strCache>
                <c:ptCount val="5"/>
                <c:pt idx="0">
                  <c:v>Kausar Saad</c:v>
                </c:pt>
                <c:pt idx="1">
                  <c:v>Soobia Sadiq </c:v>
                </c:pt>
                <c:pt idx="2">
                  <c:v>Arshiyan Qari</c:v>
                </c:pt>
                <c:pt idx="3">
                  <c:v>Abrish Arob</c:v>
                </c:pt>
                <c:pt idx="4">
                  <c:v>Khobaib Devil</c:v>
                </c:pt>
              </c:strCache>
            </c:strRef>
          </c:cat>
          <c:val>
            <c:numRef>
              <c:f>'PIVOT TABLE'!$AE$6:$AE$11</c:f>
              <c:numCache>
                <c:formatCode>General</c:formatCode>
                <c:ptCount val="5"/>
                <c:pt idx="0">
                  <c:v>420</c:v>
                </c:pt>
                <c:pt idx="1">
                  <c:v>375</c:v>
                </c:pt>
                <c:pt idx="2">
                  <c:v>340.5</c:v>
                </c:pt>
                <c:pt idx="3">
                  <c:v>320.75</c:v>
                </c:pt>
                <c:pt idx="4">
                  <c:v>280.39999999999998</c:v>
                </c:pt>
              </c:numCache>
            </c:numRef>
          </c:val>
        </c:ser>
        <c:dLbls>
          <c:dLblPos val="outEnd"/>
          <c:showLegendKey val="0"/>
          <c:showVal val="1"/>
          <c:showCatName val="0"/>
          <c:showSerName val="0"/>
          <c:showPercent val="0"/>
          <c:showBubbleSize val="0"/>
        </c:dLbls>
        <c:gapWidth val="150"/>
        <c:axId val="182268288"/>
        <c:axId val="182270208"/>
      </c:barChart>
      <c:catAx>
        <c:axId val="182268288"/>
        <c:scaling>
          <c:orientation val="minMax"/>
        </c:scaling>
        <c:delete val="0"/>
        <c:axPos val="l"/>
        <c:majorTickMark val="out"/>
        <c:minorTickMark val="none"/>
        <c:tickLblPos val="nextTo"/>
        <c:crossAx val="182270208"/>
        <c:crosses val="autoZero"/>
        <c:auto val="1"/>
        <c:lblAlgn val="ctr"/>
        <c:lblOffset val="100"/>
        <c:noMultiLvlLbl val="0"/>
      </c:catAx>
      <c:valAx>
        <c:axId val="182270208"/>
        <c:scaling>
          <c:orientation val="minMax"/>
        </c:scaling>
        <c:delete val="0"/>
        <c:axPos val="b"/>
        <c:numFmt formatCode="General" sourceLinked="1"/>
        <c:majorTickMark val="out"/>
        <c:minorTickMark val="none"/>
        <c:tickLblPos val="nextTo"/>
        <c:crossAx val="18226828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[sf Midter Term Assignment Completed.xlsx]PIVOT TABLE!PivotTable13</c:name>
    <c:fmtId val="4"/>
  </c:pivotSource>
  <c:chart>
    <c:autoTitleDeleted val="1"/>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6.7596225668641818E-2"/>
          <c:y val="5.3250608071896771E-2"/>
          <c:w val="0.91178135213413281"/>
          <c:h val="0.43894545904275056"/>
        </c:manualLayout>
      </c:layout>
      <c:barChart>
        <c:barDir val="col"/>
        <c:grouping val="stacked"/>
        <c:varyColors val="0"/>
        <c:ser>
          <c:idx val="0"/>
          <c:order val="0"/>
          <c:tx>
            <c:strRef>
              <c:f>'PIVOT TABLE'!$AH$5</c:f>
              <c:strCache>
                <c:ptCount val="1"/>
                <c:pt idx="0">
                  <c:v>Total</c:v>
                </c:pt>
              </c:strCache>
            </c:strRef>
          </c:tx>
          <c:invertIfNegative val="0"/>
          <c:cat>
            <c:strRef>
              <c:f>'PIVOT TABLE'!$AG$6:$AG$18</c:f>
              <c:strCache>
                <c:ptCount val="12"/>
                <c:pt idx="0">
                  <c:v>January</c:v>
                </c:pt>
                <c:pt idx="1">
                  <c:v>March</c:v>
                </c:pt>
                <c:pt idx="2">
                  <c:v>May</c:v>
                </c:pt>
                <c:pt idx="3">
                  <c:v>July</c:v>
                </c:pt>
                <c:pt idx="4">
                  <c:v>August</c:v>
                </c:pt>
                <c:pt idx="5">
                  <c:v>September</c:v>
                </c:pt>
                <c:pt idx="6">
                  <c:v>October</c:v>
                </c:pt>
                <c:pt idx="7">
                  <c:v>November</c:v>
                </c:pt>
                <c:pt idx="8">
                  <c:v>December</c:v>
                </c:pt>
                <c:pt idx="9">
                  <c:v>April </c:v>
                </c:pt>
                <c:pt idx="10">
                  <c:v>Feburary</c:v>
                </c:pt>
                <c:pt idx="11">
                  <c:v>June </c:v>
                </c:pt>
              </c:strCache>
            </c:strRef>
          </c:cat>
          <c:val>
            <c:numRef>
              <c:f>'PIVOT TABLE'!$AH$6:$AH$18</c:f>
              <c:numCache>
                <c:formatCode>General</c:formatCode>
                <c:ptCount val="12"/>
                <c:pt idx="0">
                  <c:v>1710.42</c:v>
                </c:pt>
                <c:pt idx="1">
                  <c:v>1697.14</c:v>
                </c:pt>
                <c:pt idx="2">
                  <c:v>819.75</c:v>
                </c:pt>
                <c:pt idx="3">
                  <c:v>2179.14</c:v>
                </c:pt>
                <c:pt idx="4">
                  <c:v>921.47</c:v>
                </c:pt>
                <c:pt idx="5">
                  <c:v>1183.01</c:v>
                </c:pt>
                <c:pt idx="6">
                  <c:v>2496.42</c:v>
                </c:pt>
                <c:pt idx="7">
                  <c:v>1707.16</c:v>
                </c:pt>
                <c:pt idx="8">
                  <c:v>1520.73</c:v>
                </c:pt>
                <c:pt idx="9">
                  <c:v>2098.36</c:v>
                </c:pt>
                <c:pt idx="10">
                  <c:v>1070.6400000000001</c:v>
                </c:pt>
                <c:pt idx="11">
                  <c:v>1186.48</c:v>
                </c:pt>
              </c:numCache>
            </c:numRef>
          </c:val>
        </c:ser>
        <c:dLbls>
          <c:showLegendKey val="0"/>
          <c:showVal val="0"/>
          <c:showCatName val="0"/>
          <c:showSerName val="0"/>
          <c:showPercent val="0"/>
          <c:showBubbleSize val="0"/>
        </c:dLbls>
        <c:gapWidth val="150"/>
        <c:overlap val="100"/>
        <c:axId val="252537472"/>
        <c:axId val="252551936"/>
      </c:barChart>
      <c:catAx>
        <c:axId val="252537472"/>
        <c:scaling>
          <c:orientation val="minMax"/>
        </c:scaling>
        <c:delete val="0"/>
        <c:axPos val="b"/>
        <c:majorTickMark val="out"/>
        <c:minorTickMark val="none"/>
        <c:tickLblPos val="nextTo"/>
        <c:txPr>
          <a:bodyPr/>
          <a:lstStyle/>
          <a:p>
            <a:pPr>
              <a:defRPr baseline="0"/>
            </a:pPr>
            <a:endParaRPr lang="en-US"/>
          </a:p>
        </c:txPr>
        <c:crossAx val="252551936"/>
        <c:crosses val="autoZero"/>
        <c:auto val="1"/>
        <c:lblAlgn val="ctr"/>
        <c:lblOffset val="100"/>
        <c:noMultiLvlLbl val="0"/>
      </c:catAx>
      <c:valAx>
        <c:axId val="252551936"/>
        <c:scaling>
          <c:orientation val="minMax"/>
        </c:scaling>
        <c:delete val="0"/>
        <c:axPos val="l"/>
        <c:majorGridlines/>
        <c:numFmt formatCode="General" sourceLinked="1"/>
        <c:majorTickMark val="out"/>
        <c:minorTickMark val="none"/>
        <c:tickLblPos val="nextTo"/>
        <c:crossAx val="25253747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5.emf"/><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167640</xdr:rowOff>
    </xdr:from>
    <xdr:to>
      <xdr:col>23</xdr:col>
      <xdr:colOff>106680</xdr:colOff>
      <xdr:row>34</xdr:row>
      <xdr:rowOff>7620</xdr:rowOff>
    </xdr:to>
    <xdr:sp macro="" textlink="">
      <xdr:nvSpPr>
        <xdr:cNvPr id="3" name="Rounded Rectangle 2"/>
        <xdr:cNvSpPr/>
      </xdr:nvSpPr>
      <xdr:spPr>
        <a:xfrm>
          <a:off x="7620" y="167640"/>
          <a:ext cx="14119860" cy="6057900"/>
        </a:xfrm>
        <a:prstGeom prst="roundRect">
          <a:avLst>
            <a:gd name="adj" fmla="val 1467"/>
          </a:avLst>
        </a:prstGeom>
        <a:solidFill>
          <a:schemeClr val="bg1">
            <a:lumMod val="95000"/>
          </a:schemeClr>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30480</xdr:colOff>
      <xdr:row>0</xdr:row>
      <xdr:rowOff>60960</xdr:rowOff>
    </xdr:from>
    <xdr:to>
      <xdr:col>3</xdr:col>
      <xdr:colOff>0</xdr:colOff>
      <xdr:row>6</xdr:row>
      <xdr:rowOff>45720</xdr:rowOff>
    </xdr:to>
    <xdr:sp macro="" textlink="">
      <xdr:nvSpPr>
        <xdr:cNvPr id="6" name="Rounded Rectangle 5"/>
        <xdr:cNvSpPr/>
      </xdr:nvSpPr>
      <xdr:spPr>
        <a:xfrm>
          <a:off x="30480" y="60960"/>
          <a:ext cx="1798320" cy="1082040"/>
        </a:xfrm>
        <a:prstGeom prst="roundRect">
          <a:avLst/>
        </a:prstGeom>
        <a:gradFill>
          <a:gsLst>
            <a:gs pos="0">
              <a:schemeClr val="tx2">
                <a:lumMod val="75000"/>
              </a:schemeClr>
            </a:gs>
            <a:gs pos="50000">
              <a:schemeClr val="tx2">
                <a:lumMod val="60000"/>
                <a:lumOff val="40000"/>
              </a:schemeClr>
            </a:gs>
            <a:gs pos="100000">
              <a:schemeClr val="tx2">
                <a:lumMod val="60000"/>
                <a:lumOff val="40000"/>
              </a:schemeClr>
            </a:gs>
          </a:gsLst>
          <a:lin ang="5400000" scaled="0"/>
        </a:gra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60960</xdr:colOff>
      <xdr:row>6</xdr:row>
      <xdr:rowOff>99060</xdr:rowOff>
    </xdr:from>
    <xdr:to>
      <xdr:col>3</xdr:col>
      <xdr:colOff>30480</xdr:colOff>
      <xdr:row>33</xdr:row>
      <xdr:rowOff>15240</xdr:rowOff>
    </xdr:to>
    <xdr:sp macro="" textlink="">
      <xdr:nvSpPr>
        <xdr:cNvPr id="7" name="Rounded Rectangle 6"/>
        <xdr:cNvSpPr/>
      </xdr:nvSpPr>
      <xdr:spPr>
        <a:xfrm>
          <a:off x="60960" y="1196340"/>
          <a:ext cx="1798320" cy="4853940"/>
        </a:xfrm>
        <a:prstGeom prst="roundRect">
          <a:avLst/>
        </a:prstGeom>
        <a:gradFill>
          <a:gsLst>
            <a:gs pos="0">
              <a:schemeClr val="tx2">
                <a:lumMod val="75000"/>
              </a:schemeClr>
            </a:gs>
            <a:gs pos="50000">
              <a:schemeClr val="tx2">
                <a:lumMod val="60000"/>
                <a:lumOff val="40000"/>
              </a:schemeClr>
            </a:gs>
            <a:gs pos="100000">
              <a:schemeClr val="tx2">
                <a:lumMod val="60000"/>
                <a:lumOff val="40000"/>
              </a:schemeClr>
            </a:gs>
          </a:gsLst>
          <a:lin ang="5400000" scaled="0"/>
        </a:gra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197224</xdr:colOff>
      <xdr:row>0</xdr:row>
      <xdr:rowOff>83820</xdr:rowOff>
    </xdr:from>
    <xdr:to>
      <xdr:col>22</xdr:col>
      <xdr:colOff>555812</xdr:colOff>
      <xdr:row>6</xdr:row>
      <xdr:rowOff>68580</xdr:rowOff>
    </xdr:to>
    <xdr:sp macro="" textlink="">
      <xdr:nvSpPr>
        <xdr:cNvPr id="8" name="Rounded Rectangle 7"/>
        <xdr:cNvSpPr/>
      </xdr:nvSpPr>
      <xdr:spPr>
        <a:xfrm>
          <a:off x="2026024" y="83820"/>
          <a:ext cx="11940988" cy="1060525"/>
        </a:xfrm>
        <a:prstGeom prst="roundRect">
          <a:avLst/>
        </a:prstGeom>
        <a:gradFill>
          <a:gsLst>
            <a:gs pos="0">
              <a:schemeClr val="tx2">
                <a:lumMod val="75000"/>
              </a:schemeClr>
            </a:gs>
            <a:gs pos="50000">
              <a:schemeClr val="tx2">
                <a:lumMod val="60000"/>
                <a:lumOff val="40000"/>
              </a:schemeClr>
            </a:gs>
            <a:gs pos="100000">
              <a:schemeClr val="tx2">
                <a:lumMod val="60000"/>
                <a:lumOff val="40000"/>
              </a:schemeClr>
            </a:gs>
          </a:gsLst>
          <a:lin ang="5400000" scaled="0"/>
        </a:gra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251460</xdr:colOff>
      <xdr:row>6</xdr:row>
      <xdr:rowOff>167640</xdr:rowOff>
    </xdr:from>
    <xdr:to>
      <xdr:col>7</xdr:col>
      <xdr:colOff>30480</xdr:colOff>
      <xdr:row>12</xdr:row>
      <xdr:rowOff>38100</xdr:rowOff>
    </xdr:to>
    <xdr:sp macro="" textlink="">
      <xdr:nvSpPr>
        <xdr:cNvPr id="9" name="Rounded Rectangle 8"/>
        <xdr:cNvSpPr/>
      </xdr:nvSpPr>
      <xdr:spPr>
        <a:xfrm>
          <a:off x="2080260" y="1264920"/>
          <a:ext cx="2217420" cy="967740"/>
        </a:xfrm>
        <a:prstGeom prst="roundRect">
          <a:avLst>
            <a:gd name="adj" fmla="val 23622"/>
          </a:avLst>
        </a:prstGeom>
        <a:gradFill>
          <a:gsLst>
            <a:gs pos="0">
              <a:schemeClr val="tx2">
                <a:lumMod val="20000"/>
                <a:lumOff val="80000"/>
              </a:schemeClr>
            </a:gs>
            <a:gs pos="50000">
              <a:schemeClr val="accent1">
                <a:lumMod val="60000"/>
                <a:lumOff val="40000"/>
              </a:schemeClr>
            </a:gs>
            <a:gs pos="100000">
              <a:schemeClr val="tx2">
                <a:lumMod val="20000"/>
                <a:lumOff val="80000"/>
              </a:schemeClr>
            </a:gs>
          </a:gsLst>
          <a:lin ang="5400000" scaled="0"/>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160020</xdr:colOff>
      <xdr:row>6</xdr:row>
      <xdr:rowOff>167640</xdr:rowOff>
    </xdr:from>
    <xdr:to>
      <xdr:col>10</xdr:col>
      <xdr:colOff>548640</xdr:colOff>
      <xdr:row>12</xdr:row>
      <xdr:rowOff>38100</xdr:rowOff>
    </xdr:to>
    <xdr:sp macro="" textlink="">
      <xdr:nvSpPr>
        <xdr:cNvPr id="10" name="Rounded Rectangle 9"/>
        <xdr:cNvSpPr/>
      </xdr:nvSpPr>
      <xdr:spPr>
        <a:xfrm>
          <a:off x="4427220" y="1264920"/>
          <a:ext cx="2217420" cy="967740"/>
        </a:xfrm>
        <a:prstGeom prst="roundRect">
          <a:avLst>
            <a:gd name="adj" fmla="val 20473"/>
          </a:avLst>
        </a:prstGeom>
        <a:gradFill>
          <a:gsLst>
            <a:gs pos="0">
              <a:schemeClr val="tx2">
                <a:lumMod val="20000"/>
                <a:lumOff val="80000"/>
              </a:schemeClr>
            </a:gs>
            <a:gs pos="50000">
              <a:schemeClr val="accent1">
                <a:lumMod val="60000"/>
                <a:lumOff val="40000"/>
              </a:schemeClr>
            </a:gs>
            <a:gs pos="100000">
              <a:schemeClr val="tx2">
                <a:lumMod val="20000"/>
                <a:lumOff val="80000"/>
              </a:schemeClr>
            </a:gs>
          </a:gsLst>
          <a:lin ang="5400000" scaled="0"/>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274320</xdr:colOff>
      <xdr:row>12</xdr:row>
      <xdr:rowOff>129540</xdr:rowOff>
    </xdr:from>
    <xdr:to>
      <xdr:col>10</xdr:col>
      <xdr:colOff>579120</xdr:colOff>
      <xdr:row>23</xdr:row>
      <xdr:rowOff>68580</xdr:rowOff>
    </xdr:to>
    <xdr:sp macro="" textlink="">
      <xdr:nvSpPr>
        <xdr:cNvPr id="11" name="Rounded Rectangle 10"/>
        <xdr:cNvSpPr/>
      </xdr:nvSpPr>
      <xdr:spPr>
        <a:xfrm>
          <a:off x="2103120" y="2324100"/>
          <a:ext cx="4572000" cy="1950720"/>
        </a:xfrm>
        <a:prstGeom prst="roundRect">
          <a:avLst>
            <a:gd name="adj" fmla="val 12500"/>
          </a:avLst>
        </a:prstGeom>
        <a:gradFill>
          <a:gsLst>
            <a:gs pos="0">
              <a:schemeClr val="tx2">
                <a:lumMod val="20000"/>
                <a:lumOff val="80000"/>
              </a:schemeClr>
            </a:gs>
            <a:gs pos="50000">
              <a:schemeClr val="accent1">
                <a:lumMod val="60000"/>
                <a:lumOff val="40000"/>
              </a:schemeClr>
            </a:gs>
            <a:gs pos="100000">
              <a:schemeClr val="tx2">
                <a:lumMod val="20000"/>
                <a:lumOff val="80000"/>
              </a:schemeClr>
            </a:gs>
          </a:gsLst>
          <a:lin ang="5400000" scaled="0"/>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304800</xdr:colOff>
      <xdr:row>23</xdr:row>
      <xdr:rowOff>160020</xdr:rowOff>
    </xdr:from>
    <xdr:to>
      <xdr:col>10</xdr:col>
      <xdr:colOff>579120</xdr:colOff>
      <xdr:row>33</xdr:row>
      <xdr:rowOff>22860</xdr:rowOff>
    </xdr:to>
    <xdr:sp macro="" textlink="">
      <xdr:nvSpPr>
        <xdr:cNvPr id="12" name="Rounded Rectangle 11"/>
        <xdr:cNvSpPr/>
      </xdr:nvSpPr>
      <xdr:spPr>
        <a:xfrm>
          <a:off x="2133600" y="4366260"/>
          <a:ext cx="4541520" cy="1691640"/>
        </a:xfrm>
        <a:prstGeom prst="roundRect">
          <a:avLst>
            <a:gd name="adj" fmla="val 13964"/>
          </a:avLst>
        </a:prstGeom>
        <a:gradFill>
          <a:gsLst>
            <a:gs pos="0">
              <a:schemeClr val="tx2">
                <a:lumMod val="20000"/>
                <a:lumOff val="80000"/>
              </a:schemeClr>
            </a:gs>
            <a:gs pos="50000">
              <a:schemeClr val="accent1">
                <a:lumMod val="60000"/>
                <a:lumOff val="40000"/>
              </a:schemeClr>
            </a:gs>
            <a:gs pos="100000">
              <a:schemeClr val="tx2">
                <a:lumMod val="20000"/>
                <a:lumOff val="80000"/>
              </a:schemeClr>
            </a:gs>
          </a:gsLst>
          <a:lin ang="5400000" scaled="0"/>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121920</xdr:colOff>
      <xdr:row>7</xdr:row>
      <xdr:rowOff>7620</xdr:rowOff>
    </xdr:from>
    <xdr:to>
      <xdr:col>17</xdr:col>
      <xdr:colOff>30480</xdr:colOff>
      <xdr:row>25</xdr:row>
      <xdr:rowOff>60960</xdr:rowOff>
    </xdr:to>
    <xdr:sp macro="" textlink="">
      <xdr:nvSpPr>
        <xdr:cNvPr id="13" name="Rounded Rectangle 12"/>
        <xdr:cNvSpPr/>
      </xdr:nvSpPr>
      <xdr:spPr>
        <a:xfrm>
          <a:off x="6827520" y="1287780"/>
          <a:ext cx="3566160" cy="3345180"/>
        </a:xfrm>
        <a:prstGeom prst="roundRect">
          <a:avLst>
            <a:gd name="adj" fmla="val 6150"/>
          </a:avLst>
        </a:prstGeom>
        <a:gradFill>
          <a:gsLst>
            <a:gs pos="0">
              <a:schemeClr val="tx2">
                <a:lumMod val="20000"/>
                <a:lumOff val="80000"/>
              </a:schemeClr>
            </a:gs>
            <a:gs pos="50000">
              <a:schemeClr val="accent1">
                <a:lumMod val="60000"/>
                <a:lumOff val="40000"/>
              </a:schemeClr>
            </a:gs>
            <a:gs pos="100000">
              <a:schemeClr val="tx2">
                <a:lumMod val="20000"/>
                <a:lumOff val="80000"/>
              </a:schemeClr>
            </a:gs>
          </a:gsLst>
          <a:lin ang="5400000" scaled="0"/>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144780</xdr:colOff>
      <xdr:row>25</xdr:row>
      <xdr:rowOff>160020</xdr:rowOff>
    </xdr:from>
    <xdr:to>
      <xdr:col>22</xdr:col>
      <xdr:colOff>556260</xdr:colOff>
      <xdr:row>33</xdr:row>
      <xdr:rowOff>7620</xdr:rowOff>
    </xdr:to>
    <xdr:sp macro="" textlink="">
      <xdr:nvSpPr>
        <xdr:cNvPr id="14" name="Rounded Rectangle 13"/>
        <xdr:cNvSpPr/>
      </xdr:nvSpPr>
      <xdr:spPr>
        <a:xfrm>
          <a:off x="6850380" y="4732020"/>
          <a:ext cx="7117080" cy="1310640"/>
        </a:xfrm>
        <a:prstGeom prst="roundRect">
          <a:avLst>
            <a:gd name="adj" fmla="val 22093"/>
          </a:avLst>
        </a:prstGeom>
        <a:gradFill>
          <a:gsLst>
            <a:gs pos="0">
              <a:schemeClr val="tx2">
                <a:lumMod val="20000"/>
                <a:lumOff val="80000"/>
              </a:schemeClr>
            </a:gs>
            <a:gs pos="50000">
              <a:schemeClr val="accent1">
                <a:lumMod val="60000"/>
                <a:lumOff val="40000"/>
              </a:schemeClr>
            </a:gs>
            <a:gs pos="100000">
              <a:schemeClr val="tx2">
                <a:lumMod val="20000"/>
                <a:lumOff val="80000"/>
              </a:schemeClr>
            </a:gs>
          </a:gsLst>
          <a:lin ang="5400000" scaled="0"/>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144780</xdr:colOff>
      <xdr:row>7</xdr:row>
      <xdr:rowOff>22860</xdr:rowOff>
    </xdr:from>
    <xdr:to>
      <xdr:col>22</xdr:col>
      <xdr:colOff>510540</xdr:colOff>
      <xdr:row>16</xdr:row>
      <xdr:rowOff>0</xdr:rowOff>
    </xdr:to>
    <xdr:sp macro="" textlink="">
      <xdr:nvSpPr>
        <xdr:cNvPr id="15" name="Rounded Rectangle 14"/>
        <xdr:cNvSpPr/>
      </xdr:nvSpPr>
      <xdr:spPr>
        <a:xfrm>
          <a:off x="10507980" y="1303020"/>
          <a:ext cx="3413760" cy="1623060"/>
        </a:xfrm>
        <a:prstGeom prst="roundRect">
          <a:avLst>
            <a:gd name="adj" fmla="val 6150"/>
          </a:avLst>
        </a:prstGeom>
        <a:gradFill>
          <a:gsLst>
            <a:gs pos="0">
              <a:schemeClr val="tx2">
                <a:lumMod val="20000"/>
                <a:lumOff val="80000"/>
              </a:schemeClr>
            </a:gs>
            <a:gs pos="50000">
              <a:schemeClr val="accent1">
                <a:lumMod val="60000"/>
                <a:lumOff val="40000"/>
              </a:schemeClr>
            </a:gs>
            <a:gs pos="100000">
              <a:schemeClr val="tx2">
                <a:lumMod val="20000"/>
                <a:lumOff val="80000"/>
              </a:schemeClr>
            </a:gs>
          </a:gsLst>
          <a:lin ang="5400000" scaled="0"/>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175260</xdr:colOff>
      <xdr:row>16</xdr:row>
      <xdr:rowOff>99060</xdr:rowOff>
    </xdr:from>
    <xdr:to>
      <xdr:col>22</xdr:col>
      <xdr:colOff>541020</xdr:colOff>
      <xdr:row>25</xdr:row>
      <xdr:rowOff>76200</xdr:rowOff>
    </xdr:to>
    <xdr:sp macro="" textlink="">
      <xdr:nvSpPr>
        <xdr:cNvPr id="16" name="Rounded Rectangle 15"/>
        <xdr:cNvSpPr/>
      </xdr:nvSpPr>
      <xdr:spPr>
        <a:xfrm>
          <a:off x="10538460" y="3025140"/>
          <a:ext cx="3413760" cy="1623060"/>
        </a:xfrm>
        <a:prstGeom prst="roundRect">
          <a:avLst>
            <a:gd name="adj" fmla="val 6150"/>
          </a:avLst>
        </a:prstGeom>
        <a:gradFill>
          <a:gsLst>
            <a:gs pos="0">
              <a:schemeClr val="tx2">
                <a:lumMod val="20000"/>
                <a:lumOff val="80000"/>
              </a:schemeClr>
            </a:gs>
            <a:gs pos="50000">
              <a:schemeClr val="accent1">
                <a:lumMod val="60000"/>
                <a:lumOff val="40000"/>
              </a:schemeClr>
            </a:gs>
            <a:gs pos="100000">
              <a:schemeClr val="tx2">
                <a:lumMod val="20000"/>
                <a:lumOff val="80000"/>
              </a:schemeClr>
            </a:gs>
          </a:gsLst>
          <a:lin ang="5400000" scaled="0"/>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0</xdr:row>
      <xdr:rowOff>1</xdr:rowOff>
    </xdr:from>
    <xdr:to>
      <xdr:col>1</xdr:col>
      <xdr:colOff>304800</xdr:colOff>
      <xdr:row>5</xdr:row>
      <xdr:rowOff>16501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4400" cy="930900"/>
        </a:xfrm>
        <a:prstGeom prst="rect">
          <a:avLst/>
        </a:prstGeom>
      </xdr:spPr>
    </xdr:pic>
    <xdr:clientData/>
  </xdr:twoCellAnchor>
  <xdr:twoCellAnchor>
    <xdr:from>
      <xdr:col>6</xdr:col>
      <xdr:colOff>141657</xdr:colOff>
      <xdr:row>1</xdr:row>
      <xdr:rowOff>72613</xdr:rowOff>
    </xdr:from>
    <xdr:to>
      <xdr:col>22</xdr:col>
      <xdr:colOff>419563</xdr:colOff>
      <xdr:row>5</xdr:row>
      <xdr:rowOff>112057</xdr:rowOff>
    </xdr:to>
    <xdr:sp macro="" textlink="">
      <xdr:nvSpPr>
        <xdr:cNvPr id="4" name="TextBox 3"/>
        <xdr:cNvSpPr txBox="1"/>
      </xdr:nvSpPr>
      <xdr:spPr>
        <a:xfrm>
          <a:off x="3799257" y="255493"/>
          <a:ext cx="10031506" cy="770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800" b="1">
              <a:ln>
                <a:solidFill>
                  <a:sysClr val="windowText" lastClr="000000"/>
                </a:solidFill>
              </a:ln>
              <a:solidFill>
                <a:sysClr val="windowText" lastClr="000000"/>
              </a:solidFill>
            </a:rPr>
            <a:t>SALES AND PROFIT DASHBOARD</a:t>
          </a:r>
        </a:p>
      </xdr:txBody>
    </xdr:sp>
    <xdr:clientData/>
  </xdr:twoCellAnchor>
  <xdr:twoCellAnchor editAs="oneCell">
    <xdr:from>
      <xdr:col>7</xdr:col>
      <xdr:colOff>216765</xdr:colOff>
      <xdr:row>8</xdr:row>
      <xdr:rowOff>26893</xdr:rowOff>
    </xdr:from>
    <xdr:to>
      <xdr:col>8</xdr:col>
      <xdr:colOff>559675</xdr:colOff>
      <xdr:row>11</xdr:row>
      <xdr:rowOff>17480</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83965" y="1461246"/>
          <a:ext cx="952510" cy="528469"/>
        </a:xfrm>
        <a:prstGeom prst="rect">
          <a:avLst/>
        </a:prstGeom>
      </xdr:spPr>
    </xdr:pic>
    <xdr:clientData/>
  </xdr:twoCellAnchor>
  <xdr:twoCellAnchor editAs="oneCell">
    <xdr:from>
      <xdr:col>3</xdr:col>
      <xdr:colOff>457200</xdr:colOff>
      <xdr:row>7</xdr:row>
      <xdr:rowOff>179292</xdr:rowOff>
    </xdr:from>
    <xdr:to>
      <xdr:col>4</xdr:col>
      <xdr:colOff>466166</xdr:colOff>
      <xdr:row>11</xdr:row>
      <xdr:rowOff>80682</xdr:rowOff>
    </xdr:to>
    <xdr:pic>
      <xdr:nvPicPr>
        <xdr:cNvPr id="17" name="Picture 1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286000" y="1434351"/>
          <a:ext cx="618566" cy="618566"/>
        </a:xfrm>
        <a:prstGeom prst="rect">
          <a:avLst/>
        </a:prstGeom>
      </xdr:spPr>
    </xdr:pic>
    <xdr:clientData/>
  </xdr:twoCellAnchor>
  <xdr:twoCellAnchor editAs="oneCell">
    <xdr:from>
      <xdr:col>4</xdr:col>
      <xdr:colOff>361276</xdr:colOff>
      <xdr:row>0</xdr:row>
      <xdr:rowOff>175260</xdr:rowOff>
    </xdr:from>
    <xdr:to>
      <xdr:col>6</xdr:col>
      <xdr:colOff>177389</xdr:colOff>
      <xdr:row>5</xdr:row>
      <xdr:rowOff>157779</xdr:rowOff>
    </xdr:to>
    <xdr:pic>
      <xdr:nvPicPr>
        <xdr:cNvPr id="18" name="Picture 1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799676" y="175260"/>
          <a:ext cx="1035313" cy="896919"/>
        </a:xfrm>
        <a:prstGeom prst="rect">
          <a:avLst/>
        </a:prstGeom>
      </xdr:spPr>
    </xdr:pic>
    <xdr:clientData/>
  </xdr:twoCellAnchor>
  <xdr:twoCellAnchor>
    <xdr:from>
      <xdr:col>1</xdr:col>
      <xdr:colOff>53340</xdr:colOff>
      <xdr:row>0</xdr:row>
      <xdr:rowOff>152400</xdr:rowOff>
    </xdr:from>
    <xdr:to>
      <xdr:col>3</xdr:col>
      <xdr:colOff>190500</xdr:colOff>
      <xdr:row>8</xdr:row>
      <xdr:rowOff>38100</xdr:rowOff>
    </xdr:to>
    <xdr:sp macro="" textlink="">
      <xdr:nvSpPr>
        <xdr:cNvPr id="19" name="TextBox 18"/>
        <xdr:cNvSpPr txBox="1"/>
      </xdr:nvSpPr>
      <xdr:spPr>
        <a:xfrm>
          <a:off x="662940" y="152400"/>
          <a:ext cx="1356360" cy="1348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Vertex</a:t>
          </a:r>
          <a:r>
            <a:rPr lang="en-US" sz="1800" b="1" baseline="0">
              <a:solidFill>
                <a:schemeClr val="bg1"/>
              </a:solidFill>
            </a:rPr>
            <a:t> Supply Co.</a:t>
          </a:r>
          <a:endParaRPr lang="en-US" sz="1800" b="1">
            <a:solidFill>
              <a:schemeClr val="bg1"/>
            </a:solidFill>
          </a:endParaRPr>
        </a:p>
      </xdr:txBody>
    </xdr:sp>
    <xdr:clientData/>
  </xdr:twoCellAnchor>
  <xdr:twoCellAnchor>
    <xdr:from>
      <xdr:col>4</xdr:col>
      <xdr:colOff>457200</xdr:colOff>
      <xdr:row>7</xdr:row>
      <xdr:rowOff>30480</xdr:rowOff>
    </xdr:from>
    <xdr:to>
      <xdr:col>7</xdr:col>
      <xdr:colOff>7620</xdr:colOff>
      <xdr:row>9</xdr:row>
      <xdr:rowOff>83820</xdr:rowOff>
    </xdr:to>
    <xdr:sp macro="" textlink="">
      <xdr:nvSpPr>
        <xdr:cNvPr id="20" name="TextBox 19"/>
        <xdr:cNvSpPr txBox="1"/>
      </xdr:nvSpPr>
      <xdr:spPr>
        <a:xfrm>
          <a:off x="2895600" y="1310640"/>
          <a:ext cx="137922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TOTAL SALES</a:t>
          </a:r>
        </a:p>
      </xdr:txBody>
    </xdr:sp>
    <xdr:clientData/>
  </xdr:twoCellAnchor>
  <xdr:twoCellAnchor>
    <xdr:from>
      <xdr:col>8</xdr:col>
      <xdr:colOff>441960</xdr:colOff>
      <xdr:row>7</xdr:row>
      <xdr:rowOff>7620</xdr:rowOff>
    </xdr:from>
    <xdr:to>
      <xdr:col>11</xdr:col>
      <xdr:colOff>396240</xdr:colOff>
      <xdr:row>9</xdr:row>
      <xdr:rowOff>60960</xdr:rowOff>
    </xdr:to>
    <xdr:sp macro="" textlink="">
      <xdr:nvSpPr>
        <xdr:cNvPr id="21" name="TextBox 20"/>
        <xdr:cNvSpPr txBox="1"/>
      </xdr:nvSpPr>
      <xdr:spPr>
        <a:xfrm>
          <a:off x="5318760" y="1287780"/>
          <a:ext cx="178308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TOTAL PROFIT</a:t>
          </a:r>
        </a:p>
      </xdr:txBody>
    </xdr:sp>
    <xdr:clientData/>
  </xdr:twoCellAnchor>
  <xdr:twoCellAnchor>
    <xdr:from>
      <xdr:col>5</xdr:col>
      <xdr:colOff>99060</xdr:colOff>
      <xdr:row>8</xdr:row>
      <xdr:rowOff>144780</xdr:rowOff>
    </xdr:from>
    <xdr:to>
      <xdr:col>7</xdr:col>
      <xdr:colOff>259080</xdr:colOff>
      <xdr:row>11</xdr:row>
      <xdr:rowOff>15240</xdr:rowOff>
    </xdr:to>
    <xdr:sp macro="" textlink="">
      <xdr:nvSpPr>
        <xdr:cNvPr id="22" name="TextBox 21"/>
        <xdr:cNvSpPr txBox="1"/>
      </xdr:nvSpPr>
      <xdr:spPr>
        <a:xfrm>
          <a:off x="3147060" y="1607820"/>
          <a:ext cx="137922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18590.72</a:t>
          </a:r>
        </a:p>
      </xdr:txBody>
    </xdr:sp>
    <xdr:clientData/>
  </xdr:twoCellAnchor>
  <xdr:twoCellAnchor>
    <xdr:from>
      <xdr:col>9</xdr:col>
      <xdr:colOff>160020</xdr:colOff>
      <xdr:row>8</xdr:row>
      <xdr:rowOff>121920</xdr:rowOff>
    </xdr:from>
    <xdr:to>
      <xdr:col>11</xdr:col>
      <xdr:colOff>320040</xdr:colOff>
      <xdr:row>10</xdr:row>
      <xdr:rowOff>175260</xdr:rowOff>
    </xdr:to>
    <xdr:sp macro="" textlink="">
      <xdr:nvSpPr>
        <xdr:cNvPr id="23" name="TextBox 22"/>
        <xdr:cNvSpPr txBox="1"/>
      </xdr:nvSpPr>
      <xdr:spPr>
        <a:xfrm>
          <a:off x="5646420" y="1584960"/>
          <a:ext cx="137922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8812.65</a:t>
          </a:r>
        </a:p>
      </xdr:txBody>
    </xdr:sp>
    <xdr:clientData/>
  </xdr:twoCellAnchor>
  <xdr:twoCellAnchor>
    <xdr:from>
      <xdr:col>3</xdr:col>
      <xdr:colOff>358140</xdr:colOff>
      <xdr:row>13</xdr:row>
      <xdr:rowOff>99060</xdr:rowOff>
    </xdr:from>
    <xdr:to>
      <xdr:col>10</xdr:col>
      <xdr:colOff>441960</xdr:colOff>
      <xdr:row>23</xdr:row>
      <xdr:rowOff>53340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441960</xdr:colOff>
      <xdr:row>13</xdr:row>
      <xdr:rowOff>68580</xdr:rowOff>
    </xdr:from>
    <xdr:to>
      <xdr:col>10</xdr:col>
      <xdr:colOff>579120</xdr:colOff>
      <xdr:row>15</xdr:row>
      <xdr:rowOff>106680</xdr:rowOff>
    </xdr:to>
    <xdr:sp macro="" textlink="">
      <xdr:nvSpPr>
        <xdr:cNvPr id="25" name="TextBox 24"/>
        <xdr:cNvSpPr txBox="1"/>
      </xdr:nvSpPr>
      <xdr:spPr>
        <a:xfrm>
          <a:off x="3489960" y="2446020"/>
          <a:ext cx="318516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Profit by YEAR</a:t>
          </a:r>
        </a:p>
      </xdr:txBody>
    </xdr:sp>
    <xdr:clientData/>
  </xdr:twoCellAnchor>
  <xdr:twoCellAnchor>
    <xdr:from>
      <xdr:col>11</xdr:col>
      <xdr:colOff>228600</xdr:colOff>
      <xdr:row>9</xdr:row>
      <xdr:rowOff>76200</xdr:rowOff>
    </xdr:from>
    <xdr:to>
      <xdr:col>16</xdr:col>
      <xdr:colOff>586740</xdr:colOff>
      <xdr:row>25</xdr:row>
      <xdr:rowOff>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449580</xdr:colOff>
      <xdr:row>7</xdr:row>
      <xdr:rowOff>137160</xdr:rowOff>
    </xdr:from>
    <xdr:to>
      <xdr:col>17</xdr:col>
      <xdr:colOff>586740</xdr:colOff>
      <xdr:row>9</xdr:row>
      <xdr:rowOff>175260</xdr:rowOff>
    </xdr:to>
    <xdr:sp macro="" textlink="">
      <xdr:nvSpPr>
        <xdr:cNvPr id="29" name="TextBox 28"/>
        <xdr:cNvSpPr txBox="1"/>
      </xdr:nvSpPr>
      <xdr:spPr>
        <a:xfrm>
          <a:off x="7764780" y="1417320"/>
          <a:ext cx="318516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Sales</a:t>
          </a:r>
          <a:r>
            <a:rPr lang="en-US" sz="1600" b="1" baseline="0"/>
            <a:t> by Category</a:t>
          </a:r>
          <a:endParaRPr lang="en-US" sz="1600" b="1"/>
        </a:p>
      </xdr:txBody>
    </xdr:sp>
    <xdr:clientData/>
  </xdr:twoCellAnchor>
  <xdr:twoCellAnchor>
    <xdr:from>
      <xdr:col>17</xdr:col>
      <xdr:colOff>167640</xdr:colOff>
      <xdr:row>7</xdr:row>
      <xdr:rowOff>76200</xdr:rowOff>
    </xdr:from>
    <xdr:to>
      <xdr:col>22</xdr:col>
      <xdr:colOff>441960</xdr:colOff>
      <xdr:row>16</xdr:row>
      <xdr:rowOff>83820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182880</xdr:colOff>
      <xdr:row>18</xdr:row>
      <xdr:rowOff>167640</xdr:rowOff>
    </xdr:from>
    <xdr:to>
      <xdr:col>22</xdr:col>
      <xdr:colOff>502920</xdr:colOff>
      <xdr:row>25</xdr:row>
      <xdr:rowOff>137160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449580</xdr:colOff>
      <xdr:row>16</xdr:row>
      <xdr:rowOff>167640</xdr:rowOff>
    </xdr:from>
    <xdr:to>
      <xdr:col>23</xdr:col>
      <xdr:colOff>586740</xdr:colOff>
      <xdr:row>19</xdr:row>
      <xdr:rowOff>22860</xdr:rowOff>
    </xdr:to>
    <xdr:sp macro="" textlink="">
      <xdr:nvSpPr>
        <xdr:cNvPr id="37" name="TextBox 36"/>
        <xdr:cNvSpPr txBox="1"/>
      </xdr:nvSpPr>
      <xdr:spPr>
        <a:xfrm>
          <a:off x="11422380" y="3093720"/>
          <a:ext cx="318516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Sales by State</a:t>
          </a:r>
        </a:p>
      </xdr:txBody>
    </xdr:sp>
    <xdr:clientData/>
  </xdr:twoCellAnchor>
  <xdr:twoCellAnchor>
    <xdr:from>
      <xdr:col>3</xdr:col>
      <xdr:colOff>426720</xdr:colOff>
      <xdr:row>25</xdr:row>
      <xdr:rowOff>15240</xdr:rowOff>
    </xdr:from>
    <xdr:to>
      <xdr:col>10</xdr:col>
      <xdr:colOff>457200</xdr:colOff>
      <xdr:row>33</xdr:row>
      <xdr:rowOff>76200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243840</xdr:colOff>
      <xdr:row>24</xdr:row>
      <xdr:rowOff>30480</xdr:rowOff>
    </xdr:from>
    <xdr:to>
      <xdr:col>10</xdr:col>
      <xdr:colOff>381000</xdr:colOff>
      <xdr:row>26</xdr:row>
      <xdr:rowOff>68580</xdr:rowOff>
    </xdr:to>
    <xdr:sp macro="" textlink="">
      <xdr:nvSpPr>
        <xdr:cNvPr id="39" name="TextBox 38"/>
        <xdr:cNvSpPr txBox="1"/>
      </xdr:nvSpPr>
      <xdr:spPr>
        <a:xfrm>
          <a:off x="3291840" y="4419600"/>
          <a:ext cx="318516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Top 5 Customers Profit</a:t>
          </a:r>
        </a:p>
      </xdr:txBody>
    </xdr:sp>
    <xdr:clientData/>
  </xdr:twoCellAnchor>
  <xdr:twoCellAnchor>
    <xdr:from>
      <xdr:col>11</xdr:col>
      <xdr:colOff>281940</xdr:colOff>
      <xdr:row>27</xdr:row>
      <xdr:rowOff>15240</xdr:rowOff>
    </xdr:from>
    <xdr:to>
      <xdr:col>22</xdr:col>
      <xdr:colOff>350520</xdr:colOff>
      <xdr:row>33</xdr:row>
      <xdr:rowOff>68580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266700</xdr:colOff>
      <xdr:row>25</xdr:row>
      <xdr:rowOff>175260</xdr:rowOff>
    </xdr:from>
    <xdr:to>
      <xdr:col>20</xdr:col>
      <xdr:colOff>403860</xdr:colOff>
      <xdr:row>28</xdr:row>
      <xdr:rowOff>30480</xdr:rowOff>
    </xdr:to>
    <xdr:sp macro="" textlink="">
      <xdr:nvSpPr>
        <xdr:cNvPr id="42" name="TextBox 41"/>
        <xdr:cNvSpPr txBox="1"/>
      </xdr:nvSpPr>
      <xdr:spPr>
        <a:xfrm>
          <a:off x="9410700" y="4747260"/>
          <a:ext cx="318516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Sales by Month</a:t>
          </a:r>
        </a:p>
        <a:p>
          <a:endParaRPr lang="en-US" sz="1600" b="1"/>
        </a:p>
      </xdr:txBody>
    </xdr:sp>
    <xdr:clientData/>
  </xdr:twoCellAnchor>
  <xdr:twoCellAnchor editAs="oneCell">
    <xdr:from>
      <xdr:col>0</xdr:col>
      <xdr:colOff>44027</xdr:colOff>
      <xdr:row>7</xdr:row>
      <xdr:rowOff>101600</xdr:rowOff>
    </xdr:from>
    <xdr:to>
      <xdr:col>3</xdr:col>
      <xdr:colOff>44027</xdr:colOff>
      <xdr:row>15</xdr:row>
      <xdr:rowOff>1</xdr:rowOff>
    </xdr:to>
    <mc:AlternateContent xmlns:mc="http://schemas.openxmlformats.org/markup-compatibility/2006">
      <mc:Choice xmlns:a14="http://schemas.microsoft.com/office/drawing/2010/main" Requires="a14">
        <xdr:graphicFrame macro="">
          <xdr:nvGraphicFramePr>
            <xdr:cNvPr id="4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4027" y="1405467"/>
              <a:ext cx="1828800" cy="138853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26</xdr:row>
      <xdr:rowOff>0</xdr:rowOff>
    </xdr:from>
    <xdr:to>
      <xdr:col>24</xdr:col>
      <xdr:colOff>251460</xdr:colOff>
      <xdr:row>27</xdr:row>
      <xdr:rowOff>53340</xdr:rowOff>
    </xdr:to>
    <xdr:pic>
      <xdr:nvPicPr>
        <xdr:cNvPr id="44" name="Picture 43"/>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020800" y="4754880"/>
          <a:ext cx="861060" cy="236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26</xdr:row>
      <xdr:rowOff>0</xdr:rowOff>
    </xdr:from>
    <xdr:to>
      <xdr:col>24</xdr:col>
      <xdr:colOff>251460</xdr:colOff>
      <xdr:row>27</xdr:row>
      <xdr:rowOff>53340</xdr:rowOff>
    </xdr:to>
    <xdr:pic>
      <xdr:nvPicPr>
        <xdr:cNvPr id="45" name="Picture 44"/>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020800" y="4754880"/>
          <a:ext cx="861060" cy="236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84666</xdr:colOff>
      <xdr:row>14</xdr:row>
      <xdr:rowOff>177801</xdr:rowOff>
    </xdr:from>
    <xdr:to>
      <xdr:col>3</xdr:col>
      <xdr:colOff>84666</xdr:colOff>
      <xdr:row>24</xdr:row>
      <xdr:rowOff>135467</xdr:rowOff>
    </xdr:to>
    <mc:AlternateContent xmlns:mc="http://schemas.openxmlformats.org/markup-compatibility/2006">
      <mc:Choice xmlns:a14="http://schemas.microsoft.com/office/drawing/2010/main" Requires="a14">
        <xdr:graphicFrame macro="">
          <xdr:nvGraphicFramePr>
            <xdr:cNvPr id="49"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84666" y="2785534"/>
              <a:ext cx="1828800" cy="182033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93135</xdr:colOff>
      <xdr:row>24</xdr:row>
      <xdr:rowOff>160867</xdr:rowOff>
    </xdr:from>
    <xdr:to>
      <xdr:col>3</xdr:col>
      <xdr:colOff>93135</xdr:colOff>
      <xdr:row>33</xdr:row>
      <xdr:rowOff>16932</xdr:rowOff>
    </xdr:to>
    <mc:AlternateContent xmlns:mc="http://schemas.openxmlformats.org/markup-compatibility/2006">
      <mc:Choice xmlns:a14="http://schemas.microsoft.com/office/drawing/2010/main" Requires="a14">
        <xdr:graphicFrame macro="">
          <xdr:nvGraphicFramePr>
            <xdr:cNvPr id="50"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3135" y="4631267"/>
              <a:ext cx="1828800" cy="153246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p" refreshedDate="45769.503424537033" createdVersion="4" refreshedVersion="4" minRefreshableVersion="3" recordCount="100">
  <cacheSource type="worksheet">
    <worksheetSource name="Dataset"/>
  </cacheSource>
  <cacheFields count="10">
    <cacheField name="Order ID" numFmtId="0">
      <sharedItems/>
    </cacheField>
    <cacheField name="Customer Name" numFmtId="0">
      <sharedItems count="100">
        <s v="Syed Tahir Hussain"/>
        <s v="M. Taha"/>
        <s v="M.Farhan"/>
        <s v="Ashba Aslam"/>
        <s v="Syeda Hafsa"/>
        <s v="Bisma Khalid"/>
        <s v="Lasma Nasir"/>
        <s v="Masfa Naseer"/>
        <s v="Abrish Arob"/>
        <s v="Ilsa Mansoor"/>
        <s v="Ashar Chandio"/>
        <s v="Arwa Eman"/>
        <s v="Sohaib Piyare"/>
        <s v="Khobaib Devil"/>
        <s v="Nimrah Malik"/>
        <s v="Jaweria Khaliq"/>
        <s v="Rimsha Khalid"/>
        <s v="Areeba Saeed"/>
        <s v="Zain Ansari"/>
        <s v="Anas Nadeem"/>
        <s v="Zunaira Zain"/>
        <s v="Dua Ansari"/>
        <s v="Shamim Nadeem"/>
        <s v="Naila Zubair"/>
        <s v="Aneela Naser"/>
        <s v="Urooj Jahan"/>
        <s v="Shazia Perveen "/>
        <s v="Kausar Saad"/>
        <s v="Effat Danish"/>
        <s v="Habiba Naseem"/>
        <s v="Ayesha Aadil"/>
        <s v="Seerat ul Zehra"/>
        <s v="Fatima Zahra"/>
        <s v="Murtaza"/>
        <s v="Iqbal Anwar"/>
        <s v="Shahnawaz Shah"/>
        <s v="Rahim ali Nawaz"/>
        <s v="Ayman Iqbal"/>
        <s v="Shuja Ul din"/>
        <s v="Yaqoob"/>
        <s v="Jalal Majeeb"/>
        <s v="Ali Arif"/>
        <s v="Ghazanfar "/>
        <s v="Manahil Imran"/>
        <s v="Musab Hussain"/>
        <s v="Umer Khattab"/>
        <s v="Arish Mansoor ali"/>
        <s v="Shahzain Zeeshan"/>
        <s v="Tahira Tahir"/>
        <s v="Raheela Gulzar "/>
        <s v="Romana Shaikh"/>
        <s v="Asif Yousuf Zai"/>
        <s v="Qutaiba bin muslim"/>
        <s v="Okasha "/>
        <s v="Ikrama "/>
        <s v="Soobia Sadiq "/>
        <s v="Amina Atiq"/>
        <s v="Shahida "/>
        <s v="Azlifa Amjad"/>
        <s v="Uzma Sajjad"/>
        <s v="Zainab Abd ul Qadir"/>
        <s v="Muntaha Kanwal"/>
        <s v="Umme Ammara"/>
        <s v="Bushra Zahid"/>
        <s v="Omama Salman"/>
        <s v="Huda "/>
        <s v="Barirah Sajid"/>
        <s v="Hafsa Zulfikar"/>
        <s v="Manahil "/>
        <s v="Saman Sikandar"/>
        <s v="Hooria "/>
        <s v="Jaweed Shah"/>
        <s v="Tooba Malik"/>
        <s v="Shaista Lodhi "/>
        <s v="Rahma "/>
        <s v="Muhammad Zarrar "/>
        <s v="Zohaib "/>
        <s v="Fateh Ahmad"/>
        <s v="Fawad Usmani"/>
        <s v="Anam Waqqas "/>
        <s v="Akram Qadri"/>
        <s v="Waqqas Usmani"/>
        <s v="Owais "/>
        <s v="Arshiyan Qari"/>
        <s v="Hussain Tareen"/>
        <s v="Saadia Absar"/>
        <s v="Khadija Hashir"/>
        <s v="Momina Iqbal"/>
        <s v="Zainab Ahsan"/>
        <s v="Mashood"/>
        <s v="Abd ul Rahman"/>
        <s v="Husn Ara"/>
        <s v="Riffat Shuja"/>
        <s v="Shahabuddin"/>
        <s v="Ishrat Jahan Ara "/>
        <s v="Yumna Zaid"/>
        <s v="Amna "/>
        <s v="Vaniya Husain"/>
        <s v="Komal Mer"/>
        <s v="Insha sheed"/>
      </sharedItems>
    </cacheField>
    <cacheField name="State" numFmtId="0">
      <sharedItems count="30">
        <s v="Maharashra"/>
        <s v="Delhi"/>
        <s v="Gujarat"/>
        <s v="Karnataka"/>
        <s v="Uttar Pradesh"/>
        <s v="Telangana"/>
        <s v="Punjab"/>
        <s v="Tamil Nadu"/>
        <s v="Haryna"/>
        <s v="Rajasthan"/>
        <s v="West Bengal "/>
        <s v="Kerala"/>
        <s v="Bihar"/>
        <s v="Nadhya Pradesh"/>
        <s v="Odisha"/>
        <s v="Assan"/>
        <s v="Chhattisgarh"/>
        <s v="Jharkhand"/>
        <s v="Uttarakhand"/>
        <s v="Goa"/>
        <s v="Maharashtra"/>
        <s v="Nadu"/>
        <s v="Haryana"/>
        <s v="West Bengal"/>
        <s v="Madhya Pradesh"/>
        <s v="Assam"/>
        <s v="Odisha "/>
        <s v="Odish"/>
        <s v="Kerala "/>
        <s v="Maharashta"/>
      </sharedItems>
    </cacheField>
    <cacheField name="Category" numFmtId="0">
      <sharedItems count="5">
        <s v="Furniture"/>
        <s v="Electronics"/>
        <s v="Clothing"/>
        <s v="Grocery"/>
        <s v="Electronincs"/>
      </sharedItems>
    </cacheField>
    <cacheField name="Sub-Category" numFmtId="0">
      <sharedItems count="97">
        <s v="Chairs"/>
        <s v="Headphones"/>
        <s v="T-shirts"/>
        <s v="Snacks"/>
        <s v="Tales"/>
        <s v="Mobile cases"/>
        <s v="Jeans"/>
        <s v="Beverages"/>
        <s v="Sofas"/>
        <s v="Chargers"/>
        <s v="Cereals"/>
        <s v="Sarees"/>
        <s v="Speakers"/>
        <s v="Beds"/>
        <s v="Spices"/>
        <s v="Earphones"/>
        <s v="Shirts"/>
        <s v="Wardrobes"/>
        <s v="Bakery"/>
        <s v="Smartwatches"/>
        <s v="Kurtas"/>
        <s v="Fruits"/>
        <s v="Shelves"/>
        <s v="Tabletes"/>
        <s v="Jacketes"/>
        <s v="Vegetables"/>
        <s v="Desks"/>
        <s v="Leptops "/>
        <s v="Sweaters"/>
        <s v="Dairy"/>
        <s v="Recliners"/>
        <s v="Cables"/>
        <s v="Trousers"/>
        <s v="Eggs"/>
        <s v="Dining Tables"/>
        <s v="Power Banks"/>
        <s v="Blousers"/>
        <s v="Frozen Foods"/>
        <s v="Bookcases"/>
        <s v="Printers"/>
        <s v="Skirts"/>
        <s v="Meat"/>
        <s v="Benches"/>
        <s v="Monitors"/>
        <s v="Dresses"/>
        <s v="Bread"/>
        <s v="Cabinetes"/>
        <s v="Routers"/>
        <s v="Leggings"/>
        <s v="Cheese"/>
        <s v="Stools"/>
        <s v="Scanners"/>
        <s v="Shawls"/>
        <s v="Jams"/>
        <s v="TV Stands"/>
        <s v="Projectors"/>
        <s v="Sweatshirts"/>
        <s v="Pickles"/>
        <s v="Bar Stools"/>
        <s v="Keyboards"/>
        <s v="Shorts"/>
        <s v="Sauces"/>
        <s v="Console Tables"/>
        <s v="Mice"/>
        <s v="Blouses"/>
        <s v="Tea/Coffee"/>
        <s v="Accent Tables"/>
        <s v="Webcams"/>
        <s v="Cardigans"/>
        <s v="Biscuits"/>
        <s v="Night Stands"/>
        <s v="Hard Drives"/>
        <s v="Waistcoats"/>
        <s v="Spreads"/>
        <s v="SSD"/>
        <s v="Pajamas"/>
        <s v="Noodles"/>
        <s v="Bookshelves"/>
        <s v="USB Drives"/>
        <s v="Robes"/>
        <s v="Canned Food"/>
        <s v="Magazine Racks"/>
        <s v="Graphics Cards"/>
        <s v="Vests"/>
        <s v="Ready-to-Eat"/>
        <s v="Plant Stands"/>
        <s v="VR Headsets"/>
        <s v="Swimwear"/>
        <s v="Cabinets"/>
        <s v="Earburds"/>
        <s v="Suits"/>
        <s v="Chocolates"/>
        <s v="Display Cases"/>
        <s v="Smart Plugs"/>
        <s v="Ties"/>
        <s v="Footstools"/>
        <s v="Fitness Bands"/>
      </sharedItems>
    </cacheField>
    <cacheField name="Sales" numFmtId="0">
      <sharedItems containsSemiMixedTypes="0" containsString="0" containsNumber="1" minValue="3.25" maxValue="973.2"/>
    </cacheField>
    <cacheField name="Quantity" numFmtId="0">
      <sharedItems containsSemiMixedTypes="0" containsString="0" containsNumber="1" containsInteger="1" minValue="1" maxValue="6"/>
    </cacheField>
    <cacheField name="Profit" numFmtId="0">
      <sharedItems containsMixedTypes="1" containsNumber="1" minValue="-20" maxValue="420"/>
    </cacheField>
    <cacheField name="Month" numFmtId="0">
      <sharedItems count="12">
        <s v="January"/>
        <s v="November"/>
        <s v="September"/>
        <s v="July"/>
        <s v="May"/>
        <s v="Feburary"/>
        <s v="March"/>
        <s v="April "/>
        <s v="June "/>
        <s v="August"/>
        <s v="October"/>
        <s v="December"/>
      </sharedItems>
    </cacheField>
    <cacheField name="Year" numFmtId="0">
      <sharedItems containsSemiMixedTypes="0" containsString="0" containsNumber="1" containsInteger="1" minValue="2021" maxValue="2024" count="4">
        <n v="2022"/>
        <n v="2021"/>
        <n v="2023"/>
        <n v="2024"/>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5769.522678472225" createdVersion="4" refreshedVersion="4" minRefreshableVersion="3" recordCount="100">
  <cacheSource type="worksheet">
    <worksheetSource ref="U1:V101" sheet="PIVOT TABLE"/>
  </cacheSource>
  <cacheFields count="2">
    <cacheField name="Customer Name" numFmtId="0">
      <sharedItems/>
    </cacheField>
    <cacheField name="Year" numFmtId="0">
      <sharedItems containsSemiMixedTypes="0" containsString="0" containsNumber="1" containsInteger="1" minValue="2021" maxValue="2024" count="4">
        <n v="2022"/>
        <n v="2021"/>
        <n v="2023"/>
        <n v="202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s v="ORD-1001"/>
    <x v="0"/>
    <x v="0"/>
    <x v="0"/>
    <x v="0"/>
    <n v="150.5"/>
    <n v="2"/>
    <n v="150.5"/>
    <x v="0"/>
    <x v="0"/>
  </r>
  <r>
    <s v="ORD-1002"/>
    <x v="1"/>
    <x v="1"/>
    <x v="1"/>
    <x v="1"/>
    <n v="89.25"/>
    <n v="1"/>
    <n v="89.25"/>
    <x v="1"/>
    <x v="1"/>
  </r>
  <r>
    <s v="ORD-1003"/>
    <x v="2"/>
    <x v="2"/>
    <x v="2"/>
    <x v="2"/>
    <n v="28"/>
    <n v="3"/>
    <n v="-20"/>
    <x v="2"/>
    <x v="2"/>
  </r>
  <r>
    <s v="ORD-1004"/>
    <x v="3"/>
    <x v="3"/>
    <x v="3"/>
    <x v="3"/>
    <n v="33.25"/>
    <n v="5"/>
    <n v="45.75"/>
    <x v="3"/>
    <x v="0"/>
  </r>
  <r>
    <s v="ORD-1005"/>
    <x v="4"/>
    <x v="4"/>
    <x v="0"/>
    <x v="4"/>
    <n v="94.5"/>
    <n v="1"/>
    <n v="210"/>
    <x v="4"/>
    <x v="3"/>
  </r>
  <r>
    <s v="ORD-1006"/>
    <x v="5"/>
    <x v="5"/>
    <x v="1"/>
    <x v="5"/>
    <n v="55.75"/>
    <n v="4"/>
    <n v="32.4"/>
    <x v="0"/>
    <x v="1"/>
  </r>
  <r>
    <s v="ORD-1007"/>
    <x v="6"/>
    <x v="6"/>
    <x v="2"/>
    <x v="6"/>
    <n v="217"/>
    <n v="2"/>
    <n v="75.3"/>
    <x v="5"/>
    <x v="2"/>
  </r>
  <r>
    <s v="ORD-1008"/>
    <x v="7"/>
    <x v="7"/>
    <x v="3"/>
    <x v="7"/>
    <n v="78.25"/>
    <n v="6"/>
    <n v="18.899999999999999"/>
    <x v="6"/>
    <x v="0"/>
  </r>
  <r>
    <s v="ORD-1009"/>
    <x v="8"/>
    <x v="8"/>
    <x v="0"/>
    <x v="8"/>
    <n v="33.9"/>
    <n v="1"/>
    <n v="320.75"/>
    <x v="7"/>
    <x v="0"/>
  </r>
  <r>
    <s v="ORD-1010"/>
    <x v="9"/>
    <x v="9"/>
    <x v="1"/>
    <x v="9"/>
    <n v="40.75"/>
    <n v="3"/>
    <n v="12.5"/>
    <x v="4"/>
    <x v="3"/>
  </r>
  <r>
    <s v="ORD-1011"/>
    <x v="10"/>
    <x v="10"/>
    <x v="3"/>
    <x v="10"/>
    <n v="62.3"/>
    <n v="2"/>
    <n v="55.2"/>
    <x v="8"/>
    <x v="1"/>
  </r>
  <r>
    <s v="ORD-1012"/>
    <x v="11"/>
    <x v="11"/>
    <x v="2"/>
    <x v="11"/>
    <n v="3.25"/>
    <n v="1"/>
    <n v="120"/>
    <x v="3"/>
    <x v="0"/>
  </r>
  <r>
    <s v="ORD-1013"/>
    <x v="12"/>
    <x v="12"/>
    <x v="1"/>
    <x v="12"/>
    <n v="84.5"/>
    <n v="2"/>
    <n v="65.8"/>
    <x v="9"/>
    <x v="2"/>
  </r>
  <r>
    <s v="ORD-1014"/>
    <x v="13"/>
    <x v="13"/>
    <x v="0"/>
    <x v="13"/>
    <n v="65.75"/>
    <n v="1"/>
    <n v="280.39999999999998"/>
    <x v="2"/>
    <x v="1"/>
  </r>
  <r>
    <s v="ORD-1015"/>
    <x v="14"/>
    <x v="14"/>
    <x v="3"/>
    <x v="14"/>
    <n v="707"/>
    <n v="4"/>
    <n v="33.15"/>
    <x v="10"/>
    <x v="0"/>
  </r>
  <r>
    <s v="ORD-1016"/>
    <x v="15"/>
    <x v="15"/>
    <x v="1"/>
    <x v="15"/>
    <n v="68.2"/>
    <n v="3"/>
    <n v="42.9"/>
    <x v="1"/>
    <x v="2"/>
  </r>
  <r>
    <s v="ORD-1017"/>
    <x v="16"/>
    <x v="16"/>
    <x v="2"/>
    <x v="16"/>
    <n v="29.5"/>
    <n v="2"/>
    <n v="48.6"/>
    <x v="11"/>
    <x v="1"/>
  </r>
  <r>
    <s v="ORD-1018"/>
    <x v="17"/>
    <x v="17"/>
    <x v="0"/>
    <x v="17"/>
    <n v="90.75"/>
    <n v="1"/>
    <n v="195.25"/>
    <x v="0"/>
    <x v="3"/>
  </r>
  <r>
    <s v="ORD-1019"/>
    <x v="18"/>
    <x v="18"/>
    <x v="3"/>
    <x v="18"/>
    <n v="9.52"/>
    <n v="5"/>
    <n v="27.8"/>
    <x v="5"/>
    <x v="0"/>
  </r>
  <r>
    <s v="ORD-1020"/>
    <x v="19"/>
    <x v="19"/>
    <x v="1"/>
    <x v="19"/>
    <n v="13.25"/>
    <n v="1"/>
    <n v="135"/>
    <x v="6"/>
    <x v="3"/>
  </r>
  <r>
    <s v="ORD-1021"/>
    <x v="20"/>
    <x v="20"/>
    <x v="2"/>
    <x v="20"/>
    <n v="74.7"/>
    <n v="3"/>
    <n v="85.5"/>
    <x v="7"/>
    <x v="2"/>
  </r>
  <r>
    <s v="ORD-1022"/>
    <x v="21"/>
    <x v="1"/>
    <x v="3"/>
    <x v="21"/>
    <n v="135.75"/>
    <n v="4"/>
    <n v="22.4"/>
    <x v="4"/>
    <x v="0"/>
  </r>
  <r>
    <s v="ORD-1023"/>
    <x v="22"/>
    <x v="2"/>
    <x v="0"/>
    <x v="22"/>
    <n v="197.1"/>
    <n v="2"/>
    <n v="110.75"/>
    <x v="8"/>
    <x v="2"/>
  </r>
  <r>
    <s v="ORD-1024"/>
    <x v="23"/>
    <x v="3"/>
    <x v="1"/>
    <x v="23"/>
    <n v="58.25"/>
    <n v="1"/>
    <n v="175.6"/>
    <x v="3"/>
    <x v="1"/>
  </r>
  <r>
    <s v="ORD-1025"/>
    <x v="24"/>
    <x v="5"/>
    <x v="2"/>
    <x v="24"/>
    <n v="319.5"/>
    <n v="2"/>
    <n v="95.25"/>
    <x v="9"/>
    <x v="3"/>
  </r>
  <r>
    <s v="ORD-1026"/>
    <x v="25"/>
    <x v="6"/>
    <x v="3"/>
    <x v="25"/>
    <n v="80.75"/>
    <n v="6"/>
    <n v="15.3"/>
    <x v="2"/>
    <x v="0"/>
  </r>
  <r>
    <s v="ORD-1027"/>
    <x v="26"/>
    <x v="21"/>
    <x v="0"/>
    <x v="26"/>
    <n v="42.8"/>
    <n v="1"/>
    <n v="145.9"/>
    <x v="10"/>
    <x v="2"/>
  </r>
  <r>
    <s v="ORD-1028"/>
    <x v="27"/>
    <x v="22"/>
    <x v="4"/>
    <x v="27"/>
    <n v="3.25"/>
    <n v="1"/>
    <n v="420"/>
    <x v="1"/>
    <x v="3"/>
  </r>
  <r>
    <s v="ORD-1029"/>
    <x v="28"/>
    <x v="9"/>
    <x v="2"/>
    <x v="28"/>
    <n v="564.5"/>
    <n v="4"/>
    <n v="60.8"/>
    <x v="11"/>
    <x v="2"/>
  </r>
  <r>
    <s v="ORD-1030"/>
    <x v="29"/>
    <x v="23"/>
    <x v="3"/>
    <x v="29"/>
    <n v="25.7"/>
    <n v="3"/>
    <n v="38.450000000000003"/>
    <x v="0"/>
    <x v="0"/>
  </r>
  <r>
    <s v="ORD-1031"/>
    <x v="30"/>
    <x v="11"/>
    <x v="0"/>
    <x v="30"/>
    <n v="168.7"/>
    <n v="1"/>
    <n v="230.25"/>
    <x v="5"/>
    <x v="1"/>
  </r>
  <r>
    <s v="ORD-1032"/>
    <x v="31"/>
    <x v="12"/>
    <x v="1"/>
    <x v="31"/>
    <n v="48.25"/>
    <n v="5"/>
    <n v="8.75"/>
    <x v="6"/>
    <x v="0"/>
  </r>
  <r>
    <s v="ORD-1033"/>
    <x v="32"/>
    <x v="24"/>
    <x v="2"/>
    <x v="32"/>
    <n v="809.9"/>
    <n v="2"/>
    <n v="52.6"/>
    <x v="7"/>
    <x v="2"/>
  </r>
  <r>
    <s v="ORD-1034"/>
    <x v="33"/>
    <x v="14"/>
    <x v="3"/>
    <x v="33"/>
    <n v="70.75"/>
    <n v="4"/>
    <n v="20.149999999999999"/>
    <x v="4"/>
    <x v="3"/>
  </r>
  <r>
    <s v="ORD-1035"/>
    <x v="34"/>
    <x v="25"/>
    <x v="0"/>
    <x v="34"/>
    <n v="19.32"/>
    <n v="1"/>
    <n v="195"/>
    <x v="8"/>
    <x v="1"/>
  </r>
  <r>
    <s v="ORD-1036"/>
    <x v="35"/>
    <x v="16"/>
    <x v="1"/>
    <x v="35"/>
    <n v="93.2"/>
    <n v="2"/>
    <n v="28.9"/>
    <x v="3"/>
    <x v="2"/>
  </r>
  <r>
    <s v="ORD-1037"/>
    <x v="36"/>
    <x v="17"/>
    <x v="2"/>
    <x v="36"/>
    <n v="54.5"/>
    <n v="1"/>
    <n v="150.75"/>
    <x v="9"/>
    <x v="0"/>
  </r>
  <r>
    <s v="ORD-1038"/>
    <x v="37"/>
    <x v="18"/>
    <x v="3"/>
    <x v="37"/>
    <n v="115.4"/>
    <n v="3"/>
    <s v="25.5p"/>
    <x v="2"/>
    <x v="3"/>
  </r>
  <r>
    <s v="ORD-1039"/>
    <x v="38"/>
    <x v="19"/>
    <x v="0"/>
    <x v="38"/>
    <n v="217.7"/>
    <n v="2"/>
    <n v="125.4"/>
    <x v="10"/>
    <x v="1"/>
  </r>
  <r>
    <s v="ORD-1040"/>
    <x v="39"/>
    <x v="20"/>
    <x v="1"/>
    <x v="39"/>
    <n v="38.25"/>
    <n v="1"/>
    <n v="185.25"/>
    <x v="1"/>
    <x v="2"/>
  </r>
  <r>
    <s v="ORD-1041"/>
    <x v="40"/>
    <x v="1"/>
    <x v="2"/>
    <x v="40"/>
    <n v="99.2"/>
    <n v="3"/>
    <n v="45.9"/>
    <x v="11"/>
    <x v="0"/>
  </r>
  <r>
    <s v="ORD-1042"/>
    <x v="41"/>
    <x v="2"/>
    <x v="3"/>
    <x v="41"/>
    <n v="360.76"/>
    <n v="4"/>
    <n v="32.75"/>
    <x v="0"/>
    <x v="2"/>
  </r>
  <r>
    <s v="ORD-1043"/>
    <x v="42"/>
    <x v="3"/>
    <x v="0"/>
    <x v="42"/>
    <n v="4.22"/>
    <n v="2"/>
    <n v="75.599999999999994"/>
    <x v="5"/>
    <x v="1"/>
  </r>
  <r>
    <s v="ORD-1044"/>
    <x v="43"/>
    <x v="5"/>
    <x v="1"/>
    <x v="43"/>
    <n v="285.7"/>
    <n v="1"/>
    <n v="255"/>
    <x v="6"/>
    <x v="3"/>
  </r>
  <r>
    <s v="ORD-1045"/>
    <x v="44"/>
    <x v="6"/>
    <x v="2"/>
    <x v="44"/>
    <n v="44.4"/>
    <n v="2"/>
    <n v="88.4"/>
    <x v="7"/>
    <x v="2"/>
  </r>
  <r>
    <s v="ORD-1046"/>
    <x v="45"/>
    <x v="7"/>
    <x v="3"/>
    <x v="45"/>
    <n v="5.5"/>
    <n v="5"/>
    <n v="12.9"/>
    <x v="4"/>
    <x v="0"/>
  </r>
  <r>
    <s v="ORD-1047"/>
    <x v="46"/>
    <x v="22"/>
    <x v="0"/>
    <x v="46"/>
    <n v="26.67"/>
    <n v="1"/>
    <n v="165.75"/>
    <x v="8"/>
    <x v="3"/>
  </r>
  <r>
    <s v="ORD-1048"/>
    <x v="47"/>
    <x v="9"/>
    <x v="1"/>
    <x v="47"/>
    <n v="728.2"/>
    <n v="2"/>
    <n v="48.3"/>
    <x v="3"/>
    <x v="3"/>
  </r>
  <r>
    <s v="ORD-1049"/>
    <x v="48"/>
    <x v="23"/>
    <x v="2"/>
    <x v="48"/>
    <n v="278.89999999999998"/>
    <n v="4"/>
    <n v="22.5"/>
    <x v="9"/>
    <x v="0"/>
  </r>
  <r>
    <s v="ORD-1050"/>
    <x v="49"/>
    <x v="11"/>
    <x v="3"/>
    <x v="49"/>
    <n v="50.7"/>
    <n v="3"/>
    <n v="40.25"/>
    <x v="2"/>
    <x v="2"/>
  </r>
  <r>
    <s v="ORD-1051"/>
    <x v="50"/>
    <x v="12"/>
    <x v="0"/>
    <x v="50"/>
    <n v="29.12"/>
    <n v="2"/>
    <n v="55.9"/>
    <x v="10"/>
    <x v="1"/>
  </r>
  <r>
    <s v="ORD-1052"/>
    <x v="51"/>
    <x v="24"/>
    <x v="1"/>
    <x v="51"/>
    <n v="973.2"/>
    <n v="1"/>
    <n v="95.6"/>
    <x v="1"/>
    <x v="1"/>
  </r>
  <r>
    <s v="ORD-1053"/>
    <x v="52"/>
    <x v="26"/>
    <x v="2"/>
    <x v="52"/>
    <n v="34.1"/>
    <n v="3"/>
    <n v="65.25"/>
    <x v="11"/>
    <x v="2"/>
  </r>
  <r>
    <s v="ORD-1054"/>
    <x v="53"/>
    <x v="25"/>
    <x v="3"/>
    <x v="53"/>
    <n v="95.7"/>
    <n v="4"/>
    <n v="18.399999999999999"/>
    <x v="0"/>
    <x v="2"/>
  </r>
  <r>
    <s v="ORD-1055"/>
    <x v="54"/>
    <x v="16"/>
    <x v="0"/>
    <x v="54"/>
    <n v="157.30000000000001"/>
    <n v="1"/>
    <n v="145"/>
    <x v="5"/>
    <x v="3"/>
  </r>
  <r>
    <s v="ORD-1056"/>
    <x v="55"/>
    <x v="17"/>
    <x v="1"/>
    <x v="55"/>
    <n v="218.2"/>
    <n v="1"/>
    <n v="375"/>
    <x v="6"/>
    <x v="1"/>
  </r>
  <r>
    <s v="ORD-1057"/>
    <x v="56"/>
    <x v="18"/>
    <x v="2"/>
    <x v="56"/>
    <n v="279.7"/>
    <n v="2"/>
    <n v="58.75"/>
    <x v="7"/>
    <x v="2"/>
  </r>
  <r>
    <s v="ORD-1058"/>
    <x v="57"/>
    <x v="19"/>
    <x v="3"/>
    <x v="57"/>
    <n v="340.4"/>
    <n v="3"/>
    <n v="24.9"/>
    <x v="4"/>
    <x v="0"/>
  </r>
  <r>
    <s v="ORD-1059"/>
    <x v="58"/>
    <x v="20"/>
    <x v="0"/>
    <x v="58"/>
    <n v="402.99"/>
    <n v="2"/>
    <n v="85.25"/>
    <x v="8"/>
    <x v="3"/>
  </r>
  <r>
    <s v="ORD-1060"/>
    <x v="59"/>
    <x v="1"/>
    <x v="1"/>
    <x v="59"/>
    <n v="63.2"/>
    <n v="4"/>
    <n v="22.8"/>
    <x v="3"/>
    <x v="1"/>
  </r>
  <r>
    <s v="ORD-1061"/>
    <x v="60"/>
    <x v="2"/>
    <x v="2"/>
    <x v="60"/>
    <n v="24.7"/>
    <n v="3"/>
    <n v="35.6"/>
    <x v="9"/>
    <x v="0"/>
  </r>
  <r>
    <s v="ORD-1062"/>
    <x v="61"/>
    <x v="3"/>
    <x v="3"/>
    <x v="61"/>
    <n v="5.78"/>
    <n v="5"/>
    <n v="15.75"/>
    <x v="2"/>
    <x v="2"/>
  </r>
  <r>
    <s v="ORD-1063"/>
    <x v="62"/>
    <x v="5"/>
    <x v="0"/>
    <x v="62"/>
    <n v="364.7"/>
    <n v="1"/>
    <n v="120.9"/>
    <x v="10"/>
    <x v="2"/>
  </r>
  <r>
    <s v="ORD-1064"/>
    <x v="63"/>
    <x v="6"/>
    <x v="1"/>
    <x v="63"/>
    <n v="18.2"/>
    <n v="2"/>
    <n v="18.5"/>
    <x v="1"/>
    <x v="2"/>
  </r>
  <r>
    <s v="ORD-1065"/>
    <x v="64"/>
    <x v="7"/>
    <x v="2"/>
    <x v="64"/>
    <n v="769.6"/>
    <n v="4"/>
    <n v="42.25"/>
    <x v="11"/>
    <x v="1"/>
  </r>
  <r>
    <s v="ORD-1066"/>
    <x v="65"/>
    <x v="22"/>
    <x v="3"/>
    <x v="65"/>
    <n v="830.74"/>
    <n v="6"/>
    <n v="28.4"/>
    <x v="0"/>
    <x v="1"/>
  </r>
  <r>
    <s v="ORD-1067"/>
    <x v="66"/>
    <x v="9"/>
    <x v="0"/>
    <x v="66"/>
    <n v="89.2"/>
    <n v="1"/>
    <n v="95.75"/>
    <x v="5"/>
    <x v="0"/>
  </r>
  <r>
    <s v="ORD-1068"/>
    <x v="67"/>
    <x v="23"/>
    <x v="1"/>
    <x v="67"/>
    <n v="953.29"/>
    <n v="3"/>
    <n v="45.6"/>
    <x v="6"/>
    <x v="3"/>
  </r>
  <r>
    <s v="ORD-1069"/>
    <x v="68"/>
    <x v="11"/>
    <x v="2"/>
    <x v="68"/>
    <n v="14.5"/>
    <n v="2"/>
    <n v="78.900000000000006"/>
    <x v="7"/>
    <x v="3"/>
  </r>
  <r>
    <s v="ORD-1070"/>
    <x v="69"/>
    <x v="12"/>
    <x v="3"/>
    <x v="69"/>
    <n v="75.569999999999993"/>
    <n v="4"/>
    <n v="20.25"/>
    <x v="4"/>
    <x v="2"/>
  </r>
  <r>
    <s v="ORD-1071"/>
    <x v="70"/>
    <x v="24"/>
    <x v="0"/>
    <x v="70"/>
    <n v="413.31"/>
    <n v="2"/>
    <n v="65.400000000000006"/>
    <x v="8"/>
    <x v="0"/>
  </r>
  <r>
    <s v="ORD-1072"/>
    <x v="71"/>
    <x v="27"/>
    <x v="1"/>
    <x v="71"/>
    <n v="198.22"/>
    <n v="1"/>
    <n v="125.75"/>
    <x v="3"/>
    <x v="1"/>
  </r>
  <r>
    <s v="ORD-1073"/>
    <x v="72"/>
    <x v="25"/>
    <x v="2"/>
    <x v="72"/>
    <n v="59.85"/>
    <n v="3"/>
    <n v="55.25"/>
    <x v="9"/>
    <x v="3"/>
  </r>
  <r>
    <s v="ORD-1074"/>
    <x v="73"/>
    <x v="16"/>
    <x v="3"/>
    <x v="73"/>
    <n v="320.56"/>
    <n v="5"/>
    <n v="17.899999999999999"/>
    <x v="2"/>
    <x v="2"/>
  </r>
  <r>
    <s v="ORD-1075"/>
    <x v="74"/>
    <x v="17"/>
    <x v="0"/>
    <x v="42"/>
    <n v="38.200000000000003"/>
    <n v="2"/>
    <n v="45.6"/>
    <x v="10"/>
    <x v="0"/>
  </r>
  <r>
    <s v="ORD-1076"/>
    <x v="75"/>
    <x v="18"/>
    <x v="1"/>
    <x v="74"/>
    <n v="443.25"/>
    <n v="1"/>
    <n v="210"/>
    <x v="1"/>
    <x v="1"/>
  </r>
  <r>
    <s v="ORD-1077"/>
    <x v="76"/>
    <x v="19"/>
    <x v="2"/>
    <x v="75"/>
    <n v="14.33"/>
    <n v="4"/>
    <n v="32.75"/>
    <x v="11"/>
    <x v="3"/>
  </r>
  <r>
    <s v="ORD-1078"/>
    <x v="77"/>
    <x v="20"/>
    <x v="3"/>
    <x v="76"/>
    <n v="65.790000000000006"/>
    <n v="6"/>
    <n v="14.25"/>
    <x v="0"/>
    <x v="2"/>
  </r>
  <r>
    <s v="ORD-1079"/>
    <x v="78"/>
    <x v="1"/>
    <x v="0"/>
    <x v="77"/>
    <n v="62.7"/>
    <n v="1"/>
    <n v="135.9"/>
    <x v="5"/>
    <x v="0"/>
  </r>
  <r>
    <s v="ORD-1080"/>
    <x v="79"/>
    <x v="2"/>
    <x v="1"/>
    <x v="78"/>
    <n v="88.21"/>
    <n v="3"/>
    <n v="12.8"/>
    <x v="6"/>
    <x v="1"/>
  </r>
  <r>
    <s v="ORD-1081"/>
    <x v="80"/>
    <x v="3"/>
    <x v="2"/>
    <x v="79"/>
    <n v="749.5"/>
    <n v="2"/>
    <n v="48.5"/>
    <x v="7"/>
    <x v="3"/>
  </r>
  <r>
    <s v="ORD-1082"/>
    <x v="81"/>
    <x v="5"/>
    <x v="3"/>
    <x v="80"/>
    <n v="10.63"/>
    <n v="4"/>
    <n v="26.75"/>
    <x v="4"/>
    <x v="2"/>
  </r>
  <r>
    <s v="ORD-1083"/>
    <x v="82"/>
    <x v="6"/>
    <x v="0"/>
    <x v="81"/>
    <n v="8.7200000000000006"/>
    <n v="1"/>
    <n v="75.25"/>
    <x v="8"/>
    <x v="0"/>
  </r>
  <r>
    <s v="ORD-1084"/>
    <x v="83"/>
    <x v="7"/>
    <x v="1"/>
    <x v="82"/>
    <n v="933.08"/>
    <n v="1"/>
    <n v="340.5"/>
    <x v="3"/>
    <x v="1"/>
  </r>
  <r>
    <s v="ORD-1085"/>
    <x v="84"/>
    <x v="22"/>
    <x v="2"/>
    <x v="83"/>
    <n v="49.23"/>
    <n v="5"/>
    <n v="28.4"/>
    <x v="9"/>
    <x v="3"/>
  </r>
  <r>
    <s v="ORD-1086"/>
    <x v="85"/>
    <x v="9"/>
    <x v="3"/>
    <x v="84"/>
    <n v="505.8"/>
    <n v="3"/>
    <n v="19.899999999999999"/>
    <x v="2"/>
    <x v="2"/>
  </r>
  <r>
    <s v="ORD-1087"/>
    <x v="86"/>
    <x v="23"/>
    <x v="0"/>
    <x v="85"/>
    <n v="511.7"/>
    <n v="2"/>
    <n v="55.75"/>
    <x v="10"/>
    <x v="0"/>
  </r>
  <r>
    <s v="ORD-1088"/>
    <x v="87"/>
    <x v="28"/>
    <x v="1"/>
    <x v="86"/>
    <n v="8.2899999999999991"/>
    <n v="1"/>
    <n v="280"/>
    <x v="1"/>
    <x v="1"/>
  </r>
  <r>
    <s v="ORD-1089"/>
    <x v="88"/>
    <x v="12"/>
    <x v="2"/>
    <x v="87"/>
    <n v="9.5"/>
    <n v="4"/>
    <n v="65.25"/>
    <x v="11"/>
    <x v="3"/>
  </r>
  <r>
    <s v="ORD-1090"/>
    <x v="89"/>
    <x v="24"/>
    <x v="3"/>
    <x v="73"/>
    <n v="34.729999999999997"/>
    <n v="2"/>
    <n v="22.5"/>
    <x v="0"/>
    <x v="2"/>
  </r>
  <r>
    <s v="ORD-1091"/>
    <x v="90"/>
    <x v="14"/>
    <x v="0"/>
    <x v="88"/>
    <n v="362"/>
    <n v="1"/>
    <n v="175.4"/>
    <x v="5"/>
    <x v="0"/>
  </r>
  <r>
    <s v="ORD-1092"/>
    <x v="91"/>
    <x v="25"/>
    <x v="1"/>
    <x v="89"/>
    <n v="11.99"/>
    <n v="3"/>
    <n v="58.9"/>
    <x v="6"/>
    <x v="1"/>
  </r>
  <r>
    <s v="ORD-1093"/>
    <x v="92"/>
    <x v="16"/>
    <x v="2"/>
    <x v="90"/>
    <n v="91.76"/>
    <n v="1"/>
    <n v="210.75"/>
    <x v="7"/>
    <x v="3"/>
  </r>
  <r>
    <s v="ORD-1094"/>
    <x v="93"/>
    <x v="17"/>
    <x v="3"/>
    <x v="91"/>
    <n v="45.9"/>
    <n v="5"/>
    <n v="30.25"/>
    <x v="4"/>
    <x v="2"/>
  </r>
  <r>
    <s v="ORD-1095"/>
    <x v="94"/>
    <x v="18"/>
    <x v="0"/>
    <x v="92"/>
    <n v="56.07"/>
    <n v="2"/>
    <n v="95.6"/>
    <x v="8"/>
    <x v="0"/>
  </r>
  <r>
    <s v="ORD-1096"/>
    <x v="95"/>
    <x v="19"/>
    <x v="1"/>
    <x v="93"/>
    <n v="68.489999999999995"/>
    <n v="4"/>
    <n v="25.75"/>
    <x v="3"/>
    <x v="1"/>
  </r>
  <r>
    <s v="ORD-1097"/>
    <x v="96"/>
    <x v="29"/>
    <x v="2"/>
    <x v="94"/>
    <n v="50.29"/>
    <n v="3"/>
    <n v="18.899999999999999"/>
    <x v="9"/>
    <x v="3"/>
  </r>
  <r>
    <s v="ORD-1098"/>
    <x v="97"/>
    <x v="1"/>
    <x v="3"/>
    <x v="14"/>
    <n v="10.27"/>
    <n v="6"/>
    <n v="35.4"/>
    <x v="2"/>
    <x v="2"/>
  </r>
  <r>
    <s v="ORD-1099"/>
    <x v="98"/>
    <x v="2"/>
    <x v="0"/>
    <x v="95"/>
    <n v="585.20000000000005"/>
    <n v="1"/>
    <n v="65.25"/>
    <x v="10"/>
    <x v="0"/>
  </r>
  <r>
    <s v="ORD-1100"/>
    <x v="99"/>
    <x v="3"/>
    <x v="1"/>
    <x v="96"/>
    <n v="65.27"/>
    <n v="2"/>
    <n v="75.5"/>
    <x v="1"/>
    <x v="1"/>
  </r>
</pivotCacheRecords>
</file>

<file path=xl/pivotCache/pivotCacheRecords2.xml><?xml version="1.0" encoding="utf-8"?>
<pivotCacheRecords xmlns="http://schemas.openxmlformats.org/spreadsheetml/2006/main" xmlns:r="http://schemas.openxmlformats.org/officeDocument/2006/relationships" count="100">
  <r>
    <s v="Syed Tahir Hussain"/>
    <x v="0"/>
  </r>
  <r>
    <s v="M. Taha"/>
    <x v="1"/>
  </r>
  <r>
    <s v="M.Farhan"/>
    <x v="2"/>
  </r>
  <r>
    <s v="Ashba Aslam"/>
    <x v="0"/>
  </r>
  <r>
    <s v="Syeda Hafsa"/>
    <x v="3"/>
  </r>
  <r>
    <s v="Bisma Khalid"/>
    <x v="1"/>
  </r>
  <r>
    <s v="Lasma Nasir"/>
    <x v="2"/>
  </r>
  <r>
    <s v="Masfa Naseer"/>
    <x v="0"/>
  </r>
  <r>
    <s v="Abrish Arob"/>
    <x v="0"/>
  </r>
  <r>
    <s v="Ilsa Mansoor"/>
    <x v="3"/>
  </r>
  <r>
    <s v="Ashar Chandio"/>
    <x v="1"/>
  </r>
  <r>
    <s v="Arwa Eman"/>
    <x v="0"/>
  </r>
  <r>
    <s v="Sohaib Piyare"/>
    <x v="2"/>
  </r>
  <r>
    <s v="Khobaib Devil"/>
    <x v="1"/>
  </r>
  <r>
    <s v="Nimrah Malik"/>
    <x v="0"/>
  </r>
  <r>
    <s v="Jaweria Khaliq"/>
    <x v="2"/>
  </r>
  <r>
    <s v="Rimsha Khalid"/>
    <x v="1"/>
  </r>
  <r>
    <s v="Areeba Saeed"/>
    <x v="3"/>
  </r>
  <r>
    <s v="Zain Ansari"/>
    <x v="0"/>
  </r>
  <r>
    <s v="Anas Nadeem"/>
    <x v="3"/>
  </r>
  <r>
    <s v="Zunaira Zain"/>
    <x v="2"/>
  </r>
  <r>
    <s v="Dua Ansari"/>
    <x v="0"/>
  </r>
  <r>
    <s v="Shamim Nadeem"/>
    <x v="2"/>
  </r>
  <r>
    <s v="Naila Zubair"/>
    <x v="1"/>
  </r>
  <r>
    <s v="Aneela Naser"/>
    <x v="3"/>
  </r>
  <r>
    <s v="Urooj Jahan"/>
    <x v="0"/>
  </r>
  <r>
    <s v="Shazia Perveen "/>
    <x v="2"/>
  </r>
  <r>
    <s v="Kausar Saad"/>
    <x v="3"/>
  </r>
  <r>
    <s v="Effat Danish"/>
    <x v="2"/>
  </r>
  <r>
    <s v="Habiba Naseem"/>
    <x v="0"/>
  </r>
  <r>
    <s v="Ayesha Aadil"/>
    <x v="1"/>
  </r>
  <r>
    <s v="Seerat ul Zehra"/>
    <x v="0"/>
  </r>
  <r>
    <s v="Fatima Zahra"/>
    <x v="2"/>
  </r>
  <r>
    <s v="Murtaza"/>
    <x v="3"/>
  </r>
  <r>
    <s v="Iqbal Anwar"/>
    <x v="1"/>
  </r>
  <r>
    <s v="Shahnawaz Shah"/>
    <x v="2"/>
  </r>
  <r>
    <s v="Rahim ali Nawaz"/>
    <x v="0"/>
  </r>
  <r>
    <s v="Ayman Iqbal"/>
    <x v="3"/>
  </r>
  <r>
    <s v="Shuja Ul din"/>
    <x v="1"/>
  </r>
  <r>
    <s v="Yaqoob"/>
    <x v="2"/>
  </r>
  <r>
    <s v="Jalal Majeeb"/>
    <x v="0"/>
  </r>
  <r>
    <s v="Ali Arif"/>
    <x v="2"/>
  </r>
  <r>
    <s v="Ghazanfar "/>
    <x v="1"/>
  </r>
  <r>
    <s v="Manahil Imran"/>
    <x v="3"/>
  </r>
  <r>
    <s v="Musab Hussain"/>
    <x v="2"/>
  </r>
  <r>
    <s v="Umer Khattab"/>
    <x v="0"/>
  </r>
  <r>
    <s v="Arish Mansoor ali"/>
    <x v="3"/>
  </r>
  <r>
    <s v="Shahzain Zeeshan"/>
    <x v="3"/>
  </r>
  <r>
    <s v="Tahira Tahir"/>
    <x v="0"/>
  </r>
  <r>
    <s v="Raheela Gulzar "/>
    <x v="2"/>
  </r>
  <r>
    <s v="Romana Shaikh"/>
    <x v="1"/>
  </r>
  <r>
    <s v="Asif Yousuf Zai"/>
    <x v="1"/>
  </r>
  <r>
    <s v="Qutaiba bin muslim"/>
    <x v="2"/>
  </r>
  <r>
    <s v="Okasha "/>
    <x v="2"/>
  </r>
  <r>
    <s v="Ikrama "/>
    <x v="3"/>
  </r>
  <r>
    <s v="Soobia Sadiq "/>
    <x v="1"/>
  </r>
  <r>
    <s v="Amina Atiq"/>
    <x v="2"/>
  </r>
  <r>
    <s v="Shahida "/>
    <x v="0"/>
  </r>
  <r>
    <s v="Azlifa Amjad"/>
    <x v="3"/>
  </r>
  <r>
    <s v="Uzma Sajjad"/>
    <x v="1"/>
  </r>
  <r>
    <s v="Zainab Abd ul Qadir"/>
    <x v="0"/>
  </r>
  <r>
    <s v="Muntaha Kanwal"/>
    <x v="2"/>
  </r>
  <r>
    <s v="Umme Ammara"/>
    <x v="2"/>
  </r>
  <r>
    <s v="Bushra Zahid"/>
    <x v="2"/>
  </r>
  <r>
    <s v="Omama Salman"/>
    <x v="1"/>
  </r>
  <r>
    <s v="Huda "/>
    <x v="1"/>
  </r>
  <r>
    <s v="Barirah Sajid"/>
    <x v="0"/>
  </r>
  <r>
    <s v="Hafsa Zulfikar"/>
    <x v="3"/>
  </r>
  <r>
    <s v="Manahil "/>
    <x v="3"/>
  </r>
  <r>
    <s v="Saman Sikandar"/>
    <x v="2"/>
  </r>
  <r>
    <s v="Hooria "/>
    <x v="0"/>
  </r>
  <r>
    <s v="Jaweed Shah"/>
    <x v="1"/>
  </r>
  <r>
    <s v="Tooba Malik"/>
    <x v="3"/>
  </r>
  <r>
    <s v="Shaista Lodhi "/>
    <x v="2"/>
  </r>
  <r>
    <s v="Rahma "/>
    <x v="0"/>
  </r>
  <r>
    <s v="Muhammad Zarrar "/>
    <x v="1"/>
  </r>
  <r>
    <s v="Zohaib "/>
    <x v="3"/>
  </r>
  <r>
    <s v="Fateh Ahmad"/>
    <x v="2"/>
  </r>
  <r>
    <s v="Fawad Usmani"/>
    <x v="0"/>
  </r>
  <r>
    <s v="Anam Waqqas "/>
    <x v="1"/>
  </r>
  <r>
    <s v="Akram Qadri"/>
    <x v="3"/>
  </r>
  <r>
    <s v="Waqqas Usmani"/>
    <x v="2"/>
  </r>
  <r>
    <s v="Owais "/>
    <x v="0"/>
  </r>
  <r>
    <s v="Arshiyan Qari"/>
    <x v="1"/>
  </r>
  <r>
    <s v="Hussain Tareen"/>
    <x v="3"/>
  </r>
  <r>
    <s v="Saadia Absar"/>
    <x v="2"/>
  </r>
  <r>
    <s v="Khadija Hashir"/>
    <x v="0"/>
  </r>
  <r>
    <s v="Momina Iqbal"/>
    <x v="1"/>
  </r>
  <r>
    <s v="Zainab Ahsan"/>
    <x v="3"/>
  </r>
  <r>
    <s v="Mashood"/>
    <x v="2"/>
  </r>
  <r>
    <s v="Abd ul Rahman"/>
    <x v="0"/>
  </r>
  <r>
    <s v="Husn Ara"/>
    <x v="1"/>
  </r>
  <r>
    <s v="Riffat Shuja"/>
    <x v="3"/>
  </r>
  <r>
    <s v="Shahabuddin"/>
    <x v="2"/>
  </r>
  <r>
    <s v="Ishrat Jahan Ara "/>
    <x v="0"/>
  </r>
  <r>
    <s v="Yumna Zaid"/>
    <x v="1"/>
  </r>
  <r>
    <s v="Amna "/>
    <x v="3"/>
  </r>
  <r>
    <s v="Vaniya Husain"/>
    <x v="2"/>
  </r>
  <r>
    <s v="Komal Mer"/>
    <x v="0"/>
  </r>
  <r>
    <s v="Insha shee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G5:AH18" firstHeaderRow="1" firstDataRow="1" firstDataCol="1"/>
  <pivotFields count="10">
    <pivotField showAll="0"/>
    <pivotField showAll="0">
      <items count="101">
        <item x="90"/>
        <item x="8"/>
        <item x="80"/>
        <item x="41"/>
        <item x="56"/>
        <item x="96"/>
        <item x="79"/>
        <item x="19"/>
        <item x="24"/>
        <item x="17"/>
        <item x="46"/>
        <item x="83"/>
        <item x="11"/>
        <item x="10"/>
        <item x="3"/>
        <item x="51"/>
        <item x="30"/>
        <item x="37"/>
        <item x="58"/>
        <item x="66"/>
        <item x="5"/>
        <item x="63"/>
        <item x="21"/>
        <item x="28"/>
        <item x="77"/>
        <item x="32"/>
        <item x="78"/>
        <item x="42"/>
        <item x="29"/>
        <item x="67"/>
        <item x="70"/>
        <item x="65"/>
        <item x="91"/>
        <item x="84"/>
        <item x="54"/>
        <item x="9"/>
        <item x="99"/>
        <item x="34"/>
        <item x="94"/>
        <item x="40"/>
        <item x="71"/>
        <item x="15"/>
        <item x="27"/>
        <item x="86"/>
        <item x="13"/>
        <item x="98"/>
        <item x="6"/>
        <item x="1"/>
        <item x="2"/>
        <item x="68"/>
        <item x="43"/>
        <item x="7"/>
        <item x="89"/>
        <item x="87"/>
        <item x="75"/>
        <item x="61"/>
        <item x="33"/>
        <item x="44"/>
        <item x="23"/>
        <item x="14"/>
        <item x="53"/>
        <item x="64"/>
        <item x="82"/>
        <item x="52"/>
        <item x="49"/>
        <item x="36"/>
        <item x="74"/>
        <item x="92"/>
        <item x="16"/>
        <item x="50"/>
        <item x="85"/>
        <item x="69"/>
        <item x="31"/>
        <item x="93"/>
        <item x="57"/>
        <item x="35"/>
        <item x="47"/>
        <item x="73"/>
        <item x="22"/>
        <item x="26"/>
        <item x="38"/>
        <item x="12"/>
        <item x="55"/>
        <item x="0"/>
        <item x="4"/>
        <item x="48"/>
        <item x="72"/>
        <item x="45"/>
        <item x="62"/>
        <item x="25"/>
        <item x="59"/>
        <item x="97"/>
        <item x="81"/>
        <item x="39"/>
        <item x="95"/>
        <item x="18"/>
        <item x="60"/>
        <item x="88"/>
        <item x="76"/>
        <item x="20"/>
        <item t="default"/>
      </items>
    </pivotField>
    <pivotField showAll="0">
      <items count="31">
        <item x="25"/>
        <item x="15"/>
        <item x="12"/>
        <item x="16"/>
        <item x="1"/>
        <item x="19"/>
        <item x="2"/>
        <item x="22"/>
        <item x="8"/>
        <item x="17"/>
        <item x="3"/>
        <item x="11"/>
        <item x="28"/>
        <item x="24"/>
        <item x="0"/>
        <item x="29"/>
        <item x="20"/>
        <item x="13"/>
        <item x="21"/>
        <item x="27"/>
        <item x="14"/>
        <item x="26"/>
        <item x="6"/>
        <item x="9"/>
        <item x="7"/>
        <item x="5"/>
        <item x="4"/>
        <item x="18"/>
        <item x="23"/>
        <item x="10"/>
        <item t="default"/>
      </items>
    </pivotField>
    <pivotField showAll="0">
      <items count="6">
        <item x="2"/>
        <item x="1"/>
        <item x="4"/>
        <item x="0"/>
        <item x="3"/>
        <item t="default"/>
      </items>
    </pivotField>
    <pivotField showAll="0">
      <items count="98">
        <item x="66"/>
        <item x="18"/>
        <item x="58"/>
        <item x="13"/>
        <item x="42"/>
        <item x="7"/>
        <item x="69"/>
        <item x="36"/>
        <item x="64"/>
        <item x="38"/>
        <item x="77"/>
        <item x="45"/>
        <item x="46"/>
        <item x="88"/>
        <item x="31"/>
        <item x="80"/>
        <item x="68"/>
        <item x="10"/>
        <item x="0"/>
        <item x="9"/>
        <item x="49"/>
        <item x="91"/>
        <item x="62"/>
        <item x="29"/>
        <item x="26"/>
        <item x="34"/>
        <item x="92"/>
        <item x="44"/>
        <item x="89"/>
        <item x="15"/>
        <item x="33"/>
        <item x="96"/>
        <item x="95"/>
        <item x="37"/>
        <item x="21"/>
        <item x="82"/>
        <item x="71"/>
        <item x="1"/>
        <item x="24"/>
        <item x="53"/>
        <item x="6"/>
        <item x="59"/>
        <item x="20"/>
        <item x="48"/>
        <item x="27"/>
        <item x="81"/>
        <item x="41"/>
        <item x="63"/>
        <item x="5"/>
        <item x="43"/>
        <item x="70"/>
        <item x="76"/>
        <item x="75"/>
        <item x="57"/>
        <item x="85"/>
        <item x="35"/>
        <item x="39"/>
        <item x="55"/>
        <item x="84"/>
        <item x="30"/>
        <item x="79"/>
        <item x="47"/>
        <item x="11"/>
        <item x="61"/>
        <item x="51"/>
        <item x="52"/>
        <item x="22"/>
        <item x="16"/>
        <item x="60"/>
        <item x="40"/>
        <item x="93"/>
        <item x="19"/>
        <item x="3"/>
        <item x="8"/>
        <item x="12"/>
        <item x="14"/>
        <item x="73"/>
        <item x="74"/>
        <item x="50"/>
        <item x="90"/>
        <item x="28"/>
        <item x="56"/>
        <item x="87"/>
        <item x="23"/>
        <item x="4"/>
        <item x="65"/>
        <item x="94"/>
        <item x="32"/>
        <item x="2"/>
        <item x="54"/>
        <item x="78"/>
        <item x="25"/>
        <item x="83"/>
        <item x="86"/>
        <item x="72"/>
        <item x="17"/>
        <item x="67"/>
        <item t="default"/>
      </items>
    </pivotField>
    <pivotField dataField="1" showAll="0"/>
    <pivotField showAll="0"/>
    <pivotField showAll="0"/>
    <pivotField axis="axisRow" showAll="0">
      <items count="13">
        <item x="0"/>
        <item x="6"/>
        <item x="4"/>
        <item x="3"/>
        <item x="9"/>
        <item x="2"/>
        <item x="10"/>
        <item x="1"/>
        <item x="11"/>
        <item x="7"/>
        <item x="5"/>
        <item x="8"/>
        <item t="default"/>
      </items>
    </pivotField>
    <pivotField showAll="0">
      <items count="5">
        <item x="1"/>
        <item x="0"/>
        <item x="2"/>
        <item x="3"/>
        <item t="default"/>
      </items>
    </pivotField>
  </pivotFields>
  <rowFields count="1">
    <field x="8"/>
  </rowFields>
  <rowItems count="13">
    <i>
      <x/>
    </i>
    <i>
      <x v="1"/>
    </i>
    <i>
      <x v="2"/>
    </i>
    <i>
      <x v="3"/>
    </i>
    <i>
      <x v="4"/>
    </i>
    <i>
      <x v="5"/>
    </i>
    <i>
      <x v="6"/>
    </i>
    <i>
      <x v="7"/>
    </i>
    <i>
      <x v="8"/>
    </i>
    <i>
      <x v="9"/>
    </i>
    <i>
      <x v="10"/>
    </i>
    <i>
      <x v="11"/>
    </i>
    <i t="grand">
      <x/>
    </i>
  </rowItems>
  <colItems count="1">
    <i/>
  </colItems>
  <dataFields count="1">
    <dataField name="Sum of Sales" fld="5" baseField="0" baseItem="0"/>
  </dataFields>
  <formats count="2">
    <format dxfId="16">
      <pivotArea outline="0" collapsedLevelsAreSubtotals="1" fieldPosition="0"/>
    </format>
    <format dxfId="17">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D5:AE11" firstHeaderRow="1" firstDataRow="1" firstDataCol="1"/>
  <pivotFields count="10">
    <pivotField showAll="0"/>
    <pivotField axis="axisRow" showAll="0" measureFilter="1" sortType="descending">
      <items count="101">
        <item x="90"/>
        <item x="8"/>
        <item x="80"/>
        <item x="41"/>
        <item x="56"/>
        <item x="96"/>
        <item x="79"/>
        <item x="19"/>
        <item x="24"/>
        <item x="17"/>
        <item x="46"/>
        <item x="83"/>
        <item x="11"/>
        <item x="10"/>
        <item x="3"/>
        <item x="51"/>
        <item x="30"/>
        <item x="37"/>
        <item x="58"/>
        <item x="66"/>
        <item x="5"/>
        <item x="63"/>
        <item x="21"/>
        <item x="28"/>
        <item x="77"/>
        <item x="32"/>
        <item x="78"/>
        <item x="42"/>
        <item x="29"/>
        <item x="67"/>
        <item x="70"/>
        <item x="65"/>
        <item x="91"/>
        <item x="84"/>
        <item x="54"/>
        <item x="9"/>
        <item x="99"/>
        <item x="34"/>
        <item x="94"/>
        <item x="40"/>
        <item x="71"/>
        <item x="15"/>
        <item x="27"/>
        <item x="86"/>
        <item x="13"/>
        <item x="98"/>
        <item x="6"/>
        <item x="1"/>
        <item x="2"/>
        <item x="68"/>
        <item x="43"/>
        <item x="7"/>
        <item x="89"/>
        <item x="87"/>
        <item x="75"/>
        <item x="61"/>
        <item x="33"/>
        <item x="44"/>
        <item x="23"/>
        <item x="14"/>
        <item x="53"/>
        <item x="64"/>
        <item x="82"/>
        <item x="52"/>
        <item x="49"/>
        <item x="36"/>
        <item x="74"/>
        <item x="92"/>
        <item x="16"/>
        <item x="50"/>
        <item x="85"/>
        <item x="69"/>
        <item x="31"/>
        <item x="93"/>
        <item x="57"/>
        <item x="35"/>
        <item x="47"/>
        <item x="73"/>
        <item x="22"/>
        <item x="26"/>
        <item x="38"/>
        <item x="12"/>
        <item x="55"/>
        <item x="0"/>
        <item x="4"/>
        <item x="48"/>
        <item x="72"/>
        <item x="45"/>
        <item x="62"/>
        <item x="25"/>
        <item x="59"/>
        <item x="97"/>
        <item x="81"/>
        <item x="39"/>
        <item x="95"/>
        <item x="18"/>
        <item x="60"/>
        <item x="88"/>
        <item x="76"/>
        <item x="20"/>
        <item t="default"/>
      </items>
      <autoSortScope>
        <pivotArea dataOnly="0" outline="0" fieldPosition="0">
          <references count="1">
            <reference field="4294967294" count="1" selected="0">
              <x v="0"/>
            </reference>
          </references>
        </pivotArea>
      </autoSortScope>
    </pivotField>
    <pivotField showAll="0">
      <items count="31">
        <item x="25"/>
        <item x="15"/>
        <item x="12"/>
        <item x="16"/>
        <item x="1"/>
        <item x="19"/>
        <item x="2"/>
        <item x="22"/>
        <item x="8"/>
        <item x="17"/>
        <item x="3"/>
        <item x="11"/>
        <item x="28"/>
        <item x="24"/>
        <item x="0"/>
        <item x="29"/>
        <item x="20"/>
        <item x="13"/>
        <item x="21"/>
        <item x="27"/>
        <item x="14"/>
        <item x="26"/>
        <item x="6"/>
        <item x="9"/>
        <item x="7"/>
        <item x="5"/>
        <item x="4"/>
        <item x="18"/>
        <item x="23"/>
        <item x="10"/>
        <item t="default"/>
      </items>
    </pivotField>
    <pivotField showAll="0">
      <items count="6">
        <item x="2"/>
        <item x="1"/>
        <item x="4"/>
        <item x="0"/>
        <item x="3"/>
        <item t="default"/>
      </items>
    </pivotField>
    <pivotField showAll="0">
      <items count="98">
        <item x="66"/>
        <item x="18"/>
        <item x="58"/>
        <item x="13"/>
        <item x="42"/>
        <item x="7"/>
        <item x="69"/>
        <item x="36"/>
        <item x="64"/>
        <item x="38"/>
        <item x="77"/>
        <item x="45"/>
        <item x="46"/>
        <item x="88"/>
        <item x="31"/>
        <item x="80"/>
        <item x="68"/>
        <item x="10"/>
        <item x="0"/>
        <item x="9"/>
        <item x="49"/>
        <item x="91"/>
        <item x="62"/>
        <item x="29"/>
        <item x="26"/>
        <item x="34"/>
        <item x="92"/>
        <item x="44"/>
        <item x="89"/>
        <item x="15"/>
        <item x="33"/>
        <item x="96"/>
        <item x="95"/>
        <item x="37"/>
        <item x="21"/>
        <item x="82"/>
        <item x="71"/>
        <item x="1"/>
        <item x="24"/>
        <item x="53"/>
        <item x="6"/>
        <item x="59"/>
        <item x="20"/>
        <item x="48"/>
        <item x="27"/>
        <item x="81"/>
        <item x="41"/>
        <item x="63"/>
        <item x="5"/>
        <item x="43"/>
        <item x="70"/>
        <item x="76"/>
        <item x="75"/>
        <item x="57"/>
        <item x="85"/>
        <item x="35"/>
        <item x="39"/>
        <item x="55"/>
        <item x="84"/>
        <item x="30"/>
        <item x="79"/>
        <item x="47"/>
        <item x="11"/>
        <item x="61"/>
        <item x="51"/>
        <item x="52"/>
        <item x="22"/>
        <item x="16"/>
        <item x="60"/>
        <item x="40"/>
        <item x="93"/>
        <item x="19"/>
        <item x="3"/>
        <item x="8"/>
        <item x="12"/>
        <item x="14"/>
        <item x="73"/>
        <item x="74"/>
        <item x="50"/>
        <item x="90"/>
        <item x="28"/>
        <item x="56"/>
        <item x="87"/>
        <item x="23"/>
        <item x="4"/>
        <item x="65"/>
        <item x="94"/>
        <item x="32"/>
        <item x="2"/>
        <item x="54"/>
        <item x="78"/>
        <item x="25"/>
        <item x="83"/>
        <item x="86"/>
        <item x="72"/>
        <item x="17"/>
        <item x="67"/>
        <item t="default"/>
      </items>
    </pivotField>
    <pivotField showAll="0"/>
    <pivotField showAll="0"/>
    <pivotField dataField="1" showAll="0"/>
    <pivotField showAll="0">
      <items count="13">
        <item x="0"/>
        <item x="6"/>
        <item x="4"/>
        <item x="3"/>
        <item x="9"/>
        <item x="2"/>
        <item x="10"/>
        <item x="1"/>
        <item x="11"/>
        <item x="7"/>
        <item x="5"/>
        <item x="8"/>
        <item t="default"/>
      </items>
    </pivotField>
    <pivotField showAll="0">
      <items count="5">
        <item x="1"/>
        <item x="0"/>
        <item x="2"/>
        <item x="3"/>
        <item t="default"/>
      </items>
    </pivotField>
  </pivotFields>
  <rowFields count="1">
    <field x="1"/>
  </rowFields>
  <rowItems count="6">
    <i>
      <x v="42"/>
    </i>
    <i>
      <x v="82"/>
    </i>
    <i>
      <x v="11"/>
    </i>
    <i>
      <x v="1"/>
    </i>
    <i>
      <x v="44"/>
    </i>
    <i t="grand">
      <x/>
    </i>
  </rowItems>
  <colItems count="1">
    <i/>
  </colItems>
  <dataFields count="1">
    <dataField name="Sum of Profit" fld="7" baseField="1" baseItem="0"/>
  </dataFields>
  <chartFormats count="1">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6:A7" firstHeaderRow="1" firstDataRow="1" firstDataCol="0"/>
  <pivotFields count="10">
    <pivotField showAll="0"/>
    <pivotField showAll="0"/>
    <pivotField showAll="0"/>
    <pivotField showAll="0">
      <items count="6">
        <item x="2"/>
        <item x="1"/>
        <item x="4"/>
        <item x="0"/>
        <item x="3"/>
        <item t="default"/>
      </items>
    </pivotField>
    <pivotField showAll="0"/>
    <pivotField showAll="0"/>
    <pivotField showAll="0"/>
    <pivotField dataField="1" showAll="0"/>
    <pivotField showAll="0">
      <items count="13">
        <item x="0"/>
        <item x="6"/>
        <item x="4"/>
        <item x="3"/>
        <item x="9"/>
        <item x="2"/>
        <item x="10"/>
        <item x="1"/>
        <item x="11"/>
        <item x="7"/>
        <item x="5"/>
        <item x="8"/>
        <item t="default"/>
      </items>
    </pivotField>
    <pivotField showAll="0">
      <items count="5">
        <item x="1"/>
        <item x="0"/>
        <item x="2"/>
        <item x="3"/>
        <item t="default"/>
      </items>
    </pivotField>
  </pivotFields>
  <rowItems count="1">
    <i/>
  </rowItems>
  <colItems count="1">
    <i/>
  </colItems>
  <dataFields count="1">
    <dataField name="Sum of Profit" fld="7" baseField="0" baseItem="12513960"/>
  </dataFields>
  <formats count="2">
    <format dxfId="12">
      <pivotArea dataOnly="0" labelOnly="1" outline="0" axis="axisValues" fieldPosition="0"/>
    </format>
    <format dxfId="13">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1">
  <location ref="Q5:R10" firstHeaderRow="1" firstDataRow="1" firstDataCol="1"/>
  <pivotFields count="2">
    <pivotField dataField="1" showAll="0"/>
    <pivotField axis="axisRow" showAll="0">
      <items count="5">
        <item x="1"/>
        <item x="0"/>
        <item x="2"/>
        <item x="3"/>
        <item t="default"/>
      </items>
    </pivotField>
  </pivotFields>
  <rowFields count="1">
    <field x="1"/>
  </rowFields>
  <rowItems count="5">
    <i>
      <x/>
    </i>
    <i>
      <x v="1"/>
    </i>
    <i>
      <x v="2"/>
    </i>
    <i>
      <x v="3"/>
    </i>
    <i t="grand">
      <x/>
    </i>
  </rowItems>
  <colItems count="1">
    <i/>
  </colItems>
  <dataFields count="1">
    <dataField name="Count of Customer Name"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K5:L103" firstHeaderRow="1" firstDataRow="1" firstDataCol="1"/>
  <pivotFields count="10">
    <pivotField showAll="0"/>
    <pivotField showAll="0"/>
    <pivotField showAll="0"/>
    <pivotField showAll="0">
      <items count="6">
        <item x="2"/>
        <item x="1"/>
        <item x="4"/>
        <item x="0"/>
        <item x="3"/>
        <item t="default"/>
      </items>
    </pivotField>
    <pivotField axis="axisRow" showAll="0" sortType="descending">
      <items count="98">
        <item x="66"/>
        <item x="18"/>
        <item x="58"/>
        <item x="13"/>
        <item x="42"/>
        <item x="7"/>
        <item x="69"/>
        <item x="36"/>
        <item x="64"/>
        <item x="38"/>
        <item x="77"/>
        <item x="45"/>
        <item x="46"/>
        <item x="88"/>
        <item x="31"/>
        <item x="80"/>
        <item x="68"/>
        <item x="10"/>
        <item x="0"/>
        <item x="9"/>
        <item x="49"/>
        <item x="91"/>
        <item x="62"/>
        <item x="29"/>
        <item x="26"/>
        <item x="34"/>
        <item x="92"/>
        <item x="44"/>
        <item x="89"/>
        <item x="15"/>
        <item x="33"/>
        <item x="96"/>
        <item x="95"/>
        <item x="37"/>
        <item x="21"/>
        <item x="82"/>
        <item x="71"/>
        <item x="1"/>
        <item x="24"/>
        <item x="53"/>
        <item x="6"/>
        <item x="59"/>
        <item x="20"/>
        <item x="48"/>
        <item x="27"/>
        <item x="81"/>
        <item x="41"/>
        <item x="63"/>
        <item x="5"/>
        <item x="43"/>
        <item x="70"/>
        <item x="76"/>
        <item x="75"/>
        <item x="57"/>
        <item x="85"/>
        <item x="35"/>
        <item x="39"/>
        <item x="55"/>
        <item x="84"/>
        <item x="30"/>
        <item x="79"/>
        <item x="47"/>
        <item x="11"/>
        <item x="61"/>
        <item x="51"/>
        <item x="52"/>
        <item x="22"/>
        <item x="16"/>
        <item x="60"/>
        <item x="40"/>
        <item x="93"/>
        <item x="19"/>
        <item x="3"/>
        <item x="8"/>
        <item x="12"/>
        <item x="14"/>
        <item x="73"/>
        <item x="74"/>
        <item x="50"/>
        <item x="90"/>
        <item x="28"/>
        <item x="56"/>
        <item x="87"/>
        <item x="23"/>
        <item x="4"/>
        <item x="65"/>
        <item x="94"/>
        <item x="32"/>
        <item x="2"/>
        <item x="54"/>
        <item x="78"/>
        <item x="25"/>
        <item x="83"/>
        <item x="86"/>
        <item x="72"/>
        <item x="17"/>
        <item x="67"/>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13">
        <item x="0"/>
        <item x="6"/>
        <item x="4"/>
        <item x="3"/>
        <item x="9"/>
        <item x="2"/>
        <item x="10"/>
        <item x="1"/>
        <item x="11"/>
        <item x="7"/>
        <item x="5"/>
        <item x="8"/>
        <item t="default"/>
      </items>
    </pivotField>
    <pivotField showAll="0">
      <items count="5">
        <item x="1"/>
        <item x="0"/>
        <item x="2"/>
        <item x="3"/>
        <item t="default"/>
      </items>
    </pivotField>
  </pivotFields>
  <rowFields count="1">
    <field x="4"/>
  </rowFields>
  <rowItems count="98">
    <i>
      <x v="64"/>
    </i>
    <i>
      <x v="96"/>
    </i>
    <i>
      <x v="35"/>
    </i>
    <i>
      <x v="85"/>
    </i>
    <i>
      <x v="87"/>
    </i>
    <i>
      <x v="8"/>
    </i>
    <i>
      <x v="60"/>
    </i>
    <i>
      <x v="61"/>
    </i>
    <i>
      <x v="75"/>
    </i>
    <i>
      <x v="32"/>
    </i>
    <i>
      <x v="80"/>
    </i>
    <i>
      <x v="54"/>
    </i>
    <i>
      <x v="58"/>
    </i>
    <i>
      <x v="77"/>
    </i>
    <i>
      <x v="50"/>
    </i>
    <i>
      <x v="2"/>
    </i>
    <i>
      <x v="22"/>
    </i>
    <i>
      <x v="13"/>
    </i>
    <i>
      <x v="46"/>
    </i>
    <i>
      <x v="76"/>
    </i>
    <i>
      <x v="53"/>
    </i>
    <i>
      <x v="38"/>
    </i>
    <i>
      <x v="49"/>
    </i>
    <i>
      <x v="81"/>
    </i>
    <i>
      <x v="43"/>
    </i>
    <i>
      <x v="57"/>
    </i>
    <i>
      <x v="9"/>
    </i>
    <i>
      <x v="40"/>
    </i>
    <i>
      <x v="36"/>
    </i>
    <i>
      <x v="66"/>
    </i>
    <i>
      <x v="59"/>
    </i>
    <i>
      <x v="89"/>
    </i>
    <i>
      <x v="18"/>
    </i>
    <i>
      <x v="34"/>
    </i>
    <i>
      <x v="33"/>
    </i>
    <i>
      <x v="69"/>
    </i>
    <i>
      <x v="39"/>
    </i>
    <i>
      <x v="84"/>
    </i>
    <i>
      <x v="55"/>
    </i>
    <i>
      <x v="79"/>
    </i>
    <i>
      <x v="95"/>
    </i>
    <i>
      <x v="37"/>
    </i>
    <i>
      <x/>
    </i>
    <i>
      <x v="90"/>
    </i>
    <i>
      <x v="74"/>
    </i>
    <i>
      <x v="91"/>
    </i>
    <i>
      <x v="5"/>
    </i>
    <i>
      <x v="6"/>
    </i>
    <i>
      <x v="42"/>
    </i>
    <i>
      <x v="30"/>
    </i>
    <i>
      <x v="70"/>
    </i>
    <i>
      <x v="29"/>
    </i>
    <i>
      <x v="51"/>
    </i>
    <i>
      <x v="3"/>
    </i>
    <i>
      <x v="31"/>
    </i>
    <i>
      <x v="41"/>
    </i>
    <i>
      <x v="10"/>
    </i>
    <i>
      <x v="17"/>
    </i>
    <i>
      <x v="94"/>
    </i>
    <i>
      <x v="83"/>
    </i>
    <i>
      <x v="26"/>
    </i>
    <i>
      <x v="48"/>
    </i>
    <i>
      <x v="7"/>
    </i>
    <i>
      <x v="20"/>
    </i>
    <i>
      <x v="86"/>
    </i>
    <i>
      <x v="92"/>
    </i>
    <i>
      <x v="14"/>
    </i>
    <i>
      <x v="21"/>
    </i>
    <i>
      <x v="27"/>
    </i>
    <i>
      <x v="24"/>
    </i>
    <i>
      <x v="4"/>
    </i>
    <i>
      <x v="19"/>
    </i>
    <i>
      <x v="56"/>
    </i>
    <i>
      <x v="65"/>
    </i>
    <i>
      <x v="73"/>
    </i>
    <i>
      <x v="72"/>
    </i>
    <i>
      <x v="67"/>
    </i>
    <i>
      <x v="78"/>
    </i>
    <i>
      <x v="88"/>
    </i>
    <i>
      <x v="12"/>
    </i>
    <i>
      <x v="23"/>
    </i>
    <i>
      <x v="68"/>
    </i>
    <i>
      <x v="25"/>
    </i>
    <i>
      <x v="47"/>
    </i>
    <i>
      <x v="16"/>
    </i>
    <i>
      <x v="52"/>
    </i>
    <i>
      <x v="71"/>
    </i>
    <i>
      <x v="28"/>
    </i>
    <i>
      <x v="15"/>
    </i>
    <i>
      <x v="1"/>
    </i>
    <i>
      <x v="82"/>
    </i>
    <i>
      <x v="45"/>
    </i>
    <i>
      <x v="93"/>
    </i>
    <i>
      <x v="63"/>
    </i>
    <i>
      <x v="11"/>
    </i>
    <i>
      <x v="44"/>
    </i>
    <i>
      <x v="62"/>
    </i>
    <i t="grand">
      <x/>
    </i>
  </rowItems>
  <colItems count="1">
    <i/>
  </colItems>
  <dataFields count="1">
    <dataField name="Sum of Sales"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X5:Y36" firstHeaderRow="1" firstDataRow="1" firstDataCol="1"/>
  <pivotFields count="10">
    <pivotField showAll="0"/>
    <pivotField showAll="0"/>
    <pivotField axis="axisRow" showAll="0">
      <items count="31">
        <item x="25"/>
        <item x="15"/>
        <item x="12"/>
        <item x="16"/>
        <item x="1"/>
        <item x="19"/>
        <item x="2"/>
        <item x="22"/>
        <item x="8"/>
        <item x="17"/>
        <item x="3"/>
        <item x="11"/>
        <item x="28"/>
        <item x="24"/>
        <item x="0"/>
        <item x="29"/>
        <item x="20"/>
        <item x="13"/>
        <item x="21"/>
        <item x="27"/>
        <item x="14"/>
        <item x="26"/>
        <item x="6"/>
        <item x="9"/>
        <item x="7"/>
        <item x="5"/>
        <item x="4"/>
        <item x="18"/>
        <item x="23"/>
        <item x="10"/>
        <item t="default"/>
      </items>
    </pivotField>
    <pivotField showAll="0">
      <items count="6">
        <item x="2"/>
        <item x="1"/>
        <item x="4"/>
        <item x="0"/>
        <item x="3"/>
        <item t="default"/>
      </items>
    </pivotField>
    <pivotField showAll="0">
      <items count="98">
        <item x="66"/>
        <item x="18"/>
        <item x="58"/>
        <item x="13"/>
        <item x="42"/>
        <item x="7"/>
        <item x="69"/>
        <item x="36"/>
        <item x="64"/>
        <item x="38"/>
        <item x="77"/>
        <item x="45"/>
        <item x="46"/>
        <item x="88"/>
        <item x="31"/>
        <item x="80"/>
        <item x="68"/>
        <item x="10"/>
        <item x="0"/>
        <item x="9"/>
        <item x="49"/>
        <item x="91"/>
        <item x="62"/>
        <item x="29"/>
        <item x="26"/>
        <item x="34"/>
        <item x="92"/>
        <item x="44"/>
        <item x="89"/>
        <item x="15"/>
        <item x="33"/>
        <item x="96"/>
        <item x="95"/>
        <item x="37"/>
        <item x="21"/>
        <item x="82"/>
        <item x="71"/>
        <item x="1"/>
        <item x="24"/>
        <item x="53"/>
        <item x="6"/>
        <item x="59"/>
        <item x="20"/>
        <item x="48"/>
        <item x="27"/>
        <item x="81"/>
        <item x="41"/>
        <item x="63"/>
        <item x="5"/>
        <item x="43"/>
        <item x="70"/>
        <item x="76"/>
        <item x="75"/>
        <item x="57"/>
        <item x="85"/>
        <item x="35"/>
        <item x="39"/>
        <item x="55"/>
        <item x="84"/>
        <item x="30"/>
        <item x="79"/>
        <item x="47"/>
        <item x="11"/>
        <item x="61"/>
        <item x="51"/>
        <item x="52"/>
        <item x="22"/>
        <item x="16"/>
        <item x="60"/>
        <item x="40"/>
        <item x="93"/>
        <item x="19"/>
        <item x="3"/>
        <item x="8"/>
        <item x="12"/>
        <item x="14"/>
        <item x="73"/>
        <item x="74"/>
        <item x="50"/>
        <item x="90"/>
        <item x="28"/>
        <item x="56"/>
        <item x="87"/>
        <item x="23"/>
        <item x="4"/>
        <item x="65"/>
        <item x="94"/>
        <item x="32"/>
        <item x="2"/>
        <item x="54"/>
        <item x="78"/>
        <item x="25"/>
        <item x="83"/>
        <item x="86"/>
        <item x="72"/>
        <item x="17"/>
        <item x="67"/>
        <item t="default"/>
      </items>
    </pivotField>
    <pivotField dataField="1" showAll="0"/>
    <pivotField showAll="0"/>
    <pivotField showAll="0"/>
    <pivotField showAll="0">
      <items count="13">
        <item x="0"/>
        <item x="6"/>
        <item x="4"/>
        <item x="3"/>
        <item x="9"/>
        <item x="2"/>
        <item x="10"/>
        <item x="1"/>
        <item x="11"/>
        <item x="7"/>
        <item x="5"/>
        <item x="8"/>
        <item t="default"/>
      </items>
    </pivotField>
    <pivotField showAll="0">
      <items count="5">
        <item x="1"/>
        <item x="0"/>
        <item x="2"/>
        <item x="3"/>
        <item t="default"/>
      </items>
    </pivotField>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Sales" fld="5"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C5:I11" firstHeaderRow="1" firstDataRow="2" firstDataCol="1"/>
  <pivotFields count="10">
    <pivotField showAll="0"/>
    <pivotField showAll="0"/>
    <pivotField showAll="0"/>
    <pivotField axis="axisCol" showAll="0">
      <items count="6">
        <item x="2"/>
        <item x="1"/>
        <item x="4"/>
        <item x="0"/>
        <item x="3"/>
        <item t="default"/>
      </items>
    </pivotField>
    <pivotField showAll="0">
      <items count="98">
        <item x="66"/>
        <item x="18"/>
        <item x="58"/>
        <item x="13"/>
        <item x="42"/>
        <item x="7"/>
        <item x="69"/>
        <item x="36"/>
        <item x="64"/>
        <item x="38"/>
        <item x="77"/>
        <item x="45"/>
        <item x="46"/>
        <item x="88"/>
        <item x="31"/>
        <item x="80"/>
        <item x="68"/>
        <item x="10"/>
        <item x="0"/>
        <item x="9"/>
        <item x="49"/>
        <item x="91"/>
        <item x="62"/>
        <item x="29"/>
        <item x="26"/>
        <item x="34"/>
        <item x="92"/>
        <item x="44"/>
        <item x="89"/>
        <item x="15"/>
        <item x="33"/>
        <item x="96"/>
        <item x="95"/>
        <item x="37"/>
        <item x="21"/>
        <item x="82"/>
        <item x="71"/>
        <item x="1"/>
        <item x="24"/>
        <item x="53"/>
        <item x="6"/>
        <item x="59"/>
        <item x="20"/>
        <item x="48"/>
        <item x="27"/>
        <item x="81"/>
        <item x="41"/>
        <item x="63"/>
        <item x="5"/>
        <item x="43"/>
        <item x="70"/>
        <item x="76"/>
        <item x="75"/>
        <item x="57"/>
        <item x="85"/>
        <item x="35"/>
        <item x="39"/>
        <item x="55"/>
        <item x="84"/>
        <item x="30"/>
        <item x="79"/>
        <item x="47"/>
        <item x="11"/>
        <item x="61"/>
        <item x="51"/>
        <item x="52"/>
        <item x="22"/>
        <item x="16"/>
        <item x="60"/>
        <item x="40"/>
        <item x="93"/>
        <item x="19"/>
        <item x="3"/>
        <item x="8"/>
        <item x="12"/>
        <item x="14"/>
        <item x="73"/>
        <item x="74"/>
        <item x="50"/>
        <item x="90"/>
        <item x="28"/>
        <item x="56"/>
        <item x="87"/>
        <item x="23"/>
        <item x="4"/>
        <item x="65"/>
        <item x="94"/>
        <item x="32"/>
        <item x="2"/>
        <item x="54"/>
        <item x="78"/>
        <item x="25"/>
        <item x="83"/>
        <item x="86"/>
        <item x="72"/>
        <item x="17"/>
        <item x="67"/>
        <item t="default"/>
      </items>
    </pivotField>
    <pivotField showAll="0"/>
    <pivotField showAll="0"/>
    <pivotField dataField="1" showAll="0"/>
    <pivotField showAll="0">
      <items count="13">
        <item x="0"/>
        <item x="6"/>
        <item x="4"/>
        <item x="3"/>
        <item x="9"/>
        <item x="2"/>
        <item x="10"/>
        <item x="1"/>
        <item x="11"/>
        <item x="7"/>
        <item x="5"/>
        <item x="8"/>
        <item t="default"/>
      </items>
    </pivotField>
    <pivotField axis="axisRow" showAll="0">
      <items count="5">
        <item x="1"/>
        <item x="0"/>
        <item x="2"/>
        <item x="3"/>
        <item t="default"/>
      </items>
    </pivotField>
  </pivotFields>
  <rowFields count="1">
    <field x="9"/>
  </rowFields>
  <rowItems count="5">
    <i>
      <x/>
    </i>
    <i>
      <x v="1"/>
    </i>
    <i>
      <x v="2"/>
    </i>
    <i>
      <x v="3"/>
    </i>
    <i t="grand">
      <x/>
    </i>
  </rowItems>
  <colFields count="1">
    <field x="3"/>
  </colFields>
  <colItems count="6">
    <i>
      <x/>
    </i>
    <i>
      <x v="1"/>
    </i>
    <i>
      <x v="2"/>
    </i>
    <i>
      <x v="3"/>
    </i>
    <i>
      <x v="4"/>
    </i>
    <i t="grand">
      <x/>
    </i>
  </colItems>
  <dataFields count="1">
    <dataField name="Sum of Profit" fld="7" baseField="9" baseItem="0"/>
  </dataFields>
  <chartFormats count="31">
    <chartFormat chart="5" format="5" series="1">
      <pivotArea type="data" outline="0" fieldPosition="0">
        <references count="2">
          <reference field="4294967294" count="1" selected="0">
            <x v="0"/>
          </reference>
          <reference field="3" count="1" selected="0">
            <x v="0"/>
          </reference>
        </references>
      </pivotArea>
    </chartFormat>
    <chartFormat chart="5" format="6" series="1">
      <pivotArea type="data" outline="0" fieldPosition="0">
        <references count="2">
          <reference field="4294967294" count="1" selected="0">
            <x v="0"/>
          </reference>
          <reference field="3" count="1" selected="0">
            <x v="1"/>
          </reference>
        </references>
      </pivotArea>
    </chartFormat>
    <chartFormat chart="5" format="7" series="1">
      <pivotArea type="data" outline="0" fieldPosition="0">
        <references count="2">
          <reference field="4294967294" count="1" selected="0">
            <x v="0"/>
          </reference>
          <reference field="3" count="1" selected="0">
            <x v="2"/>
          </reference>
        </references>
      </pivotArea>
    </chartFormat>
    <chartFormat chart="5" format="8" series="1">
      <pivotArea type="data" outline="0" fieldPosition="0">
        <references count="2">
          <reference field="4294967294" count="1" selected="0">
            <x v="0"/>
          </reference>
          <reference field="3" count="1" selected="0">
            <x v="3"/>
          </reference>
        </references>
      </pivotArea>
    </chartFormat>
    <chartFormat chart="5" format="9" series="1">
      <pivotArea type="data" outline="0" fieldPosition="0">
        <references count="2">
          <reference field="4294967294" count="1" selected="0">
            <x v="0"/>
          </reference>
          <reference field="3" count="1" selected="0">
            <x v="4"/>
          </reference>
        </references>
      </pivotArea>
    </chartFormat>
    <chartFormat chart="6" format="10" series="1">
      <pivotArea type="data" outline="0" fieldPosition="0">
        <references count="2">
          <reference field="4294967294" count="1" selected="0">
            <x v="0"/>
          </reference>
          <reference field="3" count="1" selected="0">
            <x v="0"/>
          </reference>
        </references>
      </pivotArea>
    </chartFormat>
    <chartFormat chart="6" format="11" series="1">
      <pivotArea type="data" outline="0" fieldPosition="0">
        <references count="2">
          <reference field="4294967294" count="1" selected="0">
            <x v="0"/>
          </reference>
          <reference field="3" count="1" selected="0">
            <x v="1"/>
          </reference>
        </references>
      </pivotArea>
    </chartFormat>
    <chartFormat chart="6" format="12" series="1">
      <pivotArea type="data" outline="0" fieldPosition="0">
        <references count="2">
          <reference field="4294967294" count="1" selected="0">
            <x v="0"/>
          </reference>
          <reference field="3" count="1" selected="0">
            <x v="2"/>
          </reference>
        </references>
      </pivotArea>
    </chartFormat>
    <chartFormat chart="6" format="13" series="1">
      <pivotArea type="data" outline="0" fieldPosition="0">
        <references count="2">
          <reference field="4294967294" count="1" selected="0">
            <x v="0"/>
          </reference>
          <reference field="3" count="1" selected="0">
            <x v="3"/>
          </reference>
        </references>
      </pivotArea>
    </chartFormat>
    <chartFormat chart="6" format="14" series="1">
      <pivotArea type="data" outline="0" fieldPosition="0">
        <references count="2">
          <reference field="4294967294" count="1" selected="0">
            <x v="0"/>
          </reference>
          <reference field="3" count="1" selected="0">
            <x v="4"/>
          </reference>
        </references>
      </pivotArea>
    </chartFormat>
    <chartFormat chart="6" format="15" series="1">
      <pivotArea type="data" outline="0" fieldPosition="0">
        <references count="2">
          <reference field="4294967294" count="1" selected="0">
            <x v="0"/>
          </reference>
          <reference field="9" count="1" selected="0">
            <x v="0"/>
          </reference>
        </references>
      </pivotArea>
    </chartFormat>
    <chartFormat chart="6" format="16" series="1">
      <pivotArea type="data" outline="0" fieldPosition="0">
        <references count="2">
          <reference field="4294967294" count="1" selected="0">
            <x v="0"/>
          </reference>
          <reference field="9" count="1" selected="0">
            <x v="1"/>
          </reference>
        </references>
      </pivotArea>
    </chartFormat>
    <chartFormat chart="6" format="17" series="1">
      <pivotArea type="data" outline="0" fieldPosition="0">
        <references count="2">
          <reference field="4294967294" count="1" selected="0">
            <x v="0"/>
          </reference>
          <reference field="9" count="1" selected="0">
            <x v="2"/>
          </reference>
        </references>
      </pivotArea>
    </chartFormat>
    <chartFormat chart="6" format="18" series="1">
      <pivotArea type="data" outline="0" fieldPosition="0">
        <references count="2">
          <reference field="4294967294" count="1" selected="0">
            <x v="0"/>
          </reference>
          <reference field="9" count="1" selected="0">
            <x v="3"/>
          </reference>
        </references>
      </pivotArea>
    </chartFormat>
    <chartFormat chart="5" format="10" series="1">
      <pivotArea type="data" outline="0" fieldPosition="0">
        <references count="2">
          <reference field="4294967294" count="1" selected="0">
            <x v="0"/>
          </reference>
          <reference field="9" count="1" selected="0">
            <x v="0"/>
          </reference>
        </references>
      </pivotArea>
    </chartFormat>
    <chartFormat chart="5" format="11" series="1">
      <pivotArea type="data" outline="0" fieldPosition="0">
        <references count="2">
          <reference field="4294967294" count="1" selected="0">
            <x v="0"/>
          </reference>
          <reference field="9" count="1" selected="0">
            <x v="1"/>
          </reference>
        </references>
      </pivotArea>
    </chartFormat>
    <chartFormat chart="5" format="12" series="1">
      <pivotArea type="data" outline="0" fieldPosition="0">
        <references count="2">
          <reference field="4294967294" count="1" selected="0">
            <x v="0"/>
          </reference>
          <reference field="9" count="1" selected="0">
            <x v="2"/>
          </reference>
        </references>
      </pivotArea>
    </chartFormat>
    <chartFormat chart="5" format="13" series="1">
      <pivotArea type="data" outline="0" fieldPosition="0">
        <references count="2">
          <reference field="4294967294" count="1" selected="0">
            <x v="0"/>
          </reference>
          <reference field="9" count="1" selected="0">
            <x v="3"/>
          </reference>
        </references>
      </pivotArea>
    </chartFormat>
    <chartFormat chart="6" format="19"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0"/>
          </reference>
        </references>
      </pivotArea>
    </chartFormat>
    <chartFormat chart="6" format="20">
      <pivotArea type="data" outline="0" fieldPosition="0">
        <references count="3">
          <reference field="4294967294" count="1" selected="0">
            <x v="0"/>
          </reference>
          <reference field="3" count="1" selected="0">
            <x v="0"/>
          </reference>
          <reference field="9" count="1" selected="0">
            <x v="0"/>
          </reference>
        </references>
      </pivotArea>
    </chartFormat>
    <chartFormat chart="6" format="21">
      <pivotArea type="data" outline="0" fieldPosition="0">
        <references count="3">
          <reference field="4294967294" count="1" selected="0">
            <x v="0"/>
          </reference>
          <reference field="3" count="1" selected="0">
            <x v="4"/>
          </reference>
          <reference field="9" count="1" selected="0">
            <x v="0"/>
          </reference>
        </references>
      </pivotArea>
    </chartFormat>
    <chartFormat chart="6" format="22">
      <pivotArea type="data" outline="0" fieldPosition="0">
        <references count="3">
          <reference field="4294967294" count="1" selected="0">
            <x v="0"/>
          </reference>
          <reference field="3" count="1" selected="0">
            <x v="1"/>
          </reference>
          <reference field="9" count="1" selected="0">
            <x v="1"/>
          </reference>
        </references>
      </pivotArea>
    </chartFormat>
    <chartFormat chart="6" format="23">
      <pivotArea type="data" outline="0" fieldPosition="0">
        <references count="3">
          <reference field="4294967294" count="1" selected="0">
            <x v="0"/>
          </reference>
          <reference field="3" count="1" selected="0">
            <x v="4"/>
          </reference>
          <reference field="9" count="1" selected="0">
            <x v="1"/>
          </reference>
        </references>
      </pivotArea>
    </chartFormat>
    <chartFormat chart="6" format="24">
      <pivotArea type="data" outline="0" fieldPosition="0">
        <references count="3">
          <reference field="4294967294" count="1" selected="0">
            <x v="0"/>
          </reference>
          <reference field="3" count="1" selected="0">
            <x v="4"/>
          </reference>
          <reference field="9" count="1" selected="0">
            <x v="3"/>
          </reference>
        </references>
      </pivotArea>
    </chartFormat>
    <chartFormat chart="6" format="25">
      <pivotArea type="data" outline="0" fieldPosition="0">
        <references count="3">
          <reference field="4294967294" count="1" selected="0">
            <x v="0"/>
          </reference>
          <reference field="3" count="1" selected="0">
            <x v="0"/>
          </reference>
          <reference field="9" count="1" selected="0">
            <x v="3"/>
          </reference>
        </references>
      </pivotArea>
    </chartFormat>
    <chartFormat chart="6" format="26">
      <pivotArea type="data" outline="0" fieldPosition="0">
        <references count="3">
          <reference field="4294967294" count="1" selected="0">
            <x v="0"/>
          </reference>
          <reference field="3" count="1" selected="0">
            <x v="2"/>
          </reference>
          <reference field="9" count="1" selected="0">
            <x v="3"/>
          </reference>
        </references>
      </pivotArea>
    </chartFormat>
    <chartFormat chart="6" format="27">
      <pivotArea type="data" outline="0" fieldPosition="0">
        <references count="3">
          <reference field="4294967294" count="1" selected="0">
            <x v="0"/>
          </reference>
          <reference field="3" count="1" selected="0">
            <x v="4"/>
          </reference>
          <reference field="9" count="1" selected="0">
            <x v="2"/>
          </reference>
        </references>
      </pivotArea>
    </chartFormat>
    <chartFormat chart="6" format="28">
      <pivotArea type="data" outline="0" fieldPosition="0">
        <references count="3">
          <reference field="4294967294" count="1" selected="0">
            <x v="0"/>
          </reference>
          <reference field="3" count="1" selected="0">
            <x v="3"/>
          </reference>
          <reference field="9" count="1" selected="0">
            <x v="2"/>
          </reference>
        </references>
      </pivotArea>
    </chartFormat>
    <chartFormat chart="6" format="29">
      <pivotArea type="data" outline="0" fieldPosition="0">
        <references count="3">
          <reference field="4294967294" count="1" selected="0">
            <x v="0"/>
          </reference>
          <reference field="3" count="1" selected="0">
            <x v="1"/>
          </reference>
          <reference field="9" count="1" selected="0">
            <x v="2"/>
          </reference>
        </references>
      </pivotArea>
    </chartFormat>
    <chartFormat chart="6" format="30">
      <pivotArea type="data" outline="0" fieldPosition="0">
        <references count="3">
          <reference field="4294967294" count="1" selected="0">
            <x v="0"/>
          </reference>
          <reference field="3" count="1" selected="0">
            <x v="0"/>
          </reference>
          <reference field="9"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2:A3" firstHeaderRow="1" firstDataRow="1" firstDataCol="0"/>
  <pivotFields count="10">
    <pivotField showAll="0"/>
    <pivotField showAll="0"/>
    <pivotField showAll="0"/>
    <pivotField showAll="0">
      <items count="6">
        <item x="2"/>
        <item x="1"/>
        <item x="4"/>
        <item x="0"/>
        <item x="3"/>
        <item t="default"/>
      </items>
    </pivotField>
    <pivotField showAll="0"/>
    <pivotField dataField="1" showAll="0"/>
    <pivotField showAll="0"/>
    <pivotField showAll="0"/>
    <pivotField showAll="0">
      <items count="13">
        <item x="0"/>
        <item x="6"/>
        <item x="4"/>
        <item x="3"/>
        <item x="9"/>
        <item x="2"/>
        <item x="10"/>
        <item x="1"/>
        <item x="11"/>
        <item x="7"/>
        <item x="5"/>
        <item x="8"/>
        <item t="default"/>
      </items>
    </pivotField>
    <pivotField showAll="0">
      <items count="5">
        <item x="1"/>
        <item x="0"/>
        <item x="2"/>
        <item x="3"/>
        <item t="default"/>
      </items>
    </pivotField>
  </pivotFields>
  <rowItems count="1">
    <i/>
  </rowItems>
  <colItems count="1">
    <i/>
  </colItems>
  <dataFields count="1">
    <dataField name="Sum of Sales" fld="5" baseField="0" baseItem="0"/>
  </dataFields>
  <formats count="2">
    <format dxfId="14">
      <pivotArea dataOnly="0" labelOnly="1" outline="0" axis="axisValues" fieldPosition="0"/>
    </format>
    <format dxfId="15">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3" name="PivotTable13"/>
    <pivotTable tabId="3" name="PivotTable11"/>
    <pivotTable tabId="3" name="PivotTable12"/>
    <pivotTable tabId="3" name="PivotTable6"/>
    <pivotTable tabId="3" name="PivotTable7"/>
    <pivotTable tabId="3" name="PivotTable8"/>
    <pivotTable tabId="3" name="PivotTable9"/>
  </pivotTables>
  <data>
    <tabular pivotCacheId="1">
      <items count="5">
        <i x="2" s="1"/>
        <i x="1" s="1"/>
        <i x="4"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13"/>
    <pivotTable tabId="3" name="PivotTable11"/>
    <pivotTable tabId="3" name="PivotTable12"/>
    <pivotTable tabId="3" name="PivotTable6"/>
    <pivotTable tabId="3" name="PivotTable7"/>
    <pivotTable tabId="3" name="PivotTable8"/>
    <pivotTable tabId="3" name="PivotTable9"/>
  </pivotTables>
  <data>
    <tabular pivotCacheId="1">
      <items count="12">
        <i x="0" s="1"/>
        <i x="6" s="1"/>
        <i x="4" s="1"/>
        <i x="3" s="1"/>
        <i x="9" s="1"/>
        <i x="2" s="1"/>
        <i x="10" s="1"/>
        <i x="1" s="1"/>
        <i x="11" s="1"/>
        <i x="7" s="1"/>
        <i x="5"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13"/>
    <pivotTable tabId="3" name="PivotTable11"/>
    <pivotTable tabId="3" name="PivotTable12"/>
    <pivotTable tabId="3" name="PivotTable6"/>
    <pivotTable tabId="3" name="PivotTable7"/>
    <pivotTable tabId="3" name="PivotTable8"/>
    <pivotTable tabId="3" name="PivotTable9"/>
  </pivotTables>
  <data>
    <tabular pivotCacheId="1">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style="SlicerStyleDark1" rowHeight="234950"/>
  <slicer name="Month" cache="Slicer_Month" caption="Month" startItem="3" style="SlicerStyleDark1" rowHeight="234950"/>
  <slicer name="Year" cache="Slicer_Year" caption="Year" style="SlicerStyleDark1" rowHeight="234950"/>
</slicers>
</file>

<file path=xl/tables/table1.xml><?xml version="1.0" encoding="utf-8"?>
<table xmlns="http://schemas.openxmlformats.org/spreadsheetml/2006/main" id="1" name="Dataset" displayName="Dataset" ref="A1:K101">
  <autoFilter ref="A1:K101"/>
  <tableColumns count="11">
    <tableColumn id="1" name="Order ID" totalsRowLabel="Total"/>
    <tableColumn id="11" name="SNO" dataDxfId="38"/>
    <tableColumn id="2" name="Customer Name"/>
    <tableColumn id="3" name="State"/>
    <tableColumn id="4" name="Category"/>
    <tableColumn id="5" name="Sub-Category"/>
    <tableColumn id="6" name="Sales"/>
    <tableColumn id="7" name="Quantity"/>
    <tableColumn id="8" name="Profit"/>
    <tableColumn id="9" name="Month"/>
    <tableColumn id="10" name="Year" totalsRowFunction="sum"/>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1"/>
  <sheetViews>
    <sheetView tabSelected="1" view="pageLayout" topLeftCell="A7" zoomScaleNormal="40" workbookViewId="0">
      <selection activeCell="B101" sqref="B101"/>
    </sheetView>
  </sheetViews>
  <sheetFormatPr defaultRowHeight="14.4"/>
  <cols>
    <col min="1" max="2" width="13.33203125" customWidth="1"/>
    <col min="3" max="4" width="20.33203125" customWidth="1"/>
    <col min="5" max="5" width="13.88671875" customWidth="1"/>
    <col min="6" max="7" width="17.6640625" customWidth="1"/>
    <col min="8" max="8" width="13.5546875" customWidth="1"/>
    <col min="9" max="9" width="10.88671875" customWidth="1"/>
    <col min="10" max="10" width="12.44140625" customWidth="1"/>
    <col min="11" max="11" width="10.33203125" customWidth="1"/>
  </cols>
  <sheetData>
    <row r="1" spans="1:11">
      <c r="A1" s="1" t="s">
        <v>0</v>
      </c>
      <c r="B1" s="23" t="s">
        <v>367</v>
      </c>
      <c r="C1" s="1" t="s">
        <v>1</v>
      </c>
      <c r="D1" s="1" t="s">
        <v>2</v>
      </c>
      <c r="E1" s="1" t="s">
        <v>3</v>
      </c>
      <c r="F1" s="1" t="s">
        <v>4</v>
      </c>
      <c r="G1" s="1" t="s">
        <v>5</v>
      </c>
      <c r="H1" s="1" t="s">
        <v>6</v>
      </c>
      <c r="I1" s="1" t="s">
        <v>7</v>
      </c>
      <c r="J1" s="1" t="s">
        <v>8</v>
      </c>
      <c r="K1" s="1" t="s">
        <v>9</v>
      </c>
    </row>
    <row r="2" spans="1:11">
      <c r="A2" s="2" t="s">
        <v>10</v>
      </c>
      <c r="B2" s="2">
        <v>1</v>
      </c>
      <c r="C2" s="2" t="s">
        <v>11</v>
      </c>
      <c r="D2" s="2" t="s">
        <v>12</v>
      </c>
      <c r="E2" s="2" t="s">
        <v>13</v>
      </c>
      <c r="F2" s="2" t="s">
        <v>14</v>
      </c>
      <c r="G2" s="2">
        <v>150.5</v>
      </c>
      <c r="H2" s="2">
        <v>2</v>
      </c>
      <c r="I2" s="2">
        <v>150.5</v>
      </c>
      <c r="J2" s="2" t="s">
        <v>15</v>
      </c>
      <c r="K2" s="2">
        <v>2022</v>
      </c>
    </row>
    <row r="3" spans="1:11">
      <c r="A3" s="3" t="s">
        <v>16</v>
      </c>
      <c r="B3" s="3">
        <v>2</v>
      </c>
      <c r="C3" s="3" t="s">
        <v>17</v>
      </c>
      <c r="D3" s="3" t="s">
        <v>18</v>
      </c>
      <c r="E3" s="3" t="s">
        <v>19</v>
      </c>
      <c r="F3" s="3" t="s">
        <v>20</v>
      </c>
      <c r="G3" s="3">
        <v>89.25</v>
      </c>
      <c r="H3" s="3">
        <v>1</v>
      </c>
      <c r="I3" s="3">
        <v>89.25</v>
      </c>
      <c r="J3" s="3" t="s">
        <v>21</v>
      </c>
      <c r="K3" s="3">
        <v>2021</v>
      </c>
    </row>
    <row r="4" spans="1:11">
      <c r="A4" s="2" t="s">
        <v>22</v>
      </c>
      <c r="B4" s="2">
        <v>3</v>
      </c>
      <c r="C4" s="2" t="s">
        <v>23</v>
      </c>
      <c r="D4" s="2" t="s">
        <v>24</v>
      </c>
      <c r="E4" s="2" t="s">
        <v>25</v>
      </c>
      <c r="F4" s="2" t="s">
        <v>26</v>
      </c>
      <c r="G4" s="2">
        <v>28</v>
      </c>
      <c r="H4" s="2">
        <v>3</v>
      </c>
      <c r="I4" s="2">
        <v>-20</v>
      </c>
      <c r="J4" s="2" t="s">
        <v>27</v>
      </c>
      <c r="K4" s="2">
        <v>2023</v>
      </c>
    </row>
    <row r="5" spans="1:11">
      <c r="A5" s="3" t="s">
        <v>28</v>
      </c>
      <c r="B5" s="3">
        <v>4</v>
      </c>
      <c r="C5" s="3" t="s">
        <v>29</v>
      </c>
      <c r="D5" s="3" t="s">
        <v>30</v>
      </c>
      <c r="E5" s="3" t="s">
        <v>31</v>
      </c>
      <c r="F5" s="3" t="s">
        <v>32</v>
      </c>
      <c r="G5" s="3">
        <v>33.25</v>
      </c>
      <c r="H5" s="3">
        <v>5</v>
      </c>
      <c r="I5" s="3">
        <v>45.75</v>
      </c>
      <c r="J5" s="3" t="s">
        <v>33</v>
      </c>
      <c r="K5" s="3">
        <v>2022</v>
      </c>
    </row>
    <row r="6" spans="1:11">
      <c r="A6" s="2" t="s">
        <v>34</v>
      </c>
      <c r="B6" s="2">
        <v>5</v>
      </c>
      <c r="C6" s="2" t="s">
        <v>35</v>
      </c>
      <c r="D6" s="2" t="s">
        <v>36</v>
      </c>
      <c r="E6" s="2" t="s">
        <v>13</v>
      </c>
      <c r="F6" s="2" t="s">
        <v>37</v>
      </c>
      <c r="G6" s="2">
        <v>94.5</v>
      </c>
      <c r="H6" s="2">
        <v>1</v>
      </c>
      <c r="I6" s="2">
        <v>210</v>
      </c>
      <c r="J6" s="2" t="s">
        <v>38</v>
      </c>
      <c r="K6" s="2">
        <v>2024</v>
      </c>
    </row>
    <row r="7" spans="1:11">
      <c r="A7" s="3" t="s">
        <v>39</v>
      </c>
      <c r="B7" s="3">
        <v>6</v>
      </c>
      <c r="C7" s="3" t="s">
        <v>40</v>
      </c>
      <c r="D7" s="3" t="s">
        <v>41</v>
      </c>
      <c r="E7" s="3" t="s">
        <v>19</v>
      </c>
      <c r="F7" s="3" t="s">
        <v>42</v>
      </c>
      <c r="G7" s="3">
        <v>55.75</v>
      </c>
      <c r="H7" s="3">
        <v>4</v>
      </c>
      <c r="I7" s="3">
        <v>32.4</v>
      </c>
      <c r="J7" s="3" t="s">
        <v>15</v>
      </c>
      <c r="K7" s="3">
        <v>2021</v>
      </c>
    </row>
    <row r="8" spans="1:11">
      <c r="A8" s="2" t="s">
        <v>43</v>
      </c>
      <c r="B8" s="2">
        <v>7</v>
      </c>
      <c r="C8" s="2" t="s">
        <v>44</v>
      </c>
      <c r="D8" s="2" t="s">
        <v>45</v>
      </c>
      <c r="E8" s="2" t="s">
        <v>25</v>
      </c>
      <c r="F8" s="2" t="s">
        <v>46</v>
      </c>
      <c r="G8" s="2">
        <v>217</v>
      </c>
      <c r="H8" s="2">
        <v>2</v>
      </c>
      <c r="I8" s="2">
        <v>75.3</v>
      </c>
      <c r="J8" s="3" t="s">
        <v>47</v>
      </c>
      <c r="K8" s="2">
        <v>2023</v>
      </c>
    </row>
    <row r="9" spans="1:11">
      <c r="A9" s="3" t="s">
        <v>48</v>
      </c>
      <c r="B9" s="3">
        <v>8</v>
      </c>
      <c r="C9" s="3" t="s">
        <v>49</v>
      </c>
      <c r="D9" s="3" t="s">
        <v>50</v>
      </c>
      <c r="E9" s="3" t="s">
        <v>31</v>
      </c>
      <c r="F9" s="3" t="s">
        <v>51</v>
      </c>
      <c r="G9" s="3">
        <v>78.25</v>
      </c>
      <c r="H9" s="3">
        <v>6</v>
      </c>
      <c r="I9" s="3">
        <v>18.899999999999999</v>
      </c>
      <c r="J9" s="3" t="s">
        <v>52</v>
      </c>
      <c r="K9" s="3">
        <v>2022</v>
      </c>
    </row>
    <row r="10" spans="1:11">
      <c r="A10" s="2" t="s">
        <v>53</v>
      </c>
      <c r="B10" s="2">
        <v>9</v>
      </c>
      <c r="C10" s="2" t="s">
        <v>54</v>
      </c>
      <c r="D10" s="2" t="s">
        <v>55</v>
      </c>
      <c r="E10" s="2" t="s">
        <v>13</v>
      </c>
      <c r="F10" s="2" t="s">
        <v>56</v>
      </c>
      <c r="G10" s="2">
        <v>33.9</v>
      </c>
      <c r="H10" s="2">
        <v>1</v>
      </c>
      <c r="I10" s="2">
        <v>320.75</v>
      </c>
      <c r="J10" s="3" t="s">
        <v>57</v>
      </c>
      <c r="K10" s="2">
        <v>2022</v>
      </c>
    </row>
    <row r="11" spans="1:11">
      <c r="A11" s="3" t="s">
        <v>58</v>
      </c>
      <c r="B11" s="3">
        <v>10</v>
      </c>
      <c r="C11" s="3" t="s">
        <v>59</v>
      </c>
      <c r="D11" s="3" t="s">
        <v>60</v>
      </c>
      <c r="E11" s="3" t="s">
        <v>19</v>
      </c>
      <c r="F11" s="3" t="s">
        <v>61</v>
      </c>
      <c r="G11" s="3">
        <v>40.75</v>
      </c>
      <c r="H11" s="3">
        <v>3</v>
      </c>
      <c r="I11" s="3">
        <v>12.5</v>
      </c>
      <c r="J11" s="3" t="s">
        <v>38</v>
      </c>
      <c r="K11" s="3">
        <v>2024</v>
      </c>
    </row>
    <row r="12" spans="1:11">
      <c r="A12" s="2" t="s">
        <v>62</v>
      </c>
      <c r="B12" s="2">
        <v>11</v>
      </c>
      <c r="C12" s="2" t="s">
        <v>63</v>
      </c>
      <c r="D12" s="2" t="s">
        <v>64</v>
      </c>
      <c r="E12" s="2" t="s">
        <v>31</v>
      </c>
      <c r="F12" s="2" t="s">
        <v>65</v>
      </c>
      <c r="G12" s="2">
        <v>62.3</v>
      </c>
      <c r="H12" s="2">
        <v>2</v>
      </c>
      <c r="I12" s="2">
        <v>55.2</v>
      </c>
      <c r="J12" s="3" t="s">
        <v>66</v>
      </c>
      <c r="K12" s="2">
        <v>2021</v>
      </c>
    </row>
    <row r="13" spans="1:11">
      <c r="A13" s="3" t="s">
        <v>67</v>
      </c>
      <c r="B13" s="3">
        <v>12</v>
      </c>
      <c r="C13" s="3" t="s">
        <v>68</v>
      </c>
      <c r="D13" s="3" t="s">
        <v>69</v>
      </c>
      <c r="E13" s="3" t="s">
        <v>25</v>
      </c>
      <c r="F13" s="3" t="s">
        <v>70</v>
      </c>
      <c r="G13" s="3">
        <v>3.25</v>
      </c>
      <c r="H13" s="3">
        <v>1</v>
      </c>
      <c r="I13" s="3">
        <v>120</v>
      </c>
      <c r="J13" s="3" t="s">
        <v>33</v>
      </c>
      <c r="K13" s="3">
        <v>2022</v>
      </c>
    </row>
    <row r="14" spans="1:11">
      <c r="A14" s="2" t="s">
        <v>71</v>
      </c>
      <c r="B14" s="2">
        <v>13</v>
      </c>
      <c r="C14" s="2" t="s">
        <v>72</v>
      </c>
      <c r="D14" s="2" t="s">
        <v>73</v>
      </c>
      <c r="E14" s="2" t="s">
        <v>19</v>
      </c>
      <c r="F14" s="2" t="s">
        <v>74</v>
      </c>
      <c r="G14" s="2">
        <v>84.5</v>
      </c>
      <c r="H14" s="2">
        <v>2</v>
      </c>
      <c r="I14" s="2">
        <v>65.8</v>
      </c>
      <c r="J14" s="3" t="s">
        <v>75</v>
      </c>
      <c r="K14" s="2">
        <v>2023</v>
      </c>
    </row>
    <row r="15" spans="1:11">
      <c r="A15" s="3" t="s">
        <v>76</v>
      </c>
      <c r="B15" s="3">
        <v>14</v>
      </c>
      <c r="C15" s="3" t="s">
        <v>77</v>
      </c>
      <c r="D15" s="3" t="s">
        <v>78</v>
      </c>
      <c r="E15" s="3" t="s">
        <v>13</v>
      </c>
      <c r="F15" s="3" t="s">
        <v>79</v>
      </c>
      <c r="G15" s="3">
        <v>65.75</v>
      </c>
      <c r="H15" s="3">
        <v>1</v>
      </c>
      <c r="I15" s="3">
        <v>280.39999999999998</v>
      </c>
      <c r="J15" s="3" t="s">
        <v>27</v>
      </c>
      <c r="K15" s="3">
        <v>2021</v>
      </c>
    </row>
    <row r="16" spans="1:11">
      <c r="A16" s="2" t="s">
        <v>80</v>
      </c>
      <c r="B16" s="2">
        <v>15</v>
      </c>
      <c r="C16" s="2" t="s">
        <v>81</v>
      </c>
      <c r="D16" s="2" t="s">
        <v>82</v>
      </c>
      <c r="E16" s="2" t="s">
        <v>31</v>
      </c>
      <c r="F16" s="2" t="s">
        <v>83</v>
      </c>
      <c r="G16" s="2">
        <v>707</v>
      </c>
      <c r="H16" s="2">
        <v>4</v>
      </c>
      <c r="I16" s="2">
        <v>33.15</v>
      </c>
      <c r="J16" s="3" t="s">
        <v>84</v>
      </c>
      <c r="K16" s="2">
        <v>2022</v>
      </c>
    </row>
    <row r="17" spans="1:11">
      <c r="A17" s="3" t="s">
        <v>85</v>
      </c>
      <c r="B17" s="3">
        <v>16</v>
      </c>
      <c r="C17" s="3" t="s">
        <v>86</v>
      </c>
      <c r="D17" s="3" t="s">
        <v>87</v>
      </c>
      <c r="E17" s="3" t="s">
        <v>19</v>
      </c>
      <c r="F17" s="3" t="s">
        <v>88</v>
      </c>
      <c r="G17" s="3">
        <v>68.2</v>
      </c>
      <c r="H17" s="3">
        <v>3</v>
      </c>
      <c r="I17" s="3">
        <v>42.9</v>
      </c>
      <c r="J17" s="3" t="s">
        <v>21</v>
      </c>
      <c r="K17" s="3">
        <v>2023</v>
      </c>
    </row>
    <row r="18" spans="1:11">
      <c r="A18" s="2" t="s">
        <v>89</v>
      </c>
      <c r="B18" s="2">
        <v>17</v>
      </c>
      <c r="C18" s="2" t="s">
        <v>90</v>
      </c>
      <c r="D18" s="2" t="s">
        <v>91</v>
      </c>
      <c r="E18" s="2" t="s">
        <v>25</v>
      </c>
      <c r="F18" s="2" t="s">
        <v>92</v>
      </c>
      <c r="G18" s="2">
        <v>29.5</v>
      </c>
      <c r="H18" s="2">
        <v>2</v>
      </c>
      <c r="I18" s="2">
        <v>48.6</v>
      </c>
      <c r="J18" s="3" t="s">
        <v>93</v>
      </c>
      <c r="K18" s="2">
        <v>2021</v>
      </c>
    </row>
    <row r="19" spans="1:11">
      <c r="A19" s="3" t="s">
        <v>94</v>
      </c>
      <c r="B19" s="3">
        <v>18</v>
      </c>
      <c r="C19" s="3" t="s">
        <v>95</v>
      </c>
      <c r="D19" s="3" t="s">
        <v>96</v>
      </c>
      <c r="E19" s="3" t="s">
        <v>13</v>
      </c>
      <c r="F19" s="3" t="s">
        <v>97</v>
      </c>
      <c r="G19" s="3">
        <v>90.75</v>
      </c>
      <c r="H19" s="3">
        <v>1</v>
      </c>
      <c r="I19" s="3">
        <v>195.25</v>
      </c>
      <c r="J19" s="3" t="s">
        <v>15</v>
      </c>
      <c r="K19" s="3">
        <v>2024</v>
      </c>
    </row>
    <row r="20" spans="1:11">
      <c r="A20" s="2" t="s">
        <v>98</v>
      </c>
      <c r="B20" s="2">
        <v>19</v>
      </c>
      <c r="C20" s="2" t="s">
        <v>99</v>
      </c>
      <c r="D20" s="2" t="s">
        <v>100</v>
      </c>
      <c r="E20" s="2" t="s">
        <v>31</v>
      </c>
      <c r="F20" s="2" t="s">
        <v>101</v>
      </c>
      <c r="G20" s="2">
        <v>9.52</v>
      </c>
      <c r="H20" s="2">
        <v>5</v>
      </c>
      <c r="I20" s="2">
        <v>27.8</v>
      </c>
      <c r="J20" s="3" t="s">
        <v>47</v>
      </c>
      <c r="K20" s="2">
        <v>2022</v>
      </c>
    </row>
    <row r="21" spans="1:11">
      <c r="A21" s="3" t="s">
        <v>102</v>
      </c>
      <c r="B21" s="3">
        <v>20</v>
      </c>
      <c r="C21" s="3" t="s">
        <v>103</v>
      </c>
      <c r="D21" s="3" t="s">
        <v>104</v>
      </c>
      <c r="E21" s="3" t="s">
        <v>19</v>
      </c>
      <c r="F21" s="3" t="s">
        <v>105</v>
      </c>
      <c r="G21" s="3">
        <v>13.25</v>
      </c>
      <c r="H21" s="3">
        <v>1</v>
      </c>
      <c r="I21" s="3">
        <v>135</v>
      </c>
      <c r="J21" s="3" t="s">
        <v>52</v>
      </c>
      <c r="K21" s="3">
        <v>2024</v>
      </c>
    </row>
    <row r="22" spans="1:11">
      <c r="A22" s="2" t="s">
        <v>106</v>
      </c>
      <c r="B22" s="2">
        <v>21</v>
      </c>
      <c r="C22" s="2" t="s">
        <v>107</v>
      </c>
      <c r="D22" s="2" t="s">
        <v>108</v>
      </c>
      <c r="E22" s="2" t="s">
        <v>25</v>
      </c>
      <c r="F22" s="2" t="s">
        <v>109</v>
      </c>
      <c r="G22" s="2">
        <v>74.7</v>
      </c>
      <c r="H22" s="2">
        <v>3</v>
      </c>
      <c r="I22" s="2">
        <v>85.5</v>
      </c>
      <c r="J22" s="3" t="s">
        <v>57</v>
      </c>
      <c r="K22" s="2">
        <v>2023</v>
      </c>
    </row>
    <row r="23" spans="1:11">
      <c r="A23" s="3" t="s">
        <v>110</v>
      </c>
      <c r="B23" s="3">
        <v>22</v>
      </c>
      <c r="C23" s="3" t="s">
        <v>111</v>
      </c>
      <c r="D23" s="3" t="s">
        <v>18</v>
      </c>
      <c r="E23" s="3" t="s">
        <v>31</v>
      </c>
      <c r="F23" s="3" t="s">
        <v>112</v>
      </c>
      <c r="G23" s="3">
        <v>135.75</v>
      </c>
      <c r="H23" s="3">
        <v>4</v>
      </c>
      <c r="I23" s="3">
        <v>22.4</v>
      </c>
      <c r="J23" s="3" t="s">
        <v>38</v>
      </c>
      <c r="K23" s="3">
        <v>2022</v>
      </c>
    </row>
    <row r="24" spans="1:11">
      <c r="A24" s="2" t="s">
        <v>113</v>
      </c>
      <c r="B24" s="2">
        <v>23</v>
      </c>
      <c r="C24" s="2" t="s">
        <v>114</v>
      </c>
      <c r="D24" s="3" t="s">
        <v>24</v>
      </c>
      <c r="E24" s="2" t="s">
        <v>13</v>
      </c>
      <c r="F24" s="2" t="s">
        <v>115</v>
      </c>
      <c r="G24" s="2">
        <v>197.1</v>
      </c>
      <c r="H24" s="2">
        <v>2</v>
      </c>
      <c r="I24" s="2">
        <v>110.75</v>
      </c>
      <c r="J24" s="3" t="s">
        <v>66</v>
      </c>
      <c r="K24" s="2">
        <v>2023</v>
      </c>
    </row>
    <row r="25" spans="1:11">
      <c r="A25" s="3" t="s">
        <v>116</v>
      </c>
      <c r="B25" s="3">
        <v>24</v>
      </c>
      <c r="C25" s="3" t="s">
        <v>117</v>
      </c>
      <c r="D25" s="3" t="s">
        <v>30</v>
      </c>
      <c r="E25" s="3" t="s">
        <v>19</v>
      </c>
      <c r="F25" s="3" t="s">
        <v>118</v>
      </c>
      <c r="G25" s="3">
        <v>58.25</v>
      </c>
      <c r="H25" s="3">
        <v>1</v>
      </c>
      <c r="I25" s="3">
        <v>175.6</v>
      </c>
      <c r="J25" s="3" t="s">
        <v>33</v>
      </c>
      <c r="K25" s="3">
        <v>2021</v>
      </c>
    </row>
    <row r="26" spans="1:11">
      <c r="A26" s="2" t="s">
        <v>119</v>
      </c>
      <c r="B26" s="2">
        <v>25</v>
      </c>
      <c r="C26" s="2" t="s">
        <v>120</v>
      </c>
      <c r="D26" s="2" t="s">
        <v>41</v>
      </c>
      <c r="E26" s="2" t="s">
        <v>25</v>
      </c>
      <c r="F26" s="2" t="s">
        <v>121</v>
      </c>
      <c r="G26" s="2">
        <v>319.5</v>
      </c>
      <c r="H26" s="2">
        <v>2</v>
      </c>
      <c r="I26" s="2">
        <v>95.25</v>
      </c>
      <c r="J26" s="3" t="s">
        <v>75</v>
      </c>
      <c r="K26" s="2">
        <v>2024</v>
      </c>
    </row>
    <row r="27" spans="1:11">
      <c r="A27" s="3" t="s">
        <v>122</v>
      </c>
      <c r="B27" s="3">
        <v>26</v>
      </c>
      <c r="C27" s="3" t="s">
        <v>123</v>
      </c>
      <c r="D27" s="3" t="s">
        <v>45</v>
      </c>
      <c r="E27" s="3" t="s">
        <v>31</v>
      </c>
      <c r="F27" s="3" t="s">
        <v>124</v>
      </c>
      <c r="G27" s="3">
        <v>80.75</v>
      </c>
      <c r="H27" s="3">
        <v>6</v>
      </c>
      <c r="I27" s="3">
        <v>15.3</v>
      </c>
      <c r="J27" s="3" t="s">
        <v>27</v>
      </c>
      <c r="K27" s="3">
        <v>2022</v>
      </c>
    </row>
    <row r="28" spans="1:11">
      <c r="A28" s="2" t="s">
        <v>125</v>
      </c>
      <c r="B28" s="2">
        <v>27</v>
      </c>
      <c r="C28" s="2" t="s">
        <v>126</v>
      </c>
      <c r="D28" s="2" t="s">
        <v>127</v>
      </c>
      <c r="E28" s="2" t="s">
        <v>13</v>
      </c>
      <c r="F28" s="2" t="s">
        <v>128</v>
      </c>
      <c r="G28" s="2">
        <v>42.8</v>
      </c>
      <c r="H28" s="2">
        <v>1</v>
      </c>
      <c r="I28" s="2">
        <v>145.9</v>
      </c>
      <c r="J28" s="3" t="s">
        <v>84</v>
      </c>
      <c r="K28" s="2">
        <v>2023</v>
      </c>
    </row>
    <row r="29" spans="1:11">
      <c r="A29" s="3" t="s">
        <v>129</v>
      </c>
      <c r="B29" s="3">
        <v>28</v>
      </c>
      <c r="C29" s="3" t="s">
        <v>130</v>
      </c>
      <c r="D29" s="3" t="s">
        <v>131</v>
      </c>
      <c r="E29" s="3" t="s">
        <v>132</v>
      </c>
      <c r="F29" s="3" t="s">
        <v>133</v>
      </c>
      <c r="G29" s="3">
        <v>3.25</v>
      </c>
      <c r="H29" s="3">
        <v>1</v>
      </c>
      <c r="I29" s="3">
        <v>420</v>
      </c>
      <c r="J29" s="3" t="s">
        <v>21</v>
      </c>
      <c r="K29" s="3">
        <v>2024</v>
      </c>
    </row>
    <row r="30" spans="1:11">
      <c r="A30" s="2" t="s">
        <v>134</v>
      </c>
      <c r="B30" s="2">
        <v>29</v>
      </c>
      <c r="C30" s="2" t="s">
        <v>135</v>
      </c>
      <c r="D30" s="2" t="s">
        <v>60</v>
      </c>
      <c r="E30" s="2" t="s">
        <v>25</v>
      </c>
      <c r="F30" s="2" t="s">
        <v>136</v>
      </c>
      <c r="G30" s="2">
        <v>564.5</v>
      </c>
      <c r="H30" s="2">
        <v>4</v>
      </c>
      <c r="I30" s="2">
        <v>60.8</v>
      </c>
      <c r="J30" s="3" t="s">
        <v>93</v>
      </c>
      <c r="K30" s="2">
        <v>2023</v>
      </c>
    </row>
    <row r="31" spans="1:11">
      <c r="A31" s="3" t="s">
        <v>137</v>
      </c>
      <c r="B31" s="3">
        <v>30</v>
      </c>
      <c r="C31" s="3" t="s">
        <v>138</v>
      </c>
      <c r="D31" s="3" t="s">
        <v>139</v>
      </c>
      <c r="E31" s="3" t="s">
        <v>31</v>
      </c>
      <c r="F31" s="3" t="s">
        <v>140</v>
      </c>
      <c r="G31" s="3">
        <v>25.7</v>
      </c>
      <c r="H31" s="3">
        <v>3</v>
      </c>
      <c r="I31" s="3">
        <v>38.450000000000003</v>
      </c>
      <c r="J31" s="3" t="s">
        <v>15</v>
      </c>
      <c r="K31" s="3">
        <v>2022</v>
      </c>
    </row>
    <row r="32" spans="1:11">
      <c r="A32" s="2" t="s">
        <v>141</v>
      </c>
      <c r="B32" s="2">
        <v>31</v>
      </c>
      <c r="C32" s="2" t="s">
        <v>142</v>
      </c>
      <c r="D32" s="2" t="s">
        <v>69</v>
      </c>
      <c r="E32" s="2" t="s">
        <v>13</v>
      </c>
      <c r="F32" s="2" t="s">
        <v>143</v>
      </c>
      <c r="G32" s="2">
        <v>168.7</v>
      </c>
      <c r="H32" s="2">
        <v>1</v>
      </c>
      <c r="I32" s="2">
        <v>230.25</v>
      </c>
      <c r="J32" s="3" t="s">
        <v>47</v>
      </c>
      <c r="K32" s="2">
        <v>2021</v>
      </c>
    </row>
    <row r="33" spans="1:11">
      <c r="A33" s="3" t="s">
        <v>144</v>
      </c>
      <c r="B33" s="3">
        <v>32</v>
      </c>
      <c r="C33" s="3" t="s">
        <v>145</v>
      </c>
      <c r="D33" s="3" t="s">
        <v>73</v>
      </c>
      <c r="E33" s="3" t="s">
        <v>19</v>
      </c>
      <c r="F33" s="3" t="s">
        <v>146</v>
      </c>
      <c r="G33" s="3">
        <v>48.25</v>
      </c>
      <c r="H33" s="3">
        <v>5</v>
      </c>
      <c r="I33" s="3">
        <v>8.75</v>
      </c>
      <c r="J33" s="3" t="s">
        <v>52</v>
      </c>
      <c r="K33" s="3">
        <v>2022</v>
      </c>
    </row>
    <row r="34" spans="1:11">
      <c r="A34" s="2" t="s">
        <v>147</v>
      </c>
      <c r="B34" s="2">
        <v>33</v>
      </c>
      <c r="C34" s="2" t="s">
        <v>148</v>
      </c>
      <c r="D34" s="2" t="s">
        <v>149</v>
      </c>
      <c r="E34" s="2" t="s">
        <v>25</v>
      </c>
      <c r="F34" s="2" t="s">
        <v>150</v>
      </c>
      <c r="G34" s="2">
        <v>809.9</v>
      </c>
      <c r="H34" s="2">
        <v>2</v>
      </c>
      <c r="I34" s="2">
        <v>52.6</v>
      </c>
      <c r="J34" s="3" t="s">
        <v>57</v>
      </c>
      <c r="K34" s="2">
        <v>2023</v>
      </c>
    </row>
    <row r="35" spans="1:11">
      <c r="A35" s="3" t="s">
        <v>151</v>
      </c>
      <c r="B35" s="3">
        <v>34</v>
      </c>
      <c r="C35" s="3" t="s">
        <v>152</v>
      </c>
      <c r="D35" s="3" t="s">
        <v>82</v>
      </c>
      <c r="E35" s="3" t="s">
        <v>31</v>
      </c>
      <c r="F35" s="3" t="s">
        <v>153</v>
      </c>
      <c r="G35" s="3">
        <v>70.75</v>
      </c>
      <c r="H35" s="3">
        <v>4</v>
      </c>
      <c r="I35" s="3">
        <v>20.149999999999999</v>
      </c>
      <c r="J35" s="3" t="s">
        <v>38</v>
      </c>
      <c r="K35" s="3">
        <v>2024</v>
      </c>
    </row>
    <row r="36" spans="1:11">
      <c r="A36" s="2" t="s">
        <v>154</v>
      </c>
      <c r="B36" s="2">
        <v>35</v>
      </c>
      <c r="C36" s="2" t="s">
        <v>155</v>
      </c>
      <c r="D36" s="2" t="s">
        <v>156</v>
      </c>
      <c r="E36" s="2" t="s">
        <v>13</v>
      </c>
      <c r="F36" s="2" t="s">
        <v>157</v>
      </c>
      <c r="G36" s="2">
        <v>19.32</v>
      </c>
      <c r="H36" s="2">
        <v>1</v>
      </c>
      <c r="I36" s="2">
        <v>195</v>
      </c>
      <c r="J36" s="3" t="s">
        <v>66</v>
      </c>
      <c r="K36" s="2">
        <v>2021</v>
      </c>
    </row>
    <row r="37" spans="1:11">
      <c r="A37" s="3" t="s">
        <v>158</v>
      </c>
      <c r="B37" s="3">
        <v>36</v>
      </c>
      <c r="C37" s="3" t="s">
        <v>159</v>
      </c>
      <c r="D37" s="3" t="s">
        <v>91</v>
      </c>
      <c r="E37" s="3" t="s">
        <v>19</v>
      </c>
      <c r="F37" s="3" t="s">
        <v>160</v>
      </c>
      <c r="G37" s="3">
        <v>93.2</v>
      </c>
      <c r="H37" s="3">
        <v>2</v>
      </c>
      <c r="I37" s="3">
        <v>28.9</v>
      </c>
      <c r="J37" s="3" t="s">
        <v>33</v>
      </c>
      <c r="K37" s="3">
        <v>2023</v>
      </c>
    </row>
    <row r="38" spans="1:11">
      <c r="A38" s="2" t="s">
        <v>161</v>
      </c>
      <c r="B38" s="2">
        <v>37</v>
      </c>
      <c r="C38" s="2" t="s">
        <v>162</v>
      </c>
      <c r="D38" s="2" t="s">
        <v>96</v>
      </c>
      <c r="E38" s="2" t="s">
        <v>25</v>
      </c>
      <c r="F38" s="2" t="s">
        <v>163</v>
      </c>
      <c r="G38" s="2">
        <v>54.5</v>
      </c>
      <c r="H38" s="2">
        <v>1</v>
      </c>
      <c r="I38" s="2">
        <v>150.75</v>
      </c>
      <c r="J38" s="3" t="s">
        <v>75</v>
      </c>
      <c r="K38" s="2">
        <v>2022</v>
      </c>
    </row>
    <row r="39" spans="1:11">
      <c r="A39" s="3" t="s">
        <v>164</v>
      </c>
      <c r="B39" s="3">
        <v>38</v>
      </c>
      <c r="C39" s="3" t="s">
        <v>165</v>
      </c>
      <c r="D39" s="3" t="s">
        <v>100</v>
      </c>
      <c r="E39" s="3" t="s">
        <v>31</v>
      </c>
      <c r="F39" s="3" t="s">
        <v>166</v>
      </c>
      <c r="G39" s="3">
        <v>115.4</v>
      </c>
      <c r="H39" s="3">
        <v>3</v>
      </c>
      <c r="I39" s="3" t="s">
        <v>167</v>
      </c>
      <c r="J39" s="3" t="s">
        <v>27</v>
      </c>
      <c r="K39" s="3">
        <v>2024</v>
      </c>
    </row>
    <row r="40" spans="1:11">
      <c r="A40" s="2" t="s">
        <v>168</v>
      </c>
      <c r="B40" s="2">
        <v>39</v>
      </c>
      <c r="C40" s="2" t="s">
        <v>169</v>
      </c>
      <c r="D40" s="2" t="s">
        <v>104</v>
      </c>
      <c r="E40" s="2" t="s">
        <v>13</v>
      </c>
      <c r="F40" s="2" t="s">
        <v>170</v>
      </c>
      <c r="G40" s="2">
        <v>217.7</v>
      </c>
      <c r="H40" s="2">
        <v>2</v>
      </c>
      <c r="I40" s="2">
        <v>125.4</v>
      </c>
      <c r="J40" s="3" t="s">
        <v>84</v>
      </c>
      <c r="K40" s="2">
        <v>2021</v>
      </c>
    </row>
    <row r="41" spans="1:11">
      <c r="A41" s="3" t="s">
        <v>171</v>
      </c>
      <c r="B41" s="3">
        <v>40</v>
      </c>
      <c r="C41" s="3" t="s">
        <v>172</v>
      </c>
      <c r="D41" s="3" t="s">
        <v>108</v>
      </c>
      <c r="E41" s="3" t="s">
        <v>19</v>
      </c>
      <c r="F41" s="3" t="s">
        <v>173</v>
      </c>
      <c r="G41" s="3">
        <v>38.25</v>
      </c>
      <c r="H41" s="3">
        <v>1</v>
      </c>
      <c r="I41" s="3">
        <v>185.25</v>
      </c>
      <c r="J41" s="3" t="s">
        <v>21</v>
      </c>
      <c r="K41" s="3">
        <v>2023</v>
      </c>
    </row>
    <row r="42" spans="1:11">
      <c r="A42" s="2" t="s">
        <v>174</v>
      </c>
      <c r="B42" s="2">
        <v>41</v>
      </c>
      <c r="C42" s="2" t="s">
        <v>175</v>
      </c>
      <c r="D42" s="2" t="s">
        <v>18</v>
      </c>
      <c r="E42" s="2" t="s">
        <v>25</v>
      </c>
      <c r="F42" s="2" t="s">
        <v>176</v>
      </c>
      <c r="G42" s="2">
        <v>99.2</v>
      </c>
      <c r="H42" s="2">
        <v>3</v>
      </c>
      <c r="I42" s="2">
        <v>45.9</v>
      </c>
      <c r="J42" s="3" t="s">
        <v>93</v>
      </c>
      <c r="K42" s="2">
        <v>2022</v>
      </c>
    </row>
    <row r="43" spans="1:11">
      <c r="A43" s="3" t="s">
        <v>177</v>
      </c>
      <c r="B43" s="3">
        <v>42</v>
      </c>
      <c r="C43" s="3" t="s">
        <v>178</v>
      </c>
      <c r="D43" s="3" t="s">
        <v>24</v>
      </c>
      <c r="E43" s="3" t="s">
        <v>31</v>
      </c>
      <c r="F43" s="3" t="s">
        <v>179</v>
      </c>
      <c r="G43" s="3">
        <v>360.76</v>
      </c>
      <c r="H43" s="3">
        <v>4</v>
      </c>
      <c r="I43" s="3">
        <v>32.75</v>
      </c>
      <c r="J43" s="3" t="s">
        <v>15</v>
      </c>
      <c r="K43" s="3">
        <v>2023</v>
      </c>
    </row>
    <row r="44" spans="1:11">
      <c r="A44" s="2" t="s">
        <v>180</v>
      </c>
      <c r="B44" s="2">
        <v>43</v>
      </c>
      <c r="C44" s="2" t="s">
        <v>181</v>
      </c>
      <c r="D44" s="2" t="s">
        <v>30</v>
      </c>
      <c r="E44" s="2" t="s">
        <v>13</v>
      </c>
      <c r="F44" s="2" t="s">
        <v>182</v>
      </c>
      <c r="G44" s="2">
        <v>4.22</v>
      </c>
      <c r="H44" s="2">
        <v>2</v>
      </c>
      <c r="I44" s="2">
        <v>75.599999999999994</v>
      </c>
      <c r="J44" s="3" t="s">
        <v>47</v>
      </c>
      <c r="K44" s="2">
        <v>2021</v>
      </c>
    </row>
    <row r="45" spans="1:11">
      <c r="A45" s="3" t="s">
        <v>183</v>
      </c>
      <c r="B45" s="3">
        <v>44</v>
      </c>
      <c r="C45" s="3" t="s">
        <v>184</v>
      </c>
      <c r="D45" s="3" t="s">
        <v>41</v>
      </c>
      <c r="E45" s="3" t="s">
        <v>19</v>
      </c>
      <c r="F45" s="3" t="s">
        <v>185</v>
      </c>
      <c r="G45" s="3">
        <v>285.7</v>
      </c>
      <c r="H45" s="3">
        <v>1</v>
      </c>
      <c r="I45" s="3">
        <v>255</v>
      </c>
      <c r="J45" s="3" t="s">
        <v>52</v>
      </c>
      <c r="K45" s="3">
        <v>2024</v>
      </c>
    </row>
    <row r="46" spans="1:11">
      <c r="A46" s="2" t="s">
        <v>186</v>
      </c>
      <c r="B46" s="2">
        <v>45</v>
      </c>
      <c r="C46" s="2" t="s">
        <v>187</v>
      </c>
      <c r="D46" s="2" t="s">
        <v>45</v>
      </c>
      <c r="E46" s="2" t="s">
        <v>25</v>
      </c>
      <c r="F46" s="2" t="s">
        <v>188</v>
      </c>
      <c r="G46" s="2">
        <v>44.4</v>
      </c>
      <c r="H46" s="2">
        <v>2</v>
      </c>
      <c r="I46" s="2">
        <v>88.4</v>
      </c>
      <c r="J46" s="3" t="s">
        <v>57</v>
      </c>
      <c r="K46" s="2">
        <v>2023</v>
      </c>
    </row>
    <row r="47" spans="1:11">
      <c r="A47" s="3" t="s">
        <v>189</v>
      </c>
      <c r="B47" s="3">
        <v>46</v>
      </c>
      <c r="C47" s="3" t="s">
        <v>190</v>
      </c>
      <c r="D47" s="3" t="s">
        <v>50</v>
      </c>
      <c r="E47" s="3" t="s">
        <v>31</v>
      </c>
      <c r="F47" s="3" t="s">
        <v>191</v>
      </c>
      <c r="G47" s="3">
        <v>5.5</v>
      </c>
      <c r="H47" s="3">
        <v>5</v>
      </c>
      <c r="I47" s="3">
        <v>12.9</v>
      </c>
      <c r="J47" s="3" t="s">
        <v>38</v>
      </c>
      <c r="K47" s="3">
        <v>2022</v>
      </c>
    </row>
    <row r="48" spans="1:11">
      <c r="A48" s="2" t="s">
        <v>192</v>
      </c>
      <c r="B48" s="2">
        <v>47</v>
      </c>
      <c r="C48" s="2" t="s">
        <v>193</v>
      </c>
      <c r="D48" s="2" t="s">
        <v>131</v>
      </c>
      <c r="E48" s="2" t="s">
        <v>13</v>
      </c>
      <c r="F48" s="2" t="s">
        <v>194</v>
      </c>
      <c r="G48" s="2">
        <v>26.67</v>
      </c>
      <c r="H48" s="2">
        <v>1</v>
      </c>
      <c r="I48" s="2">
        <v>165.75</v>
      </c>
      <c r="J48" s="3" t="s">
        <v>66</v>
      </c>
      <c r="K48" s="2">
        <v>2024</v>
      </c>
    </row>
    <row r="49" spans="1:11">
      <c r="A49" s="3" t="s">
        <v>195</v>
      </c>
      <c r="B49" s="3">
        <v>48</v>
      </c>
      <c r="C49" s="3" t="s">
        <v>196</v>
      </c>
      <c r="D49" s="3" t="s">
        <v>60</v>
      </c>
      <c r="E49" s="3" t="s">
        <v>19</v>
      </c>
      <c r="F49" s="3" t="s">
        <v>197</v>
      </c>
      <c r="G49" s="3">
        <v>728.2</v>
      </c>
      <c r="H49" s="3">
        <v>2</v>
      </c>
      <c r="I49" s="3">
        <v>48.3</v>
      </c>
      <c r="J49" s="3" t="s">
        <v>33</v>
      </c>
      <c r="K49" s="3">
        <v>2024</v>
      </c>
    </row>
    <row r="50" spans="1:11">
      <c r="A50" s="2" t="s">
        <v>198</v>
      </c>
      <c r="B50" s="2">
        <v>49</v>
      </c>
      <c r="C50" s="2" t="s">
        <v>199</v>
      </c>
      <c r="D50" s="2" t="s">
        <v>139</v>
      </c>
      <c r="E50" s="2" t="s">
        <v>25</v>
      </c>
      <c r="F50" s="2" t="s">
        <v>200</v>
      </c>
      <c r="G50" s="2">
        <v>278.89999999999998</v>
      </c>
      <c r="H50" s="2">
        <v>4</v>
      </c>
      <c r="I50" s="2">
        <v>22.5</v>
      </c>
      <c r="J50" s="3" t="s">
        <v>75</v>
      </c>
      <c r="K50" s="2">
        <v>2022</v>
      </c>
    </row>
    <row r="51" spans="1:11">
      <c r="A51" s="3" t="s">
        <v>201</v>
      </c>
      <c r="B51" s="3">
        <v>50</v>
      </c>
      <c r="C51" s="3" t="s">
        <v>202</v>
      </c>
      <c r="D51" s="3" t="s">
        <v>69</v>
      </c>
      <c r="E51" s="3" t="s">
        <v>31</v>
      </c>
      <c r="F51" s="3" t="s">
        <v>203</v>
      </c>
      <c r="G51" s="3">
        <v>50.7</v>
      </c>
      <c r="H51" s="3">
        <v>3</v>
      </c>
      <c r="I51" s="3">
        <v>40.25</v>
      </c>
      <c r="J51" s="3" t="s">
        <v>27</v>
      </c>
      <c r="K51" s="3">
        <v>2023</v>
      </c>
    </row>
    <row r="52" spans="1:11">
      <c r="A52" s="2" t="s">
        <v>204</v>
      </c>
      <c r="B52" s="2">
        <v>51</v>
      </c>
      <c r="C52" s="2" t="s">
        <v>205</v>
      </c>
      <c r="D52" s="2" t="s">
        <v>73</v>
      </c>
      <c r="E52" s="2" t="s">
        <v>13</v>
      </c>
      <c r="F52" s="2" t="s">
        <v>206</v>
      </c>
      <c r="G52" s="2">
        <v>29.12</v>
      </c>
      <c r="H52" s="2">
        <v>2</v>
      </c>
      <c r="I52" s="2">
        <v>55.9</v>
      </c>
      <c r="J52" s="3" t="s">
        <v>84</v>
      </c>
      <c r="K52" s="2">
        <v>2021</v>
      </c>
    </row>
    <row r="53" spans="1:11">
      <c r="A53" s="3" t="s">
        <v>207</v>
      </c>
      <c r="B53" s="3">
        <v>52</v>
      </c>
      <c r="C53" s="3" t="s">
        <v>208</v>
      </c>
      <c r="D53" s="3" t="s">
        <v>149</v>
      </c>
      <c r="E53" s="3" t="s">
        <v>19</v>
      </c>
      <c r="F53" s="3" t="s">
        <v>209</v>
      </c>
      <c r="G53" s="3">
        <v>973.2</v>
      </c>
      <c r="H53" s="3">
        <v>1</v>
      </c>
      <c r="I53" s="3">
        <v>95.6</v>
      </c>
      <c r="J53" s="3" t="s">
        <v>21</v>
      </c>
      <c r="K53" s="3">
        <v>2021</v>
      </c>
    </row>
    <row r="54" spans="1:11">
      <c r="A54" s="2" t="s">
        <v>210</v>
      </c>
      <c r="B54" s="2">
        <v>53</v>
      </c>
      <c r="C54" s="2" t="s">
        <v>211</v>
      </c>
      <c r="D54" s="2" t="s">
        <v>212</v>
      </c>
      <c r="E54" s="2" t="s">
        <v>25</v>
      </c>
      <c r="F54" s="2" t="s">
        <v>213</v>
      </c>
      <c r="G54" s="2">
        <v>34.1</v>
      </c>
      <c r="H54" s="2">
        <v>3</v>
      </c>
      <c r="I54" s="2">
        <v>65.25</v>
      </c>
      <c r="J54" s="3" t="s">
        <v>93</v>
      </c>
      <c r="K54" s="2">
        <v>2023</v>
      </c>
    </row>
    <row r="55" spans="1:11">
      <c r="A55" s="3" t="s">
        <v>214</v>
      </c>
      <c r="B55" s="3">
        <v>54</v>
      </c>
      <c r="C55" s="3" t="s">
        <v>215</v>
      </c>
      <c r="D55" s="3" t="s">
        <v>156</v>
      </c>
      <c r="E55" s="2" t="s">
        <v>31</v>
      </c>
      <c r="F55" s="3" t="s">
        <v>216</v>
      </c>
      <c r="G55" s="3">
        <v>95.7</v>
      </c>
      <c r="H55" s="3">
        <v>4</v>
      </c>
      <c r="I55" s="3">
        <v>18.399999999999999</v>
      </c>
      <c r="J55" s="3" t="s">
        <v>15</v>
      </c>
      <c r="K55" s="3">
        <v>2023</v>
      </c>
    </row>
    <row r="56" spans="1:11">
      <c r="A56" s="2" t="s">
        <v>217</v>
      </c>
      <c r="B56" s="2">
        <v>55</v>
      </c>
      <c r="C56" s="2" t="s">
        <v>218</v>
      </c>
      <c r="D56" s="2" t="s">
        <v>91</v>
      </c>
      <c r="E56" s="3" t="s">
        <v>13</v>
      </c>
      <c r="F56" s="2" t="s">
        <v>219</v>
      </c>
      <c r="G56" s="2">
        <v>157.30000000000001</v>
      </c>
      <c r="H56" s="2">
        <v>1</v>
      </c>
      <c r="I56" s="2">
        <v>145</v>
      </c>
      <c r="J56" s="3" t="s">
        <v>47</v>
      </c>
      <c r="K56" s="2">
        <v>2024</v>
      </c>
    </row>
    <row r="57" spans="1:11">
      <c r="A57" s="3" t="s">
        <v>220</v>
      </c>
      <c r="B57" s="3">
        <v>56</v>
      </c>
      <c r="C57" s="3" t="s">
        <v>221</v>
      </c>
      <c r="D57" s="3" t="s">
        <v>96</v>
      </c>
      <c r="E57" s="2" t="s">
        <v>19</v>
      </c>
      <c r="F57" s="3" t="s">
        <v>222</v>
      </c>
      <c r="G57" s="3">
        <v>218.2</v>
      </c>
      <c r="H57" s="3">
        <v>1</v>
      </c>
      <c r="I57" s="3">
        <v>375</v>
      </c>
      <c r="J57" s="3" t="s">
        <v>52</v>
      </c>
      <c r="K57" s="3">
        <v>2021</v>
      </c>
    </row>
    <row r="58" spans="1:11">
      <c r="A58" s="2" t="s">
        <v>223</v>
      </c>
      <c r="B58" s="2">
        <v>57</v>
      </c>
      <c r="C58" s="2" t="s">
        <v>224</v>
      </c>
      <c r="D58" s="2" t="s">
        <v>100</v>
      </c>
      <c r="E58" s="3" t="s">
        <v>25</v>
      </c>
      <c r="F58" s="2" t="s">
        <v>225</v>
      </c>
      <c r="G58" s="2">
        <v>279.7</v>
      </c>
      <c r="H58" s="2">
        <v>2</v>
      </c>
      <c r="I58" s="2">
        <v>58.75</v>
      </c>
      <c r="J58" s="3" t="s">
        <v>57</v>
      </c>
      <c r="K58" s="2">
        <v>2023</v>
      </c>
    </row>
    <row r="59" spans="1:11">
      <c r="A59" s="3" t="s">
        <v>226</v>
      </c>
      <c r="B59" s="3">
        <v>58</v>
      </c>
      <c r="C59" s="3" t="s">
        <v>227</v>
      </c>
      <c r="D59" s="3" t="s">
        <v>104</v>
      </c>
      <c r="E59" s="3" t="s">
        <v>31</v>
      </c>
      <c r="F59" s="3" t="s">
        <v>228</v>
      </c>
      <c r="G59" s="3">
        <v>340.4</v>
      </c>
      <c r="H59" s="3">
        <v>3</v>
      </c>
      <c r="I59" s="3">
        <v>24.9</v>
      </c>
      <c r="J59" s="3" t="s">
        <v>38</v>
      </c>
      <c r="K59" s="3">
        <v>2022</v>
      </c>
    </row>
    <row r="60" spans="1:11">
      <c r="A60" s="2" t="s">
        <v>229</v>
      </c>
      <c r="B60" s="2">
        <v>59</v>
      </c>
      <c r="C60" s="2" t="s">
        <v>230</v>
      </c>
      <c r="D60" s="2" t="s">
        <v>108</v>
      </c>
      <c r="E60" s="2" t="s">
        <v>13</v>
      </c>
      <c r="F60" s="2" t="s">
        <v>231</v>
      </c>
      <c r="G60" s="2">
        <v>402.99</v>
      </c>
      <c r="H60" s="2">
        <v>2</v>
      </c>
      <c r="I60" s="2">
        <v>85.25</v>
      </c>
      <c r="J60" s="3" t="s">
        <v>66</v>
      </c>
      <c r="K60" s="2">
        <v>2024</v>
      </c>
    </row>
    <row r="61" spans="1:11">
      <c r="A61" s="3" t="s">
        <v>232</v>
      </c>
      <c r="B61" s="3">
        <v>60</v>
      </c>
      <c r="C61" s="3" t="s">
        <v>233</v>
      </c>
      <c r="D61" s="3" t="s">
        <v>18</v>
      </c>
      <c r="E61" s="3" t="s">
        <v>19</v>
      </c>
      <c r="F61" s="3" t="s">
        <v>234</v>
      </c>
      <c r="G61" s="3">
        <v>63.2</v>
      </c>
      <c r="H61" s="3">
        <v>4</v>
      </c>
      <c r="I61" s="3">
        <v>22.8</v>
      </c>
      <c r="J61" s="3" t="s">
        <v>33</v>
      </c>
      <c r="K61" s="3">
        <v>2021</v>
      </c>
    </row>
    <row r="62" spans="1:11">
      <c r="A62" s="2" t="s">
        <v>235</v>
      </c>
      <c r="B62" s="2">
        <v>61</v>
      </c>
      <c r="C62" s="2" t="s">
        <v>236</v>
      </c>
      <c r="D62" s="2" t="s">
        <v>24</v>
      </c>
      <c r="E62" s="2" t="s">
        <v>25</v>
      </c>
      <c r="F62" s="2" t="s">
        <v>237</v>
      </c>
      <c r="G62" s="2">
        <v>24.7</v>
      </c>
      <c r="H62" s="2">
        <v>3</v>
      </c>
      <c r="I62" s="2">
        <v>35.6</v>
      </c>
      <c r="J62" s="3" t="s">
        <v>75</v>
      </c>
      <c r="K62" s="2">
        <v>2022</v>
      </c>
    </row>
    <row r="63" spans="1:11">
      <c r="A63" s="3" t="s">
        <v>238</v>
      </c>
      <c r="B63" s="3">
        <v>62</v>
      </c>
      <c r="C63" s="3" t="s">
        <v>239</v>
      </c>
      <c r="D63" s="3" t="s">
        <v>30</v>
      </c>
      <c r="E63" s="3" t="s">
        <v>31</v>
      </c>
      <c r="F63" s="3" t="s">
        <v>240</v>
      </c>
      <c r="G63" s="3">
        <v>5.78</v>
      </c>
      <c r="H63" s="3">
        <v>5</v>
      </c>
      <c r="I63" s="3">
        <v>15.75</v>
      </c>
      <c r="J63" s="3" t="s">
        <v>27</v>
      </c>
      <c r="K63" s="3">
        <v>2023</v>
      </c>
    </row>
    <row r="64" spans="1:11">
      <c r="A64" s="2" t="s">
        <v>241</v>
      </c>
      <c r="B64" s="2">
        <v>63</v>
      </c>
      <c r="C64" s="2" t="s">
        <v>242</v>
      </c>
      <c r="D64" s="2" t="s">
        <v>41</v>
      </c>
      <c r="E64" s="2" t="s">
        <v>13</v>
      </c>
      <c r="F64" s="2" t="s">
        <v>243</v>
      </c>
      <c r="G64" s="2">
        <v>364.7</v>
      </c>
      <c r="H64" s="2">
        <v>1</v>
      </c>
      <c r="I64" s="2">
        <v>120.9</v>
      </c>
      <c r="J64" s="3" t="s">
        <v>84</v>
      </c>
      <c r="K64" s="2">
        <v>2023</v>
      </c>
    </row>
    <row r="65" spans="1:11">
      <c r="A65" s="3" t="s">
        <v>244</v>
      </c>
      <c r="B65" s="3">
        <v>64</v>
      </c>
      <c r="C65" s="3" t="s">
        <v>245</v>
      </c>
      <c r="D65" s="3" t="s">
        <v>45</v>
      </c>
      <c r="E65" s="3" t="s">
        <v>19</v>
      </c>
      <c r="F65" s="3" t="s">
        <v>246</v>
      </c>
      <c r="G65" s="3">
        <v>18.2</v>
      </c>
      <c r="H65" s="3">
        <v>2</v>
      </c>
      <c r="I65" s="3">
        <v>18.5</v>
      </c>
      <c r="J65" s="3" t="s">
        <v>21</v>
      </c>
      <c r="K65" s="3">
        <v>2023</v>
      </c>
    </row>
    <row r="66" spans="1:11">
      <c r="A66" s="2" t="s">
        <v>247</v>
      </c>
      <c r="B66" s="2">
        <v>65</v>
      </c>
      <c r="C66" s="2" t="s">
        <v>248</v>
      </c>
      <c r="D66" s="2" t="s">
        <v>50</v>
      </c>
      <c r="E66" s="2" t="s">
        <v>25</v>
      </c>
      <c r="F66" s="2" t="s">
        <v>249</v>
      </c>
      <c r="G66" s="2">
        <v>769.6</v>
      </c>
      <c r="H66" s="2">
        <v>4</v>
      </c>
      <c r="I66" s="2">
        <v>42.25</v>
      </c>
      <c r="J66" s="3" t="s">
        <v>93</v>
      </c>
      <c r="K66" s="2">
        <v>2021</v>
      </c>
    </row>
    <row r="67" spans="1:11">
      <c r="A67" s="3" t="s">
        <v>250</v>
      </c>
      <c r="B67" s="3">
        <v>66</v>
      </c>
      <c r="C67" s="3" t="s">
        <v>251</v>
      </c>
      <c r="D67" s="3" t="s">
        <v>131</v>
      </c>
      <c r="E67" s="3" t="s">
        <v>31</v>
      </c>
      <c r="F67" s="3" t="s">
        <v>252</v>
      </c>
      <c r="G67" s="3">
        <v>830.74</v>
      </c>
      <c r="H67" s="3">
        <v>6</v>
      </c>
      <c r="I67" s="3">
        <v>28.4</v>
      </c>
      <c r="J67" s="3" t="s">
        <v>15</v>
      </c>
      <c r="K67" s="3">
        <v>2021</v>
      </c>
    </row>
    <row r="68" spans="1:11">
      <c r="A68" s="2" t="s">
        <v>253</v>
      </c>
      <c r="B68" s="2">
        <v>67</v>
      </c>
      <c r="C68" s="2" t="s">
        <v>254</v>
      </c>
      <c r="D68" s="2" t="s">
        <v>60</v>
      </c>
      <c r="E68" s="2" t="s">
        <v>13</v>
      </c>
      <c r="F68" s="2" t="s">
        <v>255</v>
      </c>
      <c r="G68" s="2">
        <v>89.2</v>
      </c>
      <c r="H68" s="2">
        <v>1</v>
      </c>
      <c r="I68" s="2">
        <v>95.75</v>
      </c>
      <c r="J68" s="3" t="s">
        <v>47</v>
      </c>
      <c r="K68" s="2">
        <v>2022</v>
      </c>
    </row>
    <row r="69" spans="1:11">
      <c r="A69" s="3" t="s">
        <v>256</v>
      </c>
      <c r="B69" s="3">
        <v>68</v>
      </c>
      <c r="C69" s="3" t="s">
        <v>257</v>
      </c>
      <c r="D69" s="3" t="s">
        <v>139</v>
      </c>
      <c r="E69" s="3" t="s">
        <v>19</v>
      </c>
      <c r="F69" s="3" t="s">
        <v>258</v>
      </c>
      <c r="G69" s="3">
        <v>953.29</v>
      </c>
      <c r="H69" s="3">
        <v>3</v>
      </c>
      <c r="I69" s="3">
        <v>45.6</v>
      </c>
      <c r="J69" s="3" t="s">
        <v>52</v>
      </c>
      <c r="K69" s="3">
        <v>2024</v>
      </c>
    </row>
    <row r="70" spans="1:11">
      <c r="A70" s="2" t="s">
        <v>259</v>
      </c>
      <c r="B70" s="2">
        <v>69</v>
      </c>
      <c r="C70" s="2" t="s">
        <v>260</v>
      </c>
      <c r="D70" s="2" t="s">
        <v>69</v>
      </c>
      <c r="E70" s="2" t="s">
        <v>25</v>
      </c>
      <c r="F70" s="2" t="s">
        <v>261</v>
      </c>
      <c r="G70" s="2">
        <v>14.5</v>
      </c>
      <c r="H70" s="2">
        <v>2</v>
      </c>
      <c r="I70" s="2">
        <v>78.900000000000006</v>
      </c>
      <c r="J70" s="3" t="s">
        <v>57</v>
      </c>
      <c r="K70" s="2">
        <v>2024</v>
      </c>
    </row>
    <row r="71" spans="1:11">
      <c r="A71" s="3" t="s">
        <v>262</v>
      </c>
      <c r="B71" s="3">
        <v>70</v>
      </c>
      <c r="C71" s="3" t="s">
        <v>263</v>
      </c>
      <c r="D71" s="3" t="s">
        <v>73</v>
      </c>
      <c r="E71" s="3" t="s">
        <v>31</v>
      </c>
      <c r="F71" s="3" t="s">
        <v>264</v>
      </c>
      <c r="G71" s="3">
        <v>75.569999999999993</v>
      </c>
      <c r="H71" s="3">
        <v>4</v>
      </c>
      <c r="I71" s="3">
        <v>20.25</v>
      </c>
      <c r="J71" s="3" t="s">
        <v>38</v>
      </c>
      <c r="K71" s="3">
        <v>2023</v>
      </c>
    </row>
    <row r="72" spans="1:11">
      <c r="A72" s="2" t="s">
        <v>265</v>
      </c>
      <c r="B72" s="2">
        <v>71</v>
      </c>
      <c r="C72" s="2" t="s">
        <v>266</v>
      </c>
      <c r="D72" s="2" t="s">
        <v>149</v>
      </c>
      <c r="E72" s="2" t="s">
        <v>13</v>
      </c>
      <c r="F72" s="2" t="s">
        <v>267</v>
      </c>
      <c r="G72" s="2">
        <v>413.31</v>
      </c>
      <c r="H72" s="2">
        <v>2</v>
      </c>
      <c r="I72" s="2">
        <v>65.400000000000006</v>
      </c>
      <c r="J72" s="3" t="s">
        <v>66</v>
      </c>
      <c r="K72" s="2">
        <v>2022</v>
      </c>
    </row>
    <row r="73" spans="1:11">
      <c r="A73" s="3" t="s">
        <v>268</v>
      </c>
      <c r="B73" s="3">
        <v>72</v>
      </c>
      <c r="C73" s="3" t="s">
        <v>269</v>
      </c>
      <c r="D73" s="3" t="s">
        <v>270</v>
      </c>
      <c r="E73" s="3" t="s">
        <v>19</v>
      </c>
      <c r="F73" s="3" t="s">
        <v>271</v>
      </c>
      <c r="G73" s="3">
        <v>198.22</v>
      </c>
      <c r="H73" s="3">
        <v>1</v>
      </c>
      <c r="I73" s="3">
        <v>125.75</v>
      </c>
      <c r="J73" s="3" t="s">
        <v>33</v>
      </c>
      <c r="K73" s="3">
        <v>2021</v>
      </c>
    </row>
    <row r="74" spans="1:11">
      <c r="A74" s="2" t="s">
        <v>272</v>
      </c>
      <c r="B74" s="2">
        <v>73</v>
      </c>
      <c r="C74" s="2" t="s">
        <v>273</v>
      </c>
      <c r="D74" s="2" t="s">
        <v>156</v>
      </c>
      <c r="E74" s="2" t="s">
        <v>25</v>
      </c>
      <c r="F74" s="2" t="s">
        <v>274</v>
      </c>
      <c r="G74" s="2">
        <v>59.85</v>
      </c>
      <c r="H74" s="2">
        <v>3</v>
      </c>
      <c r="I74" s="2">
        <v>55.25</v>
      </c>
      <c r="J74" s="3" t="s">
        <v>75</v>
      </c>
      <c r="K74" s="2">
        <v>2024</v>
      </c>
    </row>
    <row r="75" spans="1:11">
      <c r="A75" s="3" t="s">
        <v>275</v>
      </c>
      <c r="B75" s="3">
        <v>74</v>
      </c>
      <c r="C75" s="3" t="s">
        <v>276</v>
      </c>
      <c r="D75" s="3" t="s">
        <v>91</v>
      </c>
      <c r="E75" s="3" t="s">
        <v>31</v>
      </c>
      <c r="F75" s="3" t="s">
        <v>277</v>
      </c>
      <c r="G75" s="3">
        <v>320.56</v>
      </c>
      <c r="H75" s="3">
        <v>5</v>
      </c>
      <c r="I75" s="3">
        <v>17.899999999999999</v>
      </c>
      <c r="J75" s="3" t="s">
        <v>27</v>
      </c>
      <c r="K75" s="3">
        <v>2023</v>
      </c>
    </row>
    <row r="76" spans="1:11">
      <c r="A76" s="2" t="s">
        <v>278</v>
      </c>
      <c r="B76" s="2">
        <v>75</v>
      </c>
      <c r="C76" s="2" t="s">
        <v>279</v>
      </c>
      <c r="D76" s="2" t="s">
        <v>96</v>
      </c>
      <c r="E76" s="2" t="s">
        <v>13</v>
      </c>
      <c r="F76" s="2" t="s">
        <v>182</v>
      </c>
      <c r="G76" s="2">
        <v>38.200000000000003</v>
      </c>
      <c r="H76" s="2">
        <v>2</v>
      </c>
      <c r="I76" s="2">
        <v>45.6</v>
      </c>
      <c r="J76" s="3" t="s">
        <v>84</v>
      </c>
      <c r="K76" s="2">
        <v>2022</v>
      </c>
    </row>
    <row r="77" spans="1:11">
      <c r="A77" s="3" t="s">
        <v>280</v>
      </c>
      <c r="B77" s="3">
        <v>76</v>
      </c>
      <c r="C77" s="3" t="s">
        <v>281</v>
      </c>
      <c r="D77" s="3" t="s">
        <v>100</v>
      </c>
      <c r="E77" s="3" t="s">
        <v>19</v>
      </c>
      <c r="F77" s="3" t="s">
        <v>282</v>
      </c>
      <c r="G77" s="3">
        <v>443.25</v>
      </c>
      <c r="H77" s="3">
        <v>1</v>
      </c>
      <c r="I77" s="3">
        <v>210</v>
      </c>
      <c r="J77" s="3" t="s">
        <v>21</v>
      </c>
      <c r="K77" s="3">
        <v>2021</v>
      </c>
    </row>
    <row r="78" spans="1:11">
      <c r="A78" s="2" t="s">
        <v>283</v>
      </c>
      <c r="B78" s="2">
        <v>77</v>
      </c>
      <c r="C78" s="2" t="s">
        <v>284</v>
      </c>
      <c r="D78" s="2" t="s">
        <v>104</v>
      </c>
      <c r="E78" s="2" t="s">
        <v>25</v>
      </c>
      <c r="F78" s="2" t="s">
        <v>285</v>
      </c>
      <c r="G78" s="2">
        <v>14.33</v>
      </c>
      <c r="H78" s="2">
        <v>4</v>
      </c>
      <c r="I78" s="2">
        <v>32.75</v>
      </c>
      <c r="J78" s="3" t="s">
        <v>93</v>
      </c>
      <c r="K78" s="2">
        <v>2024</v>
      </c>
    </row>
    <row r="79" spans="1:11">
      <c r="A79" s="3" t="s">
        <v>286</v>
      </c>
      <c r="B79" s="3">
        <v>78</v>
      </c>
      <c r="C79" s="3" t="s">
        <v>287</v>
      </c>
      <c r="D79" s="3" t="s">
        <v>108</v>
      </c>
      <c r="E79" s="3" t="s">
        <v>31</v>
      </c>
      <c r="F79" s="3" t="s">
        <v>288</v>
      </c>
      <c r="G79" s="3">
        <v>65.790000000000006</v>
      </c>
      <c r="H79" s="3">
        <v>6</v>
      </c>
      <c r="I79" s="3">
        <v>14.25</v>
      </c>
      <c r="J79" s="3" t="s">
        <v>15</v>
      </c>
      <c r="K79" s="3">
        <v>2023</v>
      </c>
    </row>
    <row r="80" spans="1:11">
      <c r="A80" s="2" t="s">
        <v>289</v>
      </c>
      <c r="B80" s="2">
        <v>79</v>
      </c>
      <c r="C80" s="2" t="s">
        <v>290</v>
      </c>
      <c r="D80" s="2" t="s">
        <v>18</v>
      </c>
      <c r="E80" s="2" t="s">
        <v>13</v>
      </c>
      <c r="F80" s="2" t="s">
        <v>291</v>
      </c>
      <c r="G80" s="2">
        <v>62.7</v>
      </c>
      <c r="H80" s="2">
        <v>1</v>
      </c>
      <c r="I80" s="2">
        <v>135.9</v>
      </c>
      <c r="J80" s="3" t="s">
        <v>47</v>
      </c>
      <c r="K80" s="2">
        <v>2022</v>
      </c>
    </row>
    <row r="81" spans="1:11">
      <c r="A81" s="3" t="s">
        <v>292</v>
      </c>
      <c r="B81" s="3">
        <v>80</v>
      </c>
      <c r="C81" s="3" t="s">
        <v>293</v>
      </c>
      <c r="D81" s="3" t="s">
        <v>24</v>
      </c>
      <c r="E81" s="3" t="s">
        <v>19</v>
      </c>
      <c r="F81" s="3" t="s">
        <v>294</v>
      </c>
      <c r="G81" s="3">
        <v>88.21</v>
      </c>
      <c r="H81" s="3">
        <v>3</v>
      </c>
      <c r="I81" s="3">
        <v>12.8</v>
      </c>
      <c r="J81" s="3" t="s">
        <v>52</v>
      </c>
      <c r="K81" s="3">
        <v>2021</v>
      </c>
    </row>
    <row r="82" spans="1:11">
      <c r="A82" s="2" t="s">
        <v>295</v>
      </c>
      <c r="B82" s="2">
        <v>81</v>
      </c>
      <c r="C82" s="2" t="s">
        <v>296</v>
      </c>
      <c r="D82" s="2" t="s">
        <v>30</v>
      </c>
      <c r="E82" s="2" t="s">
        <v>25</v>
      </c>
      <c r="F82" s="2" t="s">
        <v>297</v>
      </c>
      <c r="G82" s="2">
        <v>749.5</v>
      </c>
      <c r="H82" s="2">
        <v>2</v>
      </c>
      <c r="I82" s="2">
        <v>48.5</v>
      </c>
      <c r="J82" s="3" t="s">
        <v>57</v>
      </c>
      <c r="K82" s="2">
        <v>2024</v>
      </c>
    </row>
    <row r="83" spans="1:11">
      <c r="A83" s="3" t="s">
        <v>298</v>
      </c>
      <c r="B83" s="3">
        <v>82</v>
      </c>
      <c r="C83" s="3" t="s">
        <v>299</v>
      </c>
      <c r="D83" s="3" t="s">
        <v>41</v>
      </c>
      <c r="E83" s="3" t="s">
        <v>31</v>
      </c>
      <c r="F83" s="3" t="s">
        <v>300</v>
      </c>
      <c r="G83" s="3">
        <v>10.63</v>
      </c>
      <c r="H83" s="3">
        <v>4</v>
      </c>
      <c r="I83" s="3">
        <v>26.75</v>
      </c>
      <c r="J83" s="3" t="s">
        <v>38</v>
      </c>
      <c r="K83" s="3">
        <v>2023</v>
      </c>
    </row>
    <row r="84" spans="1:11">
      <c r="A84" s="2" t="s">
        <v>301</v>
      </c>
      <c r="B84" s="2">
        <v>83</v>
      </c>
      <c r="C84" s="2" t="s">
        <v>302</v>
      </c>
      <c r="D84" s="2" t="s">
        <v>45</v>
      </c>
      <c r="E84" s="2" t="s">
        <v>13</v>
      </c>
      <c r="F84" s="2" t="s">
        <v>303</v>
      </c>
      <c r="G84" s="2">
        <v>8.7200000000000006</v>
      </c>
      <c r="H84" s="2">
        <v>1</v>
      </c>
      <c r="I84" s="2">
        <v>75.25</v>
      </c>
      <c r="J84" s="3" t="s">
        <v>66</v>
      </c>
      <c r="K84" s="2">
        <v>2022</v>
      </c>
    </row>
    <row r="85" spans="1:11">
      <c r="A85" s="3" t="s">
        <v>304</v>
      </c>
      <c r="B85" s="3">
        <v>84</v>
      </c>
      <c r="C85" s="3" t="s">
        <v>305</v>
      </c>
      <c r="D85" s="3" t="s">
        <v>50</v>
      </c>
      <c r="E85" s="3" t="s">
        <v>19</v>
      </c>
      <c r="F85" s="3" t="s">
        <v>306</v>
      </c>
      <c r="G85" s="3">
        <v>933.08</v>
      </c>
      <c r="H85" s="3">
        <v>1</v>
      </c>
      <c r="I85" s="3">
        <v>340.5</v>
      </c>
      <c r="J85" s="3" t="s">
        <v>33</v>
      </c>
      <c r="K85" s="3">
        <v>2021</v>
      </c>
    </row>
    <row r="86" spans="1:11">
      <c r="A86" s="2" t="s">
        <v>307</v>
      </c>
      <c r="B86" s="2">
        <v>85</v>
      </c>
      <c r="C86" s="2" t="s">
        <v>308</v>
      </c>
      <c r="D86" s="2" t="s">
        <v>131</v>
      </c>
      <c r="E86" s="2" t="s">
        <v>25</v>
      </c>
      <c r="F86" s="2" t="s">
        <v>309</v>
      </c>
      <c r="G86" s="2">
        <v>49.23</v>
      </c>
      <c r="H86" s="2">
        <v>5</v>
      </c>
      <c r="I86" s="2">
        <v>28.4</v>
      </c>
      <c r="J86" s="3" t="s">
        <v>75</v>
      </c>
      <c r="K86" s="2">
        <v>2024</v>
      </c>
    </row>
    <row r="87" spans="1:11">
      <c r="A87" s="3" t="s">
        <v>310</v>
      </c>
      <c r="B87" s="3">
        <v>86</v>
      </c>
      <c r="C87" s="3" t="s">
        <v>311</v>
      </c>
      <c r="D87" s="3" t="s">
        <v>60</v>
      </c>
      <c r="E87" s="3" t="s">
        <v>31</v>
      </c>
      <c r="F87" s="3" t="s">
        <v>312</v>
      </c>
      <c r="G87" s="3">
        <v>505.8</v>
      </c>
      <c r="H87" s="3">
        <v>3</v>
      </c>
      <c r="I87" s="3">
        <v>19.899999999999999</v>
      </c>
      <c r="J87" s="3" t="s">
        <v>27</v>
      </c>
      <c r="K87" s="3">
        <v>2023</v>
      </c>
    </row>
    <row r="88" spans="1:11">
      <c r="A88" s="2" t="s">
        <v>313</v>
      </c>
      <c r="B88" s="2">
        <v>87</v>
      </c>
      <c r="C88" s="2" t="s">
        <v>314</v>
      </c>
      <c r="D88" s="2" t="s">
        <v>139</v>
      </c>
      <c r="E88" s="2" t="s">
        <v>13</v>
      </c>
      <c r="F88" s="2" t="s">
        <v>315</v>
      </c>
      <c r="G88" s="2">
        <v>511.7</v>
      </c>
      <c r="H88" s="2">
        <v>2</v>
      </c>
      <c r="I88" s="2">
        <v>55.75</v>
      </c>
      <c r="J88" s="3" t="s">
        <v>84</v>
      </c>
      <c r="K88" s="2">
        <v>2022</v>
      </c>
    </row>
    <row r="89" spans="1:11">
      <c r="A89" s="3" t="s">
        <v>316</v>
      </c>
      <c r="B89" s="3">
        <v>88</v>
      </c>
      <c r="C89" s="3" t="s">
        <v>317</v>
      </c>
      <c r="D89" s="3" t="s">
        <v>318</v>
      </c>
      <c r="E89" s="3" t="s">
        <v>19</v>
      </c>
      <c r="F89" s="3" t="s">
        <v>319</v>
      </c>
      <c r="G89" s="3">
        <v>8.2899999999999991</v>
      </c>
      <c r="H89" s="3">
        <v>1</v>
      </c>
      <c r="I89" s="3">
        <v>280</v>
      </c>
      <c r="J89" s="3" t="s">
        <v>21</v>
      </c>
      <c r="K89" s="3">
        <v>2021</v>
      </c>
    </row>
    <row r="90" spans="1:11">
      <c r="A90" s="2" t="s">
        <v>320</v>
      </c>
      <c r="B90" s="2">
        <v>89</v>
      </c>
      <c r="C90" s="2" t="s">
        <v>321</v>
      </c>
      <c r="D90" s="2" t="s">
        <v>73</v>
      </c>
      <c r="E90" s="2" t="s">
        <v>25</v>
      </c>
      <c r="F90" s="2" t="s">
        <v>322</v>
      </c>
      <c r="G90" s="2">
        <v>9.5</v>
      </c>
      <c r="H90" s="2">
        <v>4</v>
      </c>
      <c r="I90" s="2">
        <v>65.25</v>
      </c>
      <c r="J90" s="3" t="s">
        <v>93</v>
      </c>
      <c r="K90" s="2">
        <v>2024</v>
      </c>
    </row>
    <row r="91" spans="1:11">
      <c r="A91" s="3" t="s">
        <v>323</v>
      </c>
      <c r="B91" s="3">
        <v>90</v>
      </c>
      <c r="C91" s="3" t="s">
        <v>324</v>
      </c>
      <c r="D91" s="3" t="s">
        <v>149</v>
      </c>
      <c r="E91" s="3" t="s">
        <v>31</v>
      </c>
      <c r="F91" s="3" t="s">
        <v>277</v>
      </c>
      <c r="G91" s="3">
        <v>34.729999999999997</v>
      </c>
      <c r="H91" s="3">
        <v>2</v>
      </c>
      <c r="I91" s="3">
        <v>22.5</v>
      </c>
      <c r="J91" s="3" t="s">
        <v>15</v>
      </c>
      <c r="K91" s="3">
        <v>2023</v>
      </c>
    </row>
    <row r="92" spans="1:11">
      <c r="A92" s="2" t="s">
        <v>325</v>
      </c>
      <c r="B92" s="2">
        <v>91</v>
      </c>
      <c r="C92" s="2" t="s">
        <v>326</v>
      </c>
      <c r="D92" s="2" t="s">
        <v>82</v>
      </c>
      <c r="E92" s="2" t="s">
        <v>13</v>
      </c>
      <c r="F92" s="2" t="s">
        <v>327</v>
      </c>
      <c r="G92" s="2">
        <v>362</v>
      </c>
      <c r="H92" s="2">
        <v>1</v>
      </c>
      <c r="I92" s="2">
        <v>175.4</v>
      </c>
      <c r="J92" s="3" t="s">
        <v>47</v>
      </c>
      <c r="K92" s="2">
        <v>2022</v>
      </c>
    </row>
    <row r="93" spans="1:11">
      <c r="A93" s="3" t="s">
        <v>328</v>
      </c>
      <c r="B93" s="3">
        <v>92</v>
      </c>
      <c r="C93" s="3" t="s">
        <v>329</v>
      </c>
      <c r="D93" s="3" t="s">
        <v>156</v>
      </c>
      <c r="E93" s="3" t="s">
        <v>19</v>
      </c>
      <c r="F93" s="3" t="s">
        <v>330</v>
      </c>
      <c r="G93" s="3">
        <v>11.99</v>
      </c>
      <c r="H93" s="3">
        <v>3</v>
      </c>
      <c r="I93" s="3">
        <v>58.9</v>
      </c>
      <c r="J93" s="3" t="s">
        <v>52</v>
      </c>
      <c r="K93" s="3">
        <v>2021</v>
      </c>
    </row>
    <row r="94" spans="1:11">
      <c r="A94" s="2" t="s">
        <v>331</v>
      </c>
      <c r="B94" s="2">
        <v>93</v>
      </c>
      <c r="C94" s="2" t="s">
        <v>332</v>
      </c>
      <c r="D94" s="2" t="s">
        <v>91</v>
      </c>
      <c r="E94" s="2" t="s">
        <v>25</v>
      </c>
      <c r="F94" s="2" t="s">
        <v>333</v>
      </c>
      <c r="G94" s="2">
        <v>91.76</v>
      </c>
      <c r="H94" s="2">
        <v>1</v>
      </c>
      <c r="I94" s="2">
        <v>210.75</v>
      </c>
      <c r="J94" s="3" t="s">
        <v>57</v>
      </c>
      <c r="K94" s="2">
        <v>2024</v>
      </c>
    </row>
    <row r="95" spans="1:11">
      <c r="A95" s="3" t="s">
        <v>334</v>
      </c>
      <c r="B95" s="3">
        <v>94</v>
      </c>
      <c r="C95" s="3" t="s">
        <v>335</v>
      </c>
      <c r="D95" s="3" t="s">
        <v>96</v>
      </c>
      <c r="E95" s="3" t="s">
        <v>31</v>
      </c>
      <c r="F95" s="3" t="s">
        <v>336</v>
      </c>
      <c r="G95" s="3">
        <v>45.9</v>
      </c>
      <c r="H95" s="3">
        <v>5</v>
      </c>
      <c r="I95" s="3">
        <v>30.25</v>
      </c>
      <c r="J95" s="3" t="s">
        <v>38</v>
      </c>
      <c r="K95" s="3">
        <v>2023</v>
      </c>
    </row>
    <row r="96" spans="1:11">
      <c r="A96" s="2" t="s">
        <v>337</v>
      </c>
      <c r="B96" s="2">
        <v>95</v>
      </c>
      <c r="C96" s="2" t="s">
        <v>338</v>
      </c>
      <c r="D96" s="2" t="s">
        <v>100</v>
      </c>
      <c r="E96" s="2" t="s">
        <v>13</v>
      </c>
      <c r="F96" s="2" t="s">
        <v>339</v>
      </c>
      <c r="G96" s="2">
        <v>56.07</v>
      </c>
      <c r="H96" s="2">
        <v>2</v>
      </c>
      <c r="I96" s="2">
        <v>95.6</v>
      </c>
      <c r="J96" s="3" t="s">
        <v>66</v>
      </c>
      <c r="K96" s="2">
        <v>2022</v>
      </c>
    </row>
    <row r="97" spans="1:11">
      <c r="A97" s="3" t="s">
        <v>340</v>
      </c>
      <c r="B97" s="3">
        <v>96</v>
      </c>
      <c r="C97" s="3" t="s">
        <v>341</v>
      </c>
      <c r="D97" s="3" t="s">
        <v>104</v>
      </c>
      <c r="E97" s="3" t="s">
        <v>19</v>
      </c>
      <c r="F97" s="3" t="s">
        <v>342</v>
      </c>
      <c r="G97" s="3">
        <v>68.489999999999995</v>
      </c>
      <c r="H97" s="3">
        <v>4</v>
      </c>
      <c r="I97" s="3">
        <v>25.75</v>
      </c>
      <c r="J97" s="3" t="s">
        <v>33</v>
      </c>
      <c r="K97" s="3">
        <v>2021</v>
      </c>
    </row>
    <row r="98" spans="1:11">
      <c r="A98" s="2" t="s">
        <v>343</v>
      </c>
      <c r="B98" s="2">
        <v>97</v>
      </c>
      <c r="C98" s="2" t="s">
        <v>344</v>
      </c>
      <c r="D98" s="2" t="s">
        <v>345</v>
      </c>
      <c r="E98" s="2" t="s">
        <v>25</v>
      </c>
      <c r="F98" s="2" t="s">
        <v>346</v>
      </c>
      <c r="G98" s="2">
        <v>50.29</v>
      </c>
      <c r="H98" s="2">
        <v>3</v>
      </c>
      <c r="I98" s="2">
        <v>18.899999999999999</v>
      </c>
      <c r="J98" s="3" t="s">
        <v>75</v>
      </c>
      <c r="K98" s="2">
        <v>2024</v>
      </c>
    </row>
    <row r="99" spans="1:11">
      <c r="A99" s="3" t="s">
        <v>347</v>
      </c>
      <c r="B99" s="3">
        <v>98</v>
      </c>
      <c r="C99" s="3" t="s">
        <v>348</v>
      </c>
      <c r="D99" s="3" t="s">
        <v>18</v>
      </c>
      <c r="E99" s="3" t="s">
        <v>31</v>
      </c>
      <c r="F99" s="3" t="s">
        <v>83</v>
      </c>
      <c r="G99" s="3">
        <v>10.27</v>
      </c>
      <c r="H99" s="3">
        <v>6</v>
      </c>
      <c r="I99" s="3">
        <v>35.4</v>
      </c>
      <c r="J99" s="3" t="s">
        <v>27</v>
      </c>
      <c r="K99" s="3">
        <v>2023</v>
      </c>
    </row>
    <row r="100" spans="1:11">
      <c r="A100" s="2" t="s">
        <v>349</v>
      </c>
      <c r="B100" s="2">
        <v>99</v>
      </c>
      <c r="C100" s="2" t="s">
        <v>350</v>
      </c>
      <c r="D100" s="2" t="s">
        <v>24</v>
      </c>
      <c r="E100" s="2" t="s">
        <v>13</v>
      </c>
      <c r="F100" s="2" t="s">
        <v>351</v>
      </c>
      <c r="G100" s="2">
        <v>585.20000000000005</v>
      </c>
      <c r="H100" s="2">
        <v>1</v>
      </c>
      <c r="I100" s="2">
        <v>65.25</v>
      </c>
      <c r="J100" s="3" t="s">
        <v>84</v>
      </c>
      <c r="K100" s="2">
        <v>2022</v>
      </c>
    </row>
    <row r="101" spans="1:11">
      <c r="A101" s="3" t="s">
        <v>352</v>
      </c>
      <c r="B101" s="3">
        <v>100</v>
      </c>
      <c r="C101" s="3" t="s">
        <v>353</v>
      </c>
      <c r="D101" s="3" t="s">
        <v>30</v>
      </c>
      <c r="E101" s="3" t="s">
        <v>19</v>
      </c>
      <c r="F101" s="3" t="s">
        <v>354</v>
      </c>
      <c r="G101" s="3">
        <v>65.27</v>
      </c>
      <c r="H101" s="3">
        <v>2</v>
      </c>
      <c r="I101" s="3">
        <v>75.5</v>
      </c>
      <c r="J101" s="3" t="s">
        <v>21</v>
      </c>
      <c r="K101" s="3">
        <v>2021</v>
      </c>
    </row>
  </sheetData>
  <pageMargins left="0.7" right="0.7" top="0.75" bottom="0.75" header="0.3" footer="0.3"/>
  <pageSetup scale="45" orientation="portrait" r:id="rId1"/>
  <headerFooter>
    <oddHeader>&amp;C&amp;"Cambria,Bold Italic"&amp;28&amp;UVertex Supply Co.
Data Table</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3"/>
  <sheetViews>
    <sheetView showGridLines="0" workbookViewId="0">
      <selection activeCell="AG5" sqref="AG5"/>
    </sheetView>
  </sheetViews>
  <sheetFormatPr defaultRowHeight="14.4"/>
  <cols>
    <col min="1" max="1" width="12.109375" customWidth="1"/>
    <col min="3" max="3" width="12.44140625" customWidth="1"/>
    <col min="4" max="4" width="15" customWidth="1"/>
    <col min="5" max="5" width="9.88671875" customWidth="1"/>
    <col min="6" max="6" width="10.88671875" customWidth="1"/>
    <col min="7" max="7" width="8.33203125" customWidth="1"/>
    <col min="8" max="8" width="7.44140625" customWidth="1"/>
    <col min="9" max="9" width="10.5546875" customWidth="1"/>
    <col min="11" max="11" width="14" customWidth="1"/>
    <col min="12" max="12" width="11.21875" bestFit="1" customWidth="1"/>
    <col min="14" max="14" width="17.33203125" customWidth="1"/>
    <col min="15" max="15" width="11.21875" customWidth="1"/>
    <col min="17" max="17" width="12.44140625" bestFit="1" customWidth="1"/>
    <col min="18" max="18" width="22.109375" bestFit="1" customWidth="1"/>
    <col min="19" max="19" width="8.88671875" hidden="1" customWidth="1"/>
    <col min="20" max="20" width="8.88671875" customWidth="1"/>
    <col min="21" max="21" width="21.21875" customWidth="1"/>
    <col min="22" max="22" width="8.88671875" customWidth="1"/>
    <col min="24" max="24" width="14.5546875" customWidth="1"/>
    <col min="25" max="25" width="11.21875" bestFit="1" customWidth="1"/>
    <col min="27" max="27" width="16.6640625" customWidth="1"/>
    <col min="30" max="30" width="12.44140625" customWidth="1"/>
    <col min="31" max="31" width="11.6640625" customWidth="1"/>
    <col min="33" max="33" width="12.44140625" customWidth="1"/>
    <col min="34" max="34" width="11.21875" customWidth="1"/>
  </cols>
  <sheetData>
    <row r="1" spans="1:34" ht="15" thickBot="1">
      <c r="U1" s="10" t="s">
        <v>1</v>
      </c>
      <c r="V1" s="11" t="s">
        <v>9</v>
      </c>
    </row>
    <row r="2" spans="1:34" ht="15" thickTop="1">
      <c r="A2" s="20" t="s">
        <v>355</v>
      </c>
      <c r="U2" s="6" t="s">
        <v>11</v>
      </c>
      <c r="V2" s="7">
        <v>2022</v>
      </c>
    </row>
    <row r="3" spans="1:34">
      <c r="A3" s="13">
        <v>18590.720000000005</v>
      </c>
      <c r="U3" s="4" t="s">
        <v>17</v>
      </c>
      <c r="V3" s="5">
        <v>2021</v>
      </c>
    </row>
    <row r="4" spans="1:34" ht="18">
      <c r="C4" s="21" t="s">
        <v>357</v>
      </c>
      <c r="D4" s="22"/>
      <c r="E4" s="22"/>
      <c r="F4" s="22"/>
      <c r="G4" s="22"/>
      <c r="H4" s="22"/>
      <c r="I4" s="22"/>
      <c r="K4" s="21" t="s">
        <v>360</v>
      </c>
      <c r="L4" s="22"/>
      <c r="Q4" s="21" t="s">
        <v>362</v>
      </c>
      <c r="R4" s="22"/>
      <c r="U4" s="6" t="s">
        <v>23</v>
      </c>
      <c r="V4" s="7">
        <v>2023</v>
      </c>
      <c r="X4" s="21" t="s">
        <v>364</v>
      </c>
      <c r="AD4" s="21" t="s">
        <v>365</v>
      </c>
      <c r="AE4" s="22"/>
      <c r="AG4" s="21" t="s">
        <v>366</v>
      </c>
    </row>
    <row r="5" spans="1:34" ht="18">
      <c r="C5" s="14" t="s">
        <v>356</v>
      </c>
      <c r="D5" s="14" t="s">
        <v>368</v>
      </c>
      <c r="E5" s="24"/>
      <c r="F5" s="24"/>
      <c r="G5" s="24"/>
      <c r="H5" s="24"/>
      <c r="I5" s="25"/>
      <c r="K5" s="14" t="s">
        <v>358</v>
      </c>
      <c r="L5" s="12" t="s">
        <v>355</v>
      </c>
      <c r="N5" s="21" t="s">
        <v>361</v>
      </c>
      <c r="Q5" s="14" t="s">
        <v>358</v>
      </c>
      <c r="R5" s="12" t="s">
        <v>363</v>
      </c>
      <c r="U5" s="4" t="s">
        <v>29</v>
      </c>
      <c r="V5" s="5">
        <v>2022</v>
      </c>
      <c r="X5" s="14" t="s">
        <v>358</v>
      </c>
      <c r="Y5" s="12" t="s">
        <v>355</v>
      </c>
      <c r="AA5" s="21" t="s">
        <v>2</v>
      </c>
      <c r="AB5" s="21" t="s">
        <v>5</v>
      </c>
      <c r="AD5" s="14" t="s">
        <v>358</v>
      </c>
      <c r="AE5" s="12" t="s">
        <v>356</v>
      </c>
      <c r="AG5" s="14" t="s">
        <v>358</v>
      </c>
      <c r="AH5" s="16" t="s">
        <v>355</v>
      </c>
    </row>
    <row r="6" spans="1:34">
      <c r="A6" s="20" t="s">
        <v>356</v>
      </c>
      <c r="C6" s="14" t="s">
        <v>358</v>
      </c>
      <c r="D6" s="26" t="s">
        <v>25</v>
      </c>
      <c r="E6" s="27" t="s">
        <v>19</v>
      </c>
      <c r="F6" s="27" t="s">
        <v>132</v>
      </c>
      <c r="G6" s="27" t="s">
        <v>13</v>
      </c>
      <c r="H6" s="27" t="s">
        <v>31</v>
      </c>
      <c r="I6" s="12" t="s">
        <v>359</v>
      </c>
      <c r="K6" s="15" t="s">
        <v>209</v>
      </c>
      <c r="L6" s="16">
        <v>973.2</v>
      </c>
      <c r="N6" t="str">
        <f>K6</f>
        <v>Scanners</v>
      </c>
      <c r="O6">
        <f>GETPIVOTDATA("Sales",$K$5,"Sub-Category",N6)</f>
        <v>973.2</v>
      </c>
      <c r="Q6" s="15">
        <v>2021</v>
      </c>
      <c r="R6" s="16">
        <v>24</v>
      </c>
      <c r="U6" s="6" t="s">
        <v>35</v>
      </c>
      <c r="V6" s="7">
        <v>2024</v>
      </c>
      <c r="X6" s="15" t="s">
        <v>156</v>
      </c>
      <c r="Y6" s="16">
        <v>186.86</v>
      </c>
      <c r="AA6" t="str">
        <f>X6</f>
        <v>Assam</v>
      </c>
      <c r="AB6">
        <f>GETPIVOTDATA("Sales",$X$5,"State",AA6)</f>
        <v>186.86</v>
      </c>
      <c r="AD6" s="15" t="s">
        <v>130</v>
      </c>
      <c r="AE6" s="16">
        <v>420</v>
      </c>
      <c r="AG6" s="15" t="s">
        <v>15</v>
      </c>
      <c r="AH6" s="16">
        <v>1710.42</v>
      </c>
    </row>
    <row r="7" spans="1:34">
      <c r="A7" s="13">
        <v>8812.6499999999978</v>
      </c>
      <c r="C7" s="15">
        <v>2021</v>
      </c>
      <c r="D7" s="28">
        <v>90.85</v>
      </c>
      <c r="E7" s="29">
        <v>1919.8500000000001</v>
      </c>
      <c r="F7" s="29"/>
      <c r="G7" s="29">
        <v>962.55</v>
      </c>
      <c r="H7" s="29">
        <v>83.6</v>
      </c>
      <c r="I7" s="16">
        <v>3056.85</v>
      </c>
      <c r="K7" s="18" t="s">
        <v>258</v>
      </c>
      <c r="L7" s="19">
        <v>953.29</v>
      </c>
      <c r="N7" t="str">
        <f t="shared" ref="N7:N12" si="0">K7</f>
        <v>Webcams</v>
      </c>
      <c r="O7">
        <f t="shared" ref="O7:O70" si="1">GETPIVOTDATA("Sales",$K$5,"Sub-Category",N7)</f>
        <v>953.29</v>
      </c>
      <c r="Q7" s="18">
        <v>2022</v>
      </c>
      <c r="R7" s="19">
        <v>26</v>
      </c>
      <c r="U7" s="4" t="s">
        <v>40</v>
      </c>
      <c r="V7" s="5">
        <v>2021</v>
      </c>
      <c r="X7" s="18" t="s">
        <v>87</v>
      </c>
      <c r="Y7" s="19">
        <v>68.2</v>
      </c>
      <c r="AA7" t="str">
        <f t="shared" ref="AA7:AA35" si="2">X7</f>
        <v>Assan</v>
      </c>
      <c r="AB7">
        <f t="shared" ref="AB7:AB35" si="3">GETPIVOTDATA("Sales",$X$5,"State",AA7)</f>
        <v>68.2</v>
      </c>
      <c r="AD7" s="18" t="s">
        <v>221</v>
      </c>
      <c r="AE7" s="19">
        <v>375</v>
      </c>
      <c r="AG7" s="18" t="s">
        <v>52</v>
      </c>
      <c r="AH7" s="19">
        <v>1697.14</v>
      </c>
    </row>
    <row r="8" spans="1:34">
      <c r="C8" s="18">
        <v>2022</v>
      </c>
      <c r="D8" s="30">
        <v>374.75</v>
      </c>
      <c r="E8" s="31">
        <v>8.75</v>
      </c>
      <c r="F8" s="31"/>
      <c r="G8" s="31">
        <v>1281.1499999999999</v>
      </c>
      <c r="H8" s="31">
        <v>239.55</v>
      </c>
      <c r="I8" s="19">
        <v>1904.1999999999998</v>
      </c>
      <c r="K8" s="18" t="s">
        <v>306</v>
      </c>
      <c r="L8" s="19">
        <v>933.08</v>
      </c>
      <c r="N8" t="str">
        <f t="shared" si="0"/>
        <v>Graphics Cards</v>
      </c>
      <c r="O8">
        <f t="shared" si="1"/>
        <v>933.08</v>
      </c>
      <c r="Q8" s="18">
        <v>2023</v>
      </c>
      <c r="R8" s="19">
        <v>28</v>
      </c>
      <c r="U8" s="6" t="s">
        <v>44</v>
      </c>
      <c r="V8" s="7">
        <v>2023</v>
      </c>
      <c r="X8" s="18" t="s">
        <v>73</v>
      </c>
      <c r="Y8" s="19">
        <v>246.94</v>
      </c>
      <c r="AA8" t="str">
        <f t="shared" si="2"/>
        <v>Bihar</v>
      </c>
      <c r="AB8">
        <f t="shared" si="3"/>
        <v>246.94</v>
      </c>
      <c r="AD8" s="18" t="s">
        <v>305</v>
      </c>
      <c r="AE8" s="19">
        <v>340.5</v>
      </c>
      <c r="AG8" s="18" t="s">
        <v>38</v>
      </c>
      <c r="AH8" s="19">
        <v>819.75</v>
      </c>
    </row>
    <row r="9" spans="1:34">
      <c r="C9" s="18">
        <v>2023</v>
      </c>
      <c r="D9" s="30">
        <v>466.6</v>
      </c>
      <c r="E9" s="31">
        <v>341.35</v>
      </c>
      <c r="F9" s="31"/>
      <c r="G9" s="31">
        <v>377.54999999999995</v>
      </c>
      <c r="H9" s="31">
        <v>294.35000000000002</v>
      </c>
      <c r="I9" s="19">
        <v>1479.85</v>
      </c>
      <c r="K9" s="18" t="s">
        <v>252</v>
      </c>
      <c r="L9" s="19">
        <v>830.74</v>
      </c>
      <c r="N9" t="str">
        <f t="shared" si="0"/>
        <v>Tea/Coffee</v>
      </c>
      <c r="O9">
        <f t="shared" si="1"/>
        <v>830.74</v>
      </c>
      <c r="Q9" s="18">
        <v>2024</v>
      </c>
      <c r="R9" s="19">
        <v>22</v>
      </c>
      <c r="U9" s="4" t="s">
        <v>49</v>
      </c>
      <c r="V9" s="5">
        <v>2022</v>
      </c>
      <c r="X9" s="18" t="s">
        <v>91</v>
      </c>
      <c r="Y9" s="19">
        <v>692.31999999999994</v>
      </c>
      <c r="AA9" t="str">
        <f t="shared" si="2"/>
        <v>Chhattisgarh</v>
      </c>
      <c r="AB9">
        <f t="shared" si="3"/>
        <v>692.31999999999994</v>
      </c>
      <c r="AD9" s="18" t="s">
        <v>54</v>
      </c>
      <c r="AE9" s="19">
        <v>320.75</v>
      </c>
      <c r="AG9" s="18" t="s">
        <v>33</v>
      </c>
      <c r="AH9" s="19">
        <v>2179.14</v>
      </c>
    </row>
    <row r="10" spans="1:34">
      <c r="C10" s="18">
        <v>2024</v>
      </c>
      <c r="D10" s="30">
        <v>633.94999999999993</v>
      </c>
      <c r="E10" s="31">
        <v>496.40000000000003</v>
      </c>
      <c r="F10" s="31">
        <v>420</v>
      </c>
      <c r="G10" s="31">
        <v>801.25</v>
      </c>
      <c r="H10" s="31">
        <v>20.149999999999999</v>
      </c>
      <c r="I10" s="19">
        <v>2371.75</v>
      </c>
      <c r="K10" s="18" t="s">
        <v>150</v>
      </c>
      <c r="L10" s="19">
        <v>809.9</v>
      </c>
      <c r="N10" t="str">
        <f t="shared" si="0"/>
        <v>Trousers</v>
      </c>
      <c r="O10">
        <f t="shared" si="1"/>
        <v>809.9</v>
      </c>
      <c r="Q10" s="17" t="s">
        <v>359</v>
      </c>
      <c r="R10" s="13">
        <v>100</v>
      </c>
      <c r="U10" s="6" t="s">
        <v>54</v>
      </c>
      <c r="V10" s="7">
        <v>2022</v>
      </c>
      <c r="X10" s="18" t="s">
        <v>18</v>
      </c>
      <c r="Y10" s="19">
        <v>460.36999999999995</v>
      </c>
      <c r="AA10" t="str">
        <f t="shared" si="2"/>
        <v>Delhi</v>
      </c>
      <c r="AB10">
        <f t="shared" si="3"/>
        <v>460.36999999999995</v>
      </c>
      <c r="AD10" s="18" t="s">
        <v>77</v>
      </c>
      <c r="AE10" s="19">
        <v>280.39999999999998</v>
      </c>
      <c r="AG10" s="18" t="s">
        <v>75</v>
      </c>
      <c r="AH10" s="19">
        <v>921.47</v>
      </c>
    </row>
    <row r="11" spans="1:34">
      <c r="C11" s="17" t="s">
        <v>359</v>
      </c>
      <c r="D11" s="32">
        <v>1566.15</v>
      </c>
      <c r="E11" s="33">
        <v>2766.3500000000004</v>
      </c>
      <c r="F11" s="33">
        <v>420</v>
      </c>
      <c r="G11" s="33">
        <v>3422.5</v>
      </c>
      <c r="H11" s="33">
        <v>637.65</v>
      </c>
      <c r="I11" s="13">
        <v>8812.65</v>
      </c>
      <c r="K11" s="18" t="s">
        <v>249</v>
      </c>
      <c r="L11" s="19">
        <v>769.6</v>
      </c>
      <c r="N11" t="str">
        <f t="shared" si="0"/>
        <v>Blouses</v>
      </c>
      <c r="O11">
        <f t="shared" si="1"/>
        <v>769.6</v>
      </c>
      <c r="U11" s="4" t="s">
        <v>59</v>
      </c>
      <c r="V11" s="5">
        <v>2024</v>
      </c>
      <c r="X11" s="18" t="s">
        <v>104</v>
      </c>
      <c r="Y11" s="19">
        <v>654.16999999999996</v>
      </c>
      <c r="AA11" t="str">
        <f t="shared" si="2"/>
        <v>Goa</v>
      </c>
      <c r="AB11">
        <f t="shared" si="3"/>
        <v>654.16999999999996</v>
      </c>
      <c r="AD11" s="17" t="s">
        <v>359</v>
      </c>
      <c r="AE11" s="13">
        <v>1736.65</v>
      </c>
      <c r="AG11" s="18" t="s">
        <v>27</v>
      </c>
      <c r="AH11" s="19">
        <v>1183.01</v>
      </c>
    </row>
    <row r="12" spans="1:34">
      <c r="K12" s="18" t="s">
        <v>297</v>
      </c>
      <c r="L12" s="19">
        <v>749.5</v>
      </c>
      <c r="N12" t="str">
        <f t="shared" si="0"/>
        <v>Robes</v>
      </c>
      <c r="O12">
        <f t="shared" si="1"/>
        <v>749.5</v>
      </c>
      <c r="U12" s="6" t="s">
        <v>63</v>
      </c>
      <c r="V12" s="7">
        <v>2021</v>
      </c>
      <c r="X12" s="18" t="s">
        <v>24</v>
      </c>
      <c r="Y12" s="19">
        <v>1283.9700000000003</v>
      </c>
      <c r="AA12" t="str">
        <f t="shared" si="2"/>
        <v>Gujarat</v>
      </c>
      <c r="AB12">
        <f t="shared" si="3"/>
        <v>1283.9700000000003</v>
      </c>
      <c r="AG12" s="18" t="s">
        <v>84</v>
      </c>
      <c r="AH12" s="19">
        <v>2496.42</v>
      </c>
    </row>
    <row r="13" spans="1:34">
      <c r="K13" s="18" t="s">
        <v>197</v>
      </c>
      <c r="L13" s="19">
        <v>728.2</v>
      </c>
      <c r="N13" t="str">
        <f t="shared" ref="N13:N18" si="4">K13</f>
        <v>Routers</v>
      </c>
      <c r="O13">
        <f t="shared" si="1"/>
        <v>728.2</v>
      </c>
      <c r="U13" s="4" t="s">
        <v>68</v>
      </c>
      <c r="V13" s="5">
        <v>2022</v>
      </c>
      <c r="X13" s="18" t="s">
        <v>131</v>
      </c>
      <c r="Y13" s="19">
        <v>909.89</v>
      </c>
      <c r="AA13" t="str">
        <f t="shared" si="2"/>
        <v>Haryana</v>
      </c>
      <c r="AB13">
        <f t="shared" si="3"/>
        <v>909.89</v>
      </c>
      <c r="AG13" s="18" t="s">
        <v>21</v>
      </c>
      <c r="AH13" s="19">
        <v>1707.16</v>
      </c>
    </row>
    <row r="14" spans="1:34">
      <c r="K14" s="18" t="s">
        <v>83</v>
      </c>
      <c r="L14" s="19">
        <v>717.27</v>
      </c>
      <c r="N14" t="str">
        <f t="shared" si="4"/>
        <v>Spices</v>
      </c>
      <c r="O14">
        <f t="shared" si="1"/>
        <v>717.27</v>
      </c>
      <c r="U14" s="6" t="s">
        <v>72</v>
      </c>
      <c r="V14" s="7">
        <v>2023</v>
      </c>
      <c r="X14" s="18" t="s">
        <v>55</v>
      </c>
      <c r="Y14" s="19">
        <v>33.9</v>
      </c>
      <c r="AA14" t="str">
        <f t="shared" si="2"/>
        <v>Haryna</v>
      </c>
      <c r="AB14">
        <f t="shared" si="3"/>
        <v>33.9</v>
      </c>
      <c r="AG14" s="18" t="s">
        <v>93</v>
      </c>
      <c r="AH14" s="19">
        <v>1520.73</v>
      </c>
    </row>
    <row r="15" spans="1:34">
      <c r="K15" s="18" t="s">
        <v>351</v>
      </c>
      <c r="L15" s="19">
        <v>585.20000000000005</v>
      </c>
      <c r="N15" t="str">
        <f t="shared" si="4"/>
        <v>Footstools</v>
      </c>
      <c r="O15">
        <f t="shared" si="1"/>
        <v>585.20000000000005</v>
      </c>
      <c r="U15" s="4" t="s">
        <v>77</v>
      </c>
      <c r="V15" s="5">
        <v>2021</v>
      </c>
      <c r="X15" s="18" t="s">
        <v>96</v>
      </c>
      <c r="Y15" s="19">
        <v>447.54999999999995</v>
      </c>
      <c r="AA15" t="str">
        <f t="shared" si="2"/>
        <v>Jharkhand</v>
      </c>
      <c r="AB15">
        <f t="shared" si="3"/>
        <v>447.54999999999995</v>
      </c>
      <c r="AG15" s="18" t="s">
        <v>57</v>
      </c>
      <c r="AH15" s="19">
        <v>2098.36</v>
      </c>
    </row>
    <row r="16" spans="1:34">
      <c r="K16" s="18" t="s">
        <v>136</v>
      </c>
      <c r="L16" s="19">
        <v>564.5</v>
      </c>
      <c r="N16" t="str">
        <f t="shared" si="4"/>
        <v>Sweaters</v>
      </c>
      <c r="O16">
        <f t="shared" si="1"/>
        <v>564.5</v>
      </c>
      <c r="U16" s="6" t="s">
        <v>81</v>
      </c>
      <c r="V16" s="7">
        <v>2022</v>
      </c>
      <c r="X16" s="18" t="s">
        <v>30</v>
      </c>
      <c r="Y16" s="19">
        <v>916.27</v>
      </c>
      <c r="AA16" t="str">
        <f t="shared" si="2"/>
        <v>Karnataka</v>
      </c>
      <c r="AB16">
        <f t="shared" si="3"/>
        <v>916.27</v>
      </c>
      <c r="AG16" s="18" t="s">
        <v>47</v>
      </c>
      <c r="AH16" s="19">
        <v>1070.6400000000001</v>
      </c>
    </row>
    <row r="17" spans="11:34">
      <c r="K17" s="18" t="s">
        <v>315</v>
      </c>
      <c r="L17" s="19">
        <v>511.7</v>
      </c>
      <c r="N17" t="str">
        <f t="shared" si="4"/>
        <v>Plant Stands</v>
      </c>
      <c r="O17">
        <f t="shared" si="1"/>
        <v>511.7</v>
      </c>
      <c r="U17" s="4" t="s">
        <v>86</v>
      </c>
      <c r="V17" s="5">
        <v>2023</v>
      </c>
      <c r="X17" s="18" t="s">
        <v>69</v>
      </c>
      <c r="Y17" s="19">
        <v>237.14999999999998</v>
      </c>
      <c r="AA17" t="str">
        <f t="shared" si="2"/>
        <v>Kerala</v>
      </c>
      <c r="AB17">
        <f t="shared" si="3"/>
        <v>237.14999999999998</v>
      </c>
      <c r="AG17" s="18" t="s">
        <v>66</v>
      </c>
      <c r="AH17" s="19">
        <v>1186.48</v>
      </c>
    </row>
    <row r="18" spans="11:34">
      <c r="K18" s="18" t="s">
        <v>312</v>
      </c>
      <c r="L18" s="19">
        <v>505.8</v>
      </c>
      <c r="N18" t="str">
        <f t="shared" si="4"/>
        <v>Ready-to-Eat</v>
      </c>
      <c r="O18">
        <f t="shared" si="1"/>
        <v>505.8</v>
      </c>
      <c r="U18" s="6" t="s">
        <v>90</v>
      </c>
      <c r="V18" s="7">
        <v>2021</v>
      </c>
      <c r="X18" s="18" t="s">
        <v>318</v>
      </c>
      <c r="Y18" s="19">
        <v>8.2899999999999991</v>
      </c>
      <c r="AA18" t="str">
        <f t="shared" si="2"/>
        <v xml:space="preserve">Kerala </v>
      </c>
      <c r="AB18">
        <f t="shared" si="3"/>
        <v>8.2899999999999991</v>
      </c>
      <c r="AG18" s="17" t="s">
        <v>359</v>
      </c>
      <c r="AH18" s="13">
        <v>18590.72</v>
      </c>
    </row>
    <row r="19" spans="11:34">
      <c r="K19" s="18" t="s">
        <v>282</v>
      </c>
      <c r="L19" s="19">
        <v>443.25</v>
      </c>
      <c r="N19" t="str">
        <f>K19</f>
        <v>SSD</v>
      </c>
      <c r="O19">
        <f>GETPIVOTDATA("Sales",$K$5,"Sub-Category",N19)</f>
        <v>443.25</v>
      </c>
      <c r="U19" s="4" t="s">
        <v>95</v>
      </c>
      <c r="V19" s="5">
        <v>2024</v>
      </c>
      <c r="X19" s="18" t="s">
        <v>149</v>
      </c>
      <c r="Y19" s="19">
        <v>2231.14</v>
      </c>
      <c r="AA19" t="str">
        <f t="shared" si="2"/>
        <v>Madhya Pradesh</v>
      </c>
      <c r="AB19">
        <f t="shared" si="3"/>
        <v>2231.14</v>
      </c>
    </row>
    <row r="20" spans="11:34">
      <c r="K20" s="18" t="s">
        <v>267</v>
      </c>
      <c r="L20" s="19">
        <v>413.31</v>
      </c>
      <c r="N20" t="str">
        <f t="shared" ref="N20:N39" si="5">K20</f>
        <v>Night Stands</v>
      </c>
      <c r="O20">
        <f t="shared" si="1"/>
        <v>413.31</v>
      </c>
      <c r="U20" s="6" t="s">
        <v>99</v>
      </c>
      <c r="V20" s="7">
        <v>2022</v>
      </c>
      <c r="X20" s="18" t="s">
        <v>12</v>
      </c>
      <c r="Y20" s="19">
        <v>150.5</v>
      </c>
      <c r="AA20" t="str">
        <f t="shared" si="2"/>
        <v>Maharashra</v>
      </c>
      <c r="AB20">
        <f t="shared" si="3"/>
        <v>150.5</v>
      </c>
    </row>
    <row r="21" spans="11:34">
      <c r="K21" s="18" t="s">
        <v>231</v>
      </c>
      <c r="L21" s="19">
        <v>402.99</v>
      </c>
      <c r="N21" t="str">
        <f t="shared" si="5"/>
        <v>Bar Stools</v>
      </c>
      <c r="O21">
        <f t="shared" si="1"/>
        <v>402.99</v>
      </c>
      <c r="U21" s="4" t="s">
        <v>103</v>
      </c>
      <c r="V21" s="5">
        <v>2024</v>
      </c>
      <c r="X21" s="18" t="s">
        <v>345</v>
      </c>
      <c r="Y21" s="19">
        <v>50.29</v>
      </c>
      <c r="AA21" t="str">
        <f t="shared" si="2"/>
        <v>Maharashta</v>
      </c>
      <c r="AB21">
        <f t="shared" si="3"/>
        <v>50.29</v>
      </c>
    </row>
    <row r="22" spans="11:34">
      <c r="K22" s="18" t="s">
        <v>243</v>
      </c>
      <c r="L22" s="19">
        <v>364.7</v>
      </c>
      <c r="N22" t="str">
        <f t="shared" si="5"/>
        <v>Console Tables</v>
      </c>
      <c r="O22">
        <f t="shared" si="1"/>
        <v>364.7</v>
      </c>
      <c r="U22" s="6" t="s">
        <v>107</v>
      </c>
      <c r="V22" s="7">
        <v>2023</v>
      </c>
      <c r="X22" s="18" t="s">
        <v>108</v>
      </c>
      <c r="Y22" s="19">
        <v>581.73</v>
      </c>
      <c r="AA22" t="str">
        <f t="shared" si="2"/>
        <v>Maharashtra</v>
      </c>
      <c r="AB22">
        <f t="shared" si="3"/>
        <v>581.73</v>
      </c>
    </row>
    <row r="23" spans="11:34">
      <c r="K23" s="18" t="s">
        <v>327</v>
      </c>
      <c r="L23" s="19">
        <v>362</v>
      </c>
      <c r="N23" t="str">
        <f t="shared" si="5"/>
        <v>Cabinets</v>
      </c>
      <c r="O23">
        <f t="shared" si="1"/>
        <v>362</v>
      </c>
      <c r="U23" s="4" t="s">
        <v>111</v>
      </c>
      <c r="V23" s="5">
        <v>2022</v>
      </c>
      <c r="X23" s="18" t="s">
        <v>78</v>
      </c>
      <c r="Y23" s="19">
        <v>65.75</v>
      </c>
      <c r="AA23" t="str">
        <f t="shared" si="2"/>
        <v>Nadhya Pradesh</v>
      </c>
      <c r="AB23">
        <f t="shared" si="3"/>
        <v>65.75</v>
      </c>
    </row>
    <row r="24" spans="11:34">
      <c r="K24" s="18" t="s">
        <v>179</v>
      </c>
      <c r="L24" s="19">
        <v>360.76</v>
      </c>
      <c r="N24" t="str">
        <f t="shared" si="5"/>
        <v>Meat</v>
      </c>
      <c r="O24">
        <f t="shared" si="1"/>
        <v>360.76</v>
      </c>
      <c r="U24" s="6" t="s">
        <v>114</v>
      </c>
      <c r="V24" s="7">
        <v>2023</v>
      </c>
      <c r="X24" s="18" t="s">
        <v>127</v>
      </c>
      <c r="Y24" s="19">
        <v>42.8</v>
      </c>
      <c r="AA24" t="str">
        <f t="shared" si="2"/>
        <v>Nadu</v>
      </c>
      <c r="AB24">
        <f t="shared" si="3"/>
        <v>42.8</v>
      </c>
    </row>
    <row r="25" spans="11:34">
      <c r="K25" s="18" t="s">
        <v>277</v>
      </c>
      <c r="L25" s="19">
        <v>355.29</v>
      </c>
      <c r="N25" t="str">
        <f t="shared" si="5"/>
        <v>Spreads</v>
      </c>
      <c r="O25">
        <f t="shared" si="1"/>
        <v>355.29</v>
      </c>
      <c r="U25" s="4" t="s">
        <v>117</v>
      </c>
      <c r="V25" s="5">
        <v>2021</v>
      </c>
      <c r="X25" s="18" t="s">
        <v>270</v>
      </c>
      <c r="Y25" s="19">
        <v>198.22</v>
      </c>
      <c r="AA25" t="str">
        <f t="shared" si="2"/>
        <v>Odish</v>
      </c>
      <c r="AB25">
        <f t="shared" si="3"/>
        <v>198.22</v>
      </c>
    </row>
    <row r="26" spans="11:34">
      <c r="K26" s="18" t="s">
        <v>228</v>
      </c>
      <c r="L26" s="19">
        <v>340.4</v>
      </c>
      <c r="N26" t="str">
        <f t="shared" si="5"/>
        <v>Pickles</v>
      </c>
      <c r="O26">
        <f t="shared" si="1"/>
        <v>340.4</v>
      </c>
      <c r="U26" s="6" t="s">
        <v>120</v>
      </c>
      <c r="V26" s="7">
        <v>2024</v>
      </c>
      <c r="X26" s="18" t="s">
        <v>82</v>
      </c>
      <c r="Y26" s="19">
        <v>1139.75</v>
      </c>
      <c r="AA26" t="str">
        <f t="shared" si="2"/>
        <v>Odisha</v>
      </c>
      <c r="AB26">
        <f t="shared" si="3"/>
        <v>1139.75</v>
      </c>
    </row>
    <row r="27" spans="11:34">
      <c r="K27" s="18" t="s">
        <v>121</v>
      </c>
      <c r="L27" s="19">
        <v>319.5</v>
      </c>
      <c r="N27" t="str">
        <f t="shared" si="5"/>
        <v>Jacketes</v>
      </c>
      <c r="O27">
        <f t="shared" si="1"/>
        <v>319.5</v>
      </c>
      <c r="U27" s="4" t="s">
        <v>123</v>
      </c>
      <c r="V27" s="5">
        <v>2022</v>
      </c>
      <c r="X27" s="18" t="s">
        <v>212</v>
      </c>
      <c r="Y27" s="19">
        <v>34.1</v>
      </c>
      <c r="AA27" t="str">
        <f t="shared" si="2"/>
        <v xml:space="preserve">Odisha </v>
      </c>
      <c r="AB27">
        <f t="shared" si="3"/>
        <v>34.1</v>
      </c>
    </row>
    <row r="28" spans="11:34">
      <c r="K28" s="18" t="s">
        <v>185</v>
      </c>
      <c r="L28" s="19">
        <v>285.7</v>
      </c>
      <c r="N28" t="str">
        <f t="shared" si="5"/>
        <v>Monitors</v>
      </c>
      <c r="O28">
        <f t="shared" si="1"/>
        <v>285.7</v>
      </c>
      <c r="U28" s="6" t="s">
        <v>126</v>
      </c>
      <c r="V28" s="7">
        <v>2023</v>
      </c>
      <c r="X28" s="18" t="s">
        <v>45</v>
      </c>
      <c r="Y28" s="19">
        <v>369.07</v>
      </c>
      <c r="AA28" t="str">
        <f t="shared" si="2"/>
        <v>Punjab</v>
      </c>
      <c r="AB28">
        <f t="shared" si="3"/>
        <v>369.07</v>
      </c>
    </row>
    <row r="29" spans="11:34">
      <c r="K29" s="18" t="s">
        <v>225</v>
      </c>
      <c r="L29" s="19">
        <v>279.7</v>
      </c>
      <c r="N29" t="str">
        <f t="shared" si="5"/>
        <v>Sweatshirts</v>
      </c>
      <c r="O29">
        <f t="shared" si="1"/>
        <v>279.7</v>
      </c>
      <c r="U29" s="4" t="s">
        <v>130</v>
      </c>
      <c r="V29" s="5">
        <v>2024</v>
      </c>
      <c r="X29" s="18" t="s">
        <v>60</v>
      </c>
      <c r="Y29" s="19">
        <v>1928.45</v>
      </c>
      <c r="AA29" t="str">
        <f t="shared" si="2"/>
        <v>Rajasthan</v>
      </c>
      <c r="AB29">
        <f t="shared" si="3"/>
        <v>1928.45</v>
      </c>
    </row>
    <row r="30" spans="11:34">
      <c r="K30" s="18" t="s">
        <v>200</v>
      </c>
      <c r="L30" s="19">
        <v>278.89999999999998</v>
      </c>
      <c r="N30" t="str">
        <f t="shared" si="5"/>
        <v>Leggings</v>
      </c>
      <c r="O30">
        <f t="shared" si="1"/>
        <v>278.89999999999998</v>
      </c>
      <c r="U30" s="6" t="s">
        <v>135</v>
      </c>
      <c r="V30" s="7">
        <v>2023</v>
      </c>
      <c r="X30" s="18" t="s">
        <v>50</v>
      </c>
      <c r="Y30" s="19">
        <v>1786.43</v>
      </c>
      <c r="AA30" t="str">
        <f t="shared" si="2"/>
        <v>Tamil Nadu</v>
      </c>
      <c r="AB30">
        <f t="shared" si="3"/>
        <v>1786.43</v>
      </c>
    </row>
    <row r="31" spans="11:34">
      <c r="K31" s="18" t="s">
        <v>222</v>
      </c>
      <c r="L31" s="19">
        <v>218.2</v>
      </c>
      <c r="N31" t="str">
        <f t="shared" si="5"/>
        <v>Projectors</v>
      </c>
      <c r="O31">
        <f t="shared" si="1"/>
        <v>218.2</v>
      </c>
      <c r="U31" s="4" t="s">
        <v>138</v>
      </c>
      <c r="V31" s="5">
        <v>2022</v>
      </c>
      <c r="X31" s="18" t="s">
        <v>41</v>
      </c>
      <c r="Y31" s="19">
        <v>1036.2800000000002</v>
      </c>
      <c r="AA31" t="str">
        <f t="shared" si="2"/>
        <v>Telangana</v>
      </c>
      <c r="AB31">
        <f t="shared" si="3"/>
        <v>1036.2800000000002</v>
      </c>
    </row>
    <row r="32" spans="11:34">
      <c r="K32" s="18" t="s">
        <v>170</v>
      </c>
      <c r="L32" s="19">
        <v>217.7</v>
      </c>
      <c r="N32" t="str">
        <f t="shared" si="5"/>
        <v>Bookcases</v>
      </c>
      <c r="O32">
        <f t="shared" si="1"/>
        <v>217.7</v>
      </c>
      <c r="U32" s="6" t="s">
        <v>142</v>
      </c>
      <c r="V32" s="7">
        <v>2021</v>
      </c>
      <c r="X32" s="18" t="s">
        <v>36</v>
      </c>
      <c r="Y32" s="19">
        <v>94.5</v>
      </c>
      <c r="AA32" t="str">
        <f t="shared" si="2"/>
        <v>Uttar Pradesh</v>
      </c>
      <c r="AB32">
        <f t="shared" si="3"/>
        <v>94.5</v>
      </c>
    </row>
    <row r="33" spans="11:28">
      <c r="K33" s="18" t="s">
        <v>46</v>
      </c>
      <c r="L33" s="19">
        <v>217</v>
      </c>
      <c r="N33" t="str">
        <f t="shared" si="5"/>
        <v>Jeans</v>
      </c>
      <c r="O33">
        <f t="shared" si="1"/>
        <v>217</v>
      </c>
      <c r="U33" s="4" t="s">
        <v>145</v>
      </c>
      <c r="V33" s="5">
        <v>2022</v>
      </c>
      <c r="X33" s="18" t="s">
        <v>100</v>
      </c>
      <c r="Y33" s="19">
        <v>903.94</v>
      </c>
      <c r="AA33" t="str">
        <f t="shared" si="2"/>
        <v>Uttarakhand</v>
      </c>
      <c r="AB33">
        <f t="shared" si="3"/>
        <v>903.94</v>
      </c>
    </row>
    <row r="34" spans="11:28">
      <c r="K34" s="18" t="s">
        <v>271</v>
      </c>
      <c r="L34" s="19">
        <v>198.22</v>
      </c>
      <c r="N34" t="str">
        <f t="shared" si="5"/>
        <v>Hard Drives</v>
      </c>
      <c r="O34">
        <f t="shared" si="1"/>
        <v>198.22</v>
      </c>
      <c r="U34" s="6" t="s">
        <v>148</v>
      </c>
      <c r="V34" s="7">
        <v>2023</v>
      </c>
      <c r="X34" s="18" t="s">
        <v>139</v>
      </c>
      <c r="Y34" s="19">
        <v>1769.59</v>
      </c>
      <c r="AA34" t="str">
        <f t="shared" si="2"/>
        <v>West Bengal</v>
      </c>
      <c r="AB34">
        <f t="shared" si="3"/>
        <v>1769.59</v>
      </c>
    </row>
    <row r="35" spans="11:28">
      <c r="K35" s="18" t="s">
        <v>115</v>
      </c>
      <c r="L35" s="19">
        <v>197.1</v>
      </c>
      <c r="N35" t="str">
        <f t="shared" si="5"/>
        <v>Shelves</v>
      </c>
      <c r="O35">
        <f t="shared" si="1"/>
        <v>197.1</v>
      </c>
      <c r="U35" s="4" t="s">
        <v>152</v>
      </c>
      <c r="V35" s="5">
        <v>2024</v>
      </c>
      <c r="X35" s="18" t="s">
        <v>64</v>
      </c>
      <c r="Y35" s="19">
        <v>62.3</v>
      </c>
      <c r="AA35" t="str">
        <f t="shared" si="2"/>
        <v xml:space="preserve">West Bengal </v>
      </c>
      <c r="AB35">
        <f t="shared" si="3"/>
        <v>62.3</v>
      </c>
    </row>
    <row r="36" spans="11:28">
      <c r="K36" s="18" t="s">
        <v>143</v>
      </c>
      <c r="L36" s="19">
        <v>168.7</v>
      </c>
      <c r="N36" t="str">
        <f t="shared" si="5"/>
        <v>Recliners</v>
      </c>
      <c r="O36">
        <f t="shared" si="1"/>
        <v>168.7</v>
      </c>
      <c r="U36" s="6" t="s">
        <v>155</v>
      </c>
      <c r="V36" s="7">
        <v>2021</v>
      </c>
      <c r="X36" s="17" t="s">
        <v>359</v>
      </c>
      <c r="Y36" s="13">
        <v>18590.72</v>
      </c>
    </row>
    <row r="37" spans="11:28">
      <c r="K37" s="18" t="s">
        <v>219</v>
      </c>
      <c r="L37" s="19">
        <v>157.30000000000001</v>
      </c>
      <c r="N37" t="str">
        <f t="shared" si="5"/>
        <v>TV Stands</v>
      </c>
      <c r="O37">
        <f t="shared" si="1"/>
        <v>157.30000000000001</v>
      </c>
      <c r="U37" s="4" t="s">
        <v>159</v>
      </c>
      <c r="V37" s="5">
        <v>2023</v>
      </c>
    </row>
    <row r="38" spans="11:28">
      <c r="K38" s="18" t="s">
        <v>14</v>
      </c>
      <c r="L38" s="19">
        <v>150.5</v>
      </c>
      <c r="N38" t="str">
        <f t="shared" si="5"/>
        <v>Chairs</v>
      </c>
      <c r="O38">
        <f t="shared" si="1"/>
        <v>150.5</v>
      </c>
      <c r="U38" s="6" t="s">
        <v>162</v>
      </c>
      <c r="V38" s="7">
        <v>2022</v>
      </c>
    </row>
    <row r="39" spans="11:28">
      <c r="K39" s="18" t="s">
        <v>112</v>
      </c>
      <c r="L39" s="19">
        <v>135.75</v>
      </c>
      <c r="N39" t="str">
        <f t="shared" si="5"/>
        <v>Fruits</v>
      </c>
      <c r="O39">
        <f t="shared" si="1"/>
        <v>135.75</v>
      </c>
      <c r="U39" s="4" t="s">
        <v>165</v>
      </c>
      <c r="V39" s="5">
        <v>2024</v>
      </c>
    </row>
    <row r="40" spans="11:28">
      <c r="K40" s="18" t="s">
        <v>166</v>
      </c>
      <c r="L40" s="19">
        <v>115.4</v>
      </c>
      <c r="N40" t="str">
        <f t="shared" ref="N40:N47" si="6">K40</f>
        <v>Frozen Foods</v>
      </c>
      <c r="O40">
        <f t="shared" si="1"/>
        <v>115.4</v>
      </c>
      <c r="U40" s="6" t="s">
        <v>169</v>
      </c>
      <c r="V40" s="7">
        <v>2021</v>
      </c>
    </row>
    <row r="41" spans="11:28">
      <c r="K41" s="18" t="s">
        <v>176</v>
      </c>
      <c r="L41" s="19">
        <v>99.2</v>
      </c>
      <c r="N41" t="str">
        <f t="shared" si="6"/>
        <v>Skirts</v>
      </c>
      <c r="O41">
        <f t="shared" si="1"/>
        <v>99.2</v>
      </c>
      <c r="U41" s="4" t="s">
        <v>172</v>
      </c>
      <c r="V41" s="5">
        <v>2023</v>
      </c>
    </row>
    <row r="42" spans="11:28">
      <c r="K42" s="18" t="s">
        <v>216</v>
      </c>
      <c r="L42" s="19">
        <v>95.7</v>
      </c>
      <c r="N42" t="str">
        <f t="shared" si="6"/>
        <v>Jams</v>
      </c>
      <c r="O42">
        <f t="shared" si="1"/>
        <v>95.7</v>
      </c>
      <c r="U42" s="6" t="s">
        <v>175</v>
      </c>
      <c r="V42" s="7">
        <v>2022</v>
      </c>
    </row>
    <row r="43" spans="11:28">
      <c r="K43" s="18" t="s">
        <v>37</v>
      </c>
      <c r="L43" s="19">
        <v>94.5</v>
      </c>
      <c r="N43" t="str">
        <f t="shared" si="6"/>
        <v>Tales</v>
      </c>
      <c r="O43">
        <f t="shared" si="1"/>
        <v>94.5</v>
      </c>
      <c r="U43" s="4" t="s">
        <v>178</v>
      </c>
      <c r="V43" s="5">
        <v>2023</v>
      </c>
    </row>
    <row r="44" spans="11:28">
      <c r="K44" s="18" t="s">
        <v>160</v>
      </c>
      <c r="L44" s="19">
        <v>93.2</v>
      </c>
      <c r="N44" t="str">
        <f t="shared" si="6"/>
        <v>Power Banks</v>
      </c>
      <c r="O44">
        <f t="shared" si="1"/>
        <v>93.2</v>
      </c>
      <c r="U44" s="6" t="s">
        <v>181</v>
      </c>
      <c r="V44" s="7">
        <v>2021</v>
      </c>
    </row>
    <row r="45" spans="11:28">
      <c r="K45" s="18" t="s">
        <v>333</v>
      </c>
      <c r="L45" s="19">
        <v>91.76</v>
      </c>
      <c r="N45" t="str">
        <f t="shared" si="6"/>
        <v>Suits</v>
      </c>
      <c r="O45">
        <f t="shared" si="1"/>
        <v>91.76</v>
      </c>
      <c r="U45" s="4" t="s">
        <v>184</v>
      </c>
      <c r="V45" s="5">
        <v>2024</v>
      </c>
    </row>
    <row r="46" spans="11:28">
      <c r="K46" s="18" t="s">
        <v>97</v>
      </c>
      <c r="L46" s="19">
        <v>90.75</v>
      </c>
      <c r="N46" t="str">
        <f t="shared" si="6"/>
        <v>Wardrobes</v>
      </c>
      <c r="O46">
        <f t="shared" si="1"/>
        <v>90.75</v>
      </c>
      <c r="U46" s="6" t="s">
        <v>187</v>
      </c>
      <c r="V46" s="7">
        <v>2023</v>
      </c>
    </row>
    <row r="47" spans="11:28">
      <c r="K47" s="18" t="s">
        <v>20</v>
      </c>
      <c r="L47" s="19">
        <v>89.25</v>
      </c>
      <c r="N47" t="str">
        <f t="shared" si="6"/>
        <v>Headphones</v>
      </c>
      <c r="O47">
        <f t="shared" si="1"/>
        <v>89.25</v>
      </c>
      <c r="U47" s="4" t="s">
        <v>190</v>
      </c>
      <c r="V47" s="5">
        <v>2022</v>
      </c>
    </row>
    <row r="48" spans="11:28">
      <c r="K48" s="18" t="s">
        <v>255</v>
      </c>
      <c r="L48" s="19">
        <v>89.2</v>
      </c>
      <c r="N48" t="str">
        <f>K48</f>
        <v>Accent Tables</v>
      </c>
      <c r="O48">
        <f>GETPIVOTDATA("Sales",$K$5,"Sub-Category",N48)</f>
        <v>89.2</v>
      </c>
      <c r="U48" s="6" t="s">
        <v>193</v>
      </c>
      <c r="V48" s="7">
        <v>2024</v>
      </c>
    </row>
    <row r="49" spans="11:22">
      <c r="K49" s="18" t="s">
        <v>294</v>
      </c>
      <c r="L49" s="19">
        <v>88.21</v>
      </c>
      <c r="N49" t="str">
        <f t="shared" ref="N49:N60" si="7">K49</f>
        <v>USB Drives</v>
      </c>
      <c r="O49">
        <f t="shared" si="1"/>
        <v>88.21</v>
      </c>
      <c r="U49" s="4" t="s">
        <v>196</v>
      </c>
      <c r="V49" s="5">
        <v>2024</v>
      </c>
    </row>
    <row r="50" spans="11:22">
      <c r="K50" s="18" t="s">
        <v>74</v>
      </c>
      <c r="L50" s="19">
        <v>84.5</v>
      </c>
      <c r="N50" t="str">
        <f t="shared" si="7"/>
        <v>Speakers</v>
      </c>
      <c r="O50">
        <f t="shared" si="1"/>
        <v>84.5</v>
      </c>
      <c r="U50" s="6" t="s">
        <v>199</v>
      </c>
      <c r="V50" s="7">
        <v>2022</v>
      </c>
    </row>
    <row r="51" spans="11:22">
      <c r="K51" s="18" t="s">
        <v>124</v>
      </c>
      <c r="L51" s="19">
        <v>80.75</v>
      </c>
      <c r="N51" t="str">
        <f t="shared" si="7"/>
        <v>Vegetables</v>
      </c>
      <c r="O51">
        <f t="shared" si="1"/>
        <v>80.75</v>
      </c>
      <c r="U51" s="4" t="s">
        <v>202</v>
      </c>
      <c r="V51" s="5">
        <v>2023</v>
      </c>
    </row>
    <row r="52" spans="11:22">
      <c r="K52" s="18" t="s">
        <v>51</v>
      </c>
      <c r="L52" s="19">
        <v>78.25</v>
      </c>
      <c r="N52" t="str">
        <f t="shared" si="7"/>
        <v>Beverages</v>
      </c>
      <c r="O52">
        <f t="shared" si="1"/>
        <v>78.25</v>
      </c>
      <c r="U52" s="6" t="s">
        <v>205</v>
      </c>
      <c r="V52" s="7">
        <v>2021</v>
      </c>
    </row>
    <row r="53" spans="11:22">
      <c r="K53" s="18" t="s">
        <v>264</v>
      </c>
      <c r="L53" s="19">
        <v>75.569999999999993</v>
      </c>
      <c r="N53" t="str">
        <f t="shared" si="7"/>
        <v>Biscuits</v>
      </c>
      <c r="O53">
        <f t="shared" si="1"/>
        <v>75.569999999999993</v>
      </c>
      <c r="U53" s="4" t="s">
        <v>208</v>
      </c>
      <c r="V53" s="5">
        <v>2021</v>
      </c>
    </row>
    <row r="54" spans="11:22">
      <c r="K54" s="18" t="s">
        <v>109</v>
      </c>
      <c r="L54" s="19">
        <v>74.7</v>
      </c>
      <c r="N54" t="str">
        <f t="shared" si="7"/>
        <v>Kurtas</v>
      </c>
      <c r="O54">
        <f t="shared" si="1"/>
        <v>74.7</v>
      </c>
      <c r="U54" s="6" t="s">
        <v>211</v>
      </c>
      <c r="V54" s="7">
        <v>2023</v>
      </c>
    </row>
    <row r="55" spans="11:22">
      <c r="K55" s="18" t="s">
        <v>153</v>
      </c>
      <c r="L55" s="19">
        <v>70.75</v>
      </c>
      <c r="N55" t="str">
        <f t="shared" si="7"/>
        <v>Eggs</v>
      </c>
      <c r="O55">
        <f t="shared" si="1"/>
        <v>70.75</v>
      </c>
      <c r="U55" s="4" t="s">
        <v>215</v>
      </c>
      <c r="V55" s="5">
        <v>2023</v>
      </c>
    </row>
    <row r="56" spans="11:22">
      <c r="K56" s="18" t="s">
        <v>342</v>
      </c>
      <c r="L56" s="19">
        <v>68.489999999999995</v>
      </c>
      <c r="N56" t="str">
        <f t="shared" si="7"/>
        <v>Smart Plugs</v>
      </c>
      <c r="O56">
        <f t="shared" si="1"/>
        <v>68.489999999999995</v>
      </c>
      <c r="U56" s="6" t="s">
        <v>218</v>
      </c>
      <c r="V56" s="7">
        <v>2024</v>
      </c>
    </row>
    <row r="57" spans="11:22">
      <c r="K57" s="18" t="s">
        <v>88</v>
      </c>
      <c r="L57" s="19">
        <v>68.2</v>
      </c>
      <c r="N57" t="str">
        <f t="shared" si="7"/>
        <v>Earphones</v>
      </c>
      <c r="O57">
        <f t="shared" si="1"/>
        <v>68.2</v>
      </c>
      <c r="U57" s="4" t="s">
        <v>221</v>
      </c>
      <c r="V57" s="5">
        <v>2021</v>
      </c>
    </row>
    <row r="58" spans="11:22">
      <c r="K58" s="18" t="s">
        <v>288</v>
      </c>
      <c r="L58" s="19">
        <v>65.790000000000006</v>
      </c>
      <c r="N58" t="str">
        <f t="shared" si="7"/>
        <v>Noodles</v>
      </c>
      <c r="O58">
        <f t="shared" si="1"/>
        <v>65.790000000000006</v>
      </c>
      <c r="U58" s="6" t="s">
        <v>224</v>
      </c>
      <c r="V58" s="7">
        <v>2023</v>
      </c>
    </row>
    <row r="59" spans="11:22">
      <c r="K59" s="18" t="s">
        <v>79</v>
      </c>
      <c r="L59" s="19">
        <v>65.75</v>
      </c>
      <c r="N59" t="str">
        <f t="shared" si="7"/>
        <v>Beds</v>
      </c>
      <c r="O59">
        <f t="shared" si="1"/>
        <v>65.75</v>
      </c>
      <c r="U59" s="4" t="s">
        <v>227</v>
      </c>
      <c r="V59" s="5">
        <v>2022</v>
      </c>
    </row>
    <row r="60" spans="11:22">
      <c r="K60" s="18" t="s">
        <v>354</v>
      </c>
      <c r="L60" s="19">
        <v>65.27</v>
      </c>
      <c r="N60" t="str">
        <f t="shared" si="7"/>
        <v>Fitness Bands</v>
      </c>
      <c r="O60">
        <f t="shared" si="1"/>
        <v>65.27</v>
      </c>
      <c r="U60" s="6" t="s">
        <v>230</v>
      </c>
      <c r="V60" s="7">
        <v>2024</v>
      </c>
    </row>
    <row r="61" spans="11:22">
      <c r="K61" s="18" t="s">
        <v>234</v>
      </c>
      <c r="L61" s="19">
        <v>63.2</v>
      </c>
      <c r="N61" t="str">
        <f>K61</f>
        <v>Keyboards</v>
      </c>
      <c r="O61">
        <f>GETPIVOTDATA("Sales",$K$5,"Sub-Category",N61)</f>
        <v>63.2</v>
      </c>
      <c r="U61" s="4" t="s">
        <v>233</v>
      </c>
      <c r="V61" s="5">
        <v>2021</v>
      </c>
    </row>
    <row r="62" spans="11:22">
      <c r="K62" s="18" t="s">
        <v>291</v>
      </c>
      <c r="L62" s="19">
        <v>62.7</v>
      </c>
      <c r="N62" t="str">
        <f t="shared" ref="N62:N79" si="8">K62</f>
        <v>Bookshelves</v>
      </c>
      <c r="O62">
        <f t="shared" si="1"/>
        <v>62.7</v>
      </c>
      <c r="U62" s="6" t="s">
        <v>236</v>
      </c>
      <c r="V62" s="7">
        <v>2022</v>
      </c>
    </row>
    <row r="63" spans="11:22">
      <c r="K63" s="18" t="s">
        <v>65</v>
      </c>
      <c r="L63" s="19">
        <v>62.3</v>
      </c>
      <c r="N63" t="str">
        <f t="shared" si="8"/>
        <v>Cereals</v>
      </c>
      <c r="O63">
        <f t="shared" si="1"/>
        <v>62.3</v>
      </c>
      <c r="U63" s="4" t="s">
        <v>239</v>
      </c>
      <c r="V63" s="5">
        <v>2023</v>
      </c>
    </row>
    <row r="64" spans="11:22">
      <c r="K64" s="18" t="s">
        <v>274</v>
      </c>
      <c r="L64" s="19">
        <v>59.85</v>
      </c>
      <c r="N64" t="str">
        <f t="shared" si="8"/>
        <v>Waistcoats</v>
      </c>
      <c r="O64">
        <f t="shared" si="1"/>
        <v>59.85</v>
      </c>
      <c r="U64" s="6" t="s">
        <v>242</v>
      </c>
      <c r="V64" s="7">
        <v>2023</v>
      </c>
    </row>
    <row r="65" spans="11:22">
      <c r="K65" s="18" t="s">
        <v>118</v>
      </c>
      <c r="L65" s="19">
        <v>58.25</v>
      </c>
      <c r="N65" t="str">
        <f t="shared" si="8"/>
        <v>Tabletes</v>
      </c>
      <c r="O65">
        <f t="shared" si="1"/>
        <v>58.25</v>
      </c>
      <c r="U65" s="4" t="s">
        <v>245</v>
      </c>
      <c r="V65" s="5">
        <v>2023</v>
      </c>
    </row>
    <row r="66" spans="11:22">
      <c r="K66" s="18" t="s">
        <v>339</v>
      </c>
      <c r="L66" s="19">
        <v>56.07</v>
      </c>
      <c r="N66" t="str">
        <f t="shared" si="8"/>
        <v>Display Cases</v>
      </c>
      <c r="O66">
        <f t="shared" si="1"/>
        <v>56.07</v>
      </c>
      <c r="U66" s="6" t="s">
        <v>248</v>
      </c>
      <c r="V66" s="7">
        <v>2021</v>
      </c>
    </row>
    <row r="67" spans="11:22">
      <c r="K67" s="18" t="s">
        <v>42</v>
      </c>
      <c r="L67" s="19">
        <v>55.75</v>
      </c>
      <c r="N67" t="str">
        <f t="shared" si="8"/>
        <v>Mobile cases</v>
      </c>
      <c r="O67">
        <f t="shared" si="1"/>
        <v>55.75</v>
      </c>
      <c r="U67" s="4" t="s">
        <v>251</v>
      </c>
      <c r="V67" s="5">
        <v>2021</v>
      </c>
    </row>
    <row r="68" spans="11:22">
      <c r="K68" s="18" t="s">
        <v>163</v>
      </c>
      <c r="L68" s="19">
        <v>54.5</v>
      </c>
      <c r="N68" t="str">
        <f t="shared" si="8"/>
        <v>Blousers</v>
      </c>
      <c r="O68">
        <f t="shared" si="1"/>
        <v>54.5</v>
      </c>
      <c r="U68" s="6" t="s">
        <v>254</v>
      </c>
      <c r="V68" s="7">
        <v>2022</v>
      </c>
    </row>
    <row r="69" spans="11:22">
      <c r="K69" s="18" t="s">
        <v>203</v>
      </c>
      <c r="L69" s="19">
        <v>50.7</v>
      </c>
      <c r="N69" t="str">
        <f t="shared" si="8"/>
        <v>Cheese</v>
      </c>
      <c r="O69">
        <f t="shared" si="1"/>
        <v>50.7</v>
      </c>
      <c r="U69" s="4" t="s">
        <v>257</v>
      </c>
      <c r="V69" s="5">
        <v>2024</v>
      </c>
    </row>
    <row r="70" spans="11:22">
      <c r="K70" s="18" t="s">
        <v>346</v>
      </c>
      <c r="L70" s="19">
        <v>50.29</v>
      </c>
      <c r="N70" t="str">
        <f t="shared" si="8"/>
        <v>Ties</v>
      </c>
      <c r="O70">
        <f t="shared" si="1"/>
        <v>50.29</v>
      </c>
      <c r="U70" s="6" t="s">
        <v>260</v>
      </c>
      <c r="V70" s="7">
        <v>2024</v>
      </c>
    </row>
    <row r="71" spans="11:22">
      <c r="K71" s="18" t="s">
        <v>309</v>
      </c>
      <c r="L71" s="19">
        <v>49.23</v>
      </c>
      <c r="N71" t="str">
        <f t="shared" si="8"/>
        <v>Vests</v>
      </c>
      <c r="O71">
        <f t="shared" ref="O71:O102" si="9">GETPIVOTDATA("Sales",$K$5,"Sub-Category",N71)</f>
        <v>49.23</v>
      </c>
      <c r="U71" s="4" t="s">
        <v>263</v>
      </c>
      <c r="V71" s="5">
        <v>2023</v>
      </c>
    </row>
    <row r="72" spans="11:22">
      <c r="K72" s="18" t="s">
        <v>146</v>
      </c>
      <c r="L72" s="19">
        <v>48.25</v>
      </c>
      <c r="N72" t="str">
        <f t="shared" si="8"/>
        <v>Cables</v>
      </c>
      <c r="O72">
        <f t="shared" si="9"/>
        <v>48.25</v>
      </c>
      <c r="U72" s="6" t="s">
        <v>266</v>
      </c>
      <c r="V72" s="7">
        <v>2022</v>
      </c>
    </row>
    <row r="73" spans="11:22">
      <c r="K73" s="18" t="s">
        <v>336</v>
      </c>
      <c r="L73" s="19">
        <v>45.9</v>
      </c>
      <c r="N73" t="str">
        <f t="shared" si="8"/>
        <v>Chocolates</v>
      </c>
      <c r="O73">
        <f t="shared" si="9"/>
        <v>45.9</v>
      </c>
      <c r="U73" s="4" t="s">
        <v>269</v>
      </c>
      <c r="V73" s="5">
        <v>2021</v>
      </c>
    </row>
    <row r="74" spans="11:22">
      <c r="K74" s="18" t="s">
        <v>188</v>
      </c>
      <c r="L74" s="19">
        <v>44.4</v>
      </c>
      <c r="N74" t="str">
        <f t="shared" si="8"/>
        <v>Dresses</v>
      </c>
      <c r="O74">
        <f t="shared" si="9"/>
        <v>44.4</v>
      </c>
      <c r="U74" s="6" t="s">
        <v>273</v>
      </c>
      <c r="V74" s="7">
        <v>2024</v>
      </c>
    </row>
    <row r="75" spans="11:22">
      <c r="K75" s="18" t="s">
        <v>128</v>
      </c>
      <c r="L75" s="19">
        <v>42.8</v>
      </c>
      <c r="N75" t="str">
        <f t="shared" si="8"/>
        <v>Desks</v>
      </c>
      <c r="O75">
        <f t="shared" si="9"/>
        <v>42.8</v>
      </c>
      <c r="U75" s="4" t="s">
        <v>276</v>
      </c>
      <c r="V75" s="5">
        <v>2023</v>
      </c>
    </row>
    <row r="76" spans="11:22">
      <c r="K76" s="18" t="s">
        <v>182</v>
      </c>
      <c r="L76" s="19">
        <v>42.42</v>
      </c>
      <c r="N76" t="str">
        <f t="shared" si="8"/>
        <v>Benches</v>
      </c>
      <c r="O76">
        <f t="shared" si="9"/>
        <v>42.42</v>
      </c>
      <c r="U76" s="6" t="s">
        <v>279</v>
      </c>
      <c r="V76" s="7">
        <v>2022</v>
      </c>
    </row>
    <row r="77" spans="11:22">
      <c r="K77" s="18" t="s">
        <v>61</v>
      </c>
      <c r="L77" s="19">
        <v>40.75</v>
      </c>
      <c r="N77" t="str">
        <f t="shared" si="8"/>
        <v>Chargers</v>
      </c>
      <c r="O77">
        <f t="shared" si="9"/>
        <v>40.75</v>
      </c>
      <c r="U77" s="4" t="s">
        <v>281</v>
      </c>
      <c r="V77" s="5">
        <v>2021</v>
      </c>
    </row>
    <row r="78" spans="11:22">
      <c r="K78" s="18" t="s">
        <v>173</v>
      </c>
      <c r="L78" s="19">
        <v>38.25</v>
      </c>
      <c r="N78" t="str">
        <f t="shared" si="8"/>
        <v>Printers</v>
      </c>
      <c r="O78">
        <f t="shared" si="9"/>
        <v>38.25</v>
      </c>
      <c r="U78" s="6" t="s">
        <v>284</v>
      </c>
      <c r="V78" s="7">
        <v>2024</v>
      </c>
    </row>
    <row r="79" spans="11:22">
      <c r="K79" s="18" t="s">
        <v>213</v>
      </c>
      <c r="L79" s="19">
        <v>34.1</v>
      </c>
      <c r="N79" t="str">
        <f t="shared" si="8"/>
        <v>Shawls</v>
      </c>
      <c r="O79">
        <f t="shared" si="9"/>
        <v>34.1</v>
      </c>
      <c r="U79" s="4" t="s">
        <v>287</v>
      </c>
      <c r="V79" s="5">
        <v>2023</v>
      </c>
    </row>
    <row r="80" spans="11:22">
      <c r="K80" s="18" t="s">
        <v>56</v>
      </c>
      <c r="L80" s="19">
        <v>33.9</v>
      </c>
      <c r="N80" t="str">
        <f t="shared" ref="N80:N85" si="10">K80</f>
        <v>Sofas</v>
      </c>
      <c r="O80">
        <f t="shared" si="9"/>
        <v>33.9</v>
      </c>
      <c r="U80" s="6" t="s">
        <v>290</v>
      </c>
      <c r="V80" s="7">
        <v>2022</v>
      </c>
    </row>
    <row r="81" spans="11:22">
      <c r="K81" s="18" t="s">
        <v>32</v>
      </c>
      <c r="L81" s="19">
        <v>33.25</v>
      </c>
      <c r="N81" t="str">
        <f t="shared" si="10"/>
        <v>Snacks</v>
      </c>
      <c r="O81">
        <f t="shared" si="9"/>
        <v>33.25</v>
      </c>
      <c r="U81" s="4" t="s">
        <v>293</v>
      </c>
      <c r="V81" s="5">
        <v>2021</v>
      </c>
    </row>
    <row r="82" spans="11:22">
      <c r="K82" s="18" t="s">
        <v>92</v>
      </c>
      <c r="L82" s="19">
        <v>29.5</v>
      </c>
      <c r="N82" t="str">
        <f t="shared" si="10"/>
        <v>Shirts</v>
      </c>
      <c r="O82">
        <f t="shared" si="9"/>
        <v>29.5</v>
      </c>
      <c r="U82" s="6" t="s">
        <v>296</v>
      </c>
      <c r="V82" s="7">
        <v>2024</v>
      </c>
    </row>
    <row r="83" spans="11:22">
      <c r="K83" s="18" t="s">
        <v>206</v>
      </c>
      <c r="L83" s="19">
        <v>29.12</v>
      </c>
      <c r="N83" t="str">
        <f t="shared" si="10"/>
        <v>Stools</v>
      </c>
      <c r="O83">
        <f t="shared" si="9"/>
        <v>29.12</v>
      </c>
      <c r="U83" s="4" t="s">
        <v>299</v>
      </c>
      <c r="V83" s="5">
        <v>2023</v>
      </c>
    </row>
    <row r="84" spans="11:22">
      <c r="K84" s="18" t="s">
        <v>26</v>
      </c>
      <c r="L84" s="19">
        <v>28</v>
      </c>
      <c r="N84" t="str">
        <f t="shared" si="10"/>
        <v>T-shirts</v>
      </c>
      <c r="O84">
        <f t="shared" si="9"/>
        <v>28</v>
      </c>
      <c r="U84" s="6" t="s">
        <v>302</v>
      </c>
      <c r="V84" s="7">
        <v>2022</v>
      </c>
    </row>
    <row r="85" spans="11:22">
      <c r="K85" s="18" t="s">
        <v>194</v>
      </c>
      <c r="L85" s="19">
        <v>26.67</v>
      </c>
      <c r="N85" t="str">
        <f t="shared" si="10"/>
        <v>Cabinetes</v>
      </c>
      <c r="O85">
        <f t="shared" si="9"/>
        <v>26.67</v>
      </c>
      <c r="U85" s="4" t="s">
        <v>305</v>
      </c>
      <c r="V85" s="5">
        <v>2021</v>
      </c>
    </row>
    <row r="86" spans="11:22">
      <c r="K86" s="18" t="s">
        <v>140</v>
      </c>
      <c r="L86" s="19">
        <v>25.7</v>
      </c>
      <c r="N86" t="str">
        <f t="shared" ref="N86:N98" si="11">K86</f>
        <v>Dairy</v>
      </c>
      <c r="O86">
        <f t="shared" si="9"/>
        <v>25.7</v>
      </c>
      <c r="U86" s="6" t="s">
        <v>308</v>
      </c>
      <c r="V86" s="7">
        <v>2024</v>
      </c>
    </row>
    <row r="87" spans="11:22">
      <c r="K87" s="18" t="s">
        <v>237</v>
      </c>
      <c r="L87" s="19">
        <v>24.7</v>
      </c>
      <c r="N87" t="str">
        <f t="shared" si="11"/>
        <v>Shorts</v>
      </c>
      <c r="O87">
        <f t="shared" si="9"/>
        <v>24.7</v>
      </c>
      <c r="U87" s="4" t="s">
        <v>311</v>
      </c>
      <c r="V87" s="5">
        <v>2023</v>
      </c>
    </row>
    <row r="88" spans="11:22">
      <c r="K88" s="18" t="s">
        <v>157</v>
      </c>
      <c r="L88" s="19">
        <v>19.32</v>
      </c>
      <c r="N88" t="str">
        <f t="shared" si="11"/>
        <v>Dining Tables</v>
      </c>
      <c r="O88">
        <f t="shared" si="9"/>
        <v>19.32</v>
      </c>
      <c r="U88" s="6" t="s">
        <v>314</v>
      </c>
      <c r="V88" s="7">
        <v>2022</v>
      </c>
    </row>
    <row r="89" spans="11:22">
      <c r="K89" s="18" t="s">
        <v>246</v>
      </c>
      <c r="L89" s="19">
        <v>18.2</v>
      </c>
      <c r="N89" t="str">
        <f t="shared" si="11"/>
        <v>Mice</v>
      </c>
      <c r="O89">
        <f t="shared" si="9"/>
        <v>18.2</v>
      </c>
      <c r="U89" s="4" t="s">
        <v>317</v>
      </c>
      <c r="V89" s="5">
        <v>2021</v>
      </c>
    </row>
    <row r="90" spans="11:22">
      <c r="K90" s="18" t="s">
        <v>261</v>
      </c>
      <c r="L90" s="19">
        <v>14.5</v>
      </c>
      <c r="N90" t="str">
        <f t="shared" si="11"/>
        <v>Cardigans</v>
      </c>
      <c r="O90">
        <f t="shared" si="9"/>
        <v>14.5</v>
      </c>
      <c r="U90" s="6" t="s">
        <v>321</v>
      </c>
      <c r="V90" s="7">
        <v>2024</v>
      </c>
    </row>
    <row r="91" spans="11:22">
      <c r="K91" s="18" t="s">
        <v>285</v>
      </c>
      <c r="L91" s="19">
        <v>14.33</v>
      </c>
      <c r="N91" t="str">
        <f t="shared" si="11"/>
        <v>Pajamas</v>
      </c>
      <c r="O91">
        <f t="shared" si="9"/>
        <v>14.33</v>
      </c>
      <c r="U91" s="4" t="s">
        <v>324</v>
      </c>
      <c r="V91" s="5">
        <v>2023</v>
      </c>
    </row>
    <row r="92" spans="11:22">
      <c r="K92" s="18" t="s">
        <v>105</v>
      </c>
      <c r="L92" s="19">
        <v>13.25</v>
      </c>
      <c r="N92" t="str">
        <f t="shared" si="11"/>
        <v>Smartwatches</v>
      </c>
      <c r="O92">
        <f t="shared" si="9"/>
        <v>13.25</v>
      </c>
      <c r="U92" s="6" t="s">
        <v>326</v>
      </c>
      <c r="V92" s="7">
        <v>2022</v>
      </c>
    </row>
    <row r="93" spans="11:22">
      <c r="K93" s="18" t="s">
        <v>330</v>
      </c>
      <c r="L93" s="19">
        <v>11.99</v>
      </c>
      <c r="N93" t="str">
        <f t="shared" si="11"/>
        <v>Earburds</v>
      </c>
      <c r="O93">
        <f t="shared" si="9"/>
        <v>11.99</v>
      </c>
      <c r="U93" s="4" t="s">
        <v>329</v>
      </c>
      <c r="V93" s="5">
        <v>2021</v>
      </c>
    </row>
    <row r="94" spans="11:22">
      <c r="K94" s="18" t="s">
        <v>300</v>
      </c>
      <c r="L94" s="19">
        <v>10.63</v>
      </c>
      <c r="N94" t="str">
        <f t="shared" si="11"/>
        <v>Canned Food</v>
      </c>
      <c r="O94">
        <f t="shared" si="9"/>
        <v>10.63</v>
      </c>
      <c r="U94" s="6" t="s">
        <v>332</v>
      </c>
      <c r="V94" s="7">
        <v>2024</v>
      </c>
    </row>
    <row r="95" spans="11:22">
      <c r="K95" s="18" t="s">
        <v>101</v>
      </c>
      <c r="L95" s="19">
        <v>9.52</v>
      </c>
      <c r="N95" t="str">
        <f t="shared" si="11"/>
        <v>Bakery</v>
      </c>
      <c r="O95">
        <f t="shared" si="9"/>
        <v>9.52</v>
      </c>
      <c r="U95" s="4" t="s">
        <v>335</v>
      </c>
      <c r="V95" s="5">
        <v>2023</v>
      </c>
    </row>
    <row r="96" spans="11:22">
      <c r="K96" s="18" t="s">
        <v>322</v>
      </c>
      <c r="L96" s="19">
        <v>9.5</v>
      </c>
      <c r="N96" t="str">
        <f t="shared" si="11"/>
        <v>Swimwear</v>
      </c>
      <c r="O96">
        <f t="shared" si="9"/>
        <v>9.5</v>
      </c>
      <c r="U96" s="6" t="s">
        <v>338</v>
      </c>
      <c r="V96" s="7">
        <v>2022</v>
      </c>
    </row>
    <row r="97" spans="11:22">
      <c r="K97" s="18" t="s">
        <v>303</v>
      </c>
      <c r="L97" s="19">
        <v>8.7200000000000006</v>
      </c>
      <c r="N97" t="str">
        <f t="shared" si="11"/>
        <v>Magazine Racks</v>
      </c>
      <c r="O97">
        <f t="shared" si="9"/>
        <v>8.7200000000000006</v>
      </c>
      <c r="U97" s="4" t="s">
        <v>341</v>
      </c>
      <c r="V97" s="5">
        <v>2021</v>
      </c>
    </row>
    <row r="98" spans="11:22">
      <c r="K98" s="18" t="s">
        <v>319</v>
      </c>
      <c r="L98" s="19">
        <v>8.2899999999999991</v>
      </c>
      <c r="N98" t="str">
        <f t="shared" si="11"/>
        <v>VR Headsets</v>
      </c>
      <c r="O98">
        <f t="shared" si="9"/>
        <v>8.2899999999999991</v>
      </c>
      <c r="U98" s="6" t="s">
        <v>344</v>
      </c>
      <c r="V98" s="7">
        <v>2024</v>
      </c>
    </row>
    <row r="99" spans="11:22">
      <c r="K99" s="18" t="s">
        <v>240</v>
      </c>
      <c r="L99" s="19">
        <v>5.78</v>
      </c>
      <c r="N99" t="str">
        <f t="shared" ref="N99:N102" si="12">K99</f>
        <v>Sauces</v>
      </c>
      <c r="O99">
        <f t="shared" si="9"/>
        <v>5.78</v>
      </c>
      <c r="U99" s="4" t="s">
        <v>348</v>
      </c>
      <c r="V99" s="5">
        <v>2023</v>
      </c>
    </row>
    <row r="100" spans="11:22">
      <c r="K100" s="18" t="s">
        <v>191</v>
      </c>
      <c r="L100" s="19">
        <v>5.5</v>
      </c>
      <c r="N100" t="str">
        <f t="shared" si="12"/>
        <v>Bread</v>
      </c>
      <c r="O100">
        <f t="shared" si="9"/>
        <v>5.5</v>
      </c>
      <c r="U100" s="6" t="s">
        <v>350</v>
      </c>
      <c r="V100" s="7">
        <v>2022</v>
      </c>
    </row>
    <row r="101" spans="11:22">
      <c r="K101" s="18" t="s">
        <v>133</v>
      </c>
      <c r="L101" s="19">
        <v>3.25</v>
      </c>
      <c r="N101" t="str">
        <f t="shared" si="12"/>
        <v xml:space="preserve">Leptops </v>
      </c>
      <c r="O101">
        <f t="shared" si="9"/>
        <v>3.25</v>
      </c>
      <c r="U101" s="8" t="s">
        <v>353</v>
      </c>
      <c r="V101" s="9">
        <v>2021</v>
      </c>
    </row>
    <row r="102" spans="11:22">
      <c r="K102" s="18" t="s">
        <v>70</v>
      </c>
      <c r="L102" s="19">
        <v>3.25</v>
      </c>
      <c r="N102" t="str">
        <f t="shared" si="12"/>
        <v>Sarees</v>
      </c>
      <c r="O102">
        <f t="shared" si="9"/>
        <v>3.25</v>
      </c>
    </row>
    <row r="103" spans="11:22">
      <c r="K103" s="17" t="s">
        <v>359</v>
      </c>
      <c r="L103" s="13">
        <v>18590.720000000008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90" zoomScaleNormal="90" workbookViewId="0">
      <selection activeCell="Y17" sqref="Y17"/>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vt:lpstr>
      <vt:lpstr>SALES AND PROFIT 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SHNSFS-COMPUTER\Syed Tahir Hussain</dc:creator>
  <cp:lastModifiedBy>Hp</cp:lastModifiedBy>
  <dcterms:created xsi:type="dcterms:W3CDTF">2025-04-22T11:05:27Z</dcterms:created>
  <dcterms:modified xsi:type="dcterms:W3CDTF">2025-04-23T09:39:52Z</dcterms:modified>
</cp:coreProperties>
</file>